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عملکرد\1400\"/>
    </mc:Choice>
  </mc:AlternateContent>
  <bookViews>
    <workbookView xWindow="0" yWindow="0" windowWidth="23250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Sheet1!$A$2:$V$195</definedName>
    <definedName name="_xlnm._FilterDatabase" localSheetId="1" hidden="1">Sheet2!$A$2:$I$195</definedName>
    <definedName name="_xlnm._FilterDatabase" localSheetId="2" hidden="1">Sheet3!$A$3:$Q$196</definedName>
    <definedName name="_xlnm._FilterDatabase" localSheetId="3" hidden="1">Sheet4!$A$2:$U$195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4" i="5"/>
  <c r="D4" i="4" l="1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  <c r="D120" i="4"/>
  <c r="E120" i="4"/>
  <c r="F120" i="4"/>
  <c r="G120" i="4"/>
  <c r="H120" i="4"/>
  <c r="I120" i="4"/>
  <c r="J120" i="4"/>
  <c r="K120" i="4"/>
  <c r="D121" i="4"/>
  <c r="E121" i="4"/>
  <c r="F121" i="4"/>
  <c r="G121" i="4"/>
  <c r="H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H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H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H128" i="4"/>
  <c r="I128" i="4"/>
  <c r="J128" i="4"/>
  <c r="K128" i="4"/>
  <c r="D129" i="4"/>
  <c r="E129" i="4"/>
  <c r="F129" i="4"/>
  <c r="G129" i="4"/>
  <c r="H129" i="4"/>
  <c r="I129" i="4"/>
  <c r="J129" i="4"/>
  <c r="K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H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H134" i="4"/>
  <c r="I134" i="4"/>
  <c r="J134" i="4"/>
  <c r="K134" i="4"/>
  <c r="D135" i="4"/>
  <c r="E135" i="4"/>
  <c r="F135" i="4"/>
  <c r="G135" i="4"/>
  <c r="H135" i="4"/>
  <c r="I135" i="4"/>
  <c r="J135" i="4"/>
  <c r="K135" i="4"/>
  <c r="D136" i="4"/>
  <c r="E136" i="4"/>
  <c r="F136" i="4"/>
  <c r="G136" i="4"/>
  <c r="H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H138" i="4"/>
  <c r="I138" i="4"/>
  <c r="J138" i="4"/>
  <c r="K138" i="4"/>
  <c r="D139" i="4"/>
  <c r="E139" i="4"/>
  <c r="F139" i="4"/>
  <c r="G139" i="4"/>
  <c r="H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H141" i="4"/>
  <c r="I141" i="4"/>
  <c r="J141" i="4"/>
  <c r="K141" i="4"/>
  <c r="D142" i="4"/>
  <c r="E142" i="4"/>
  <c r="F142" i="4"/>
  <c r="G142" i="4"/>
  <c r="H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H144" i="4"/>
  <c r="I144" i="4"/>
  <c r="J144" i="4"/>
  <c r="K144" i="4"/>
  <c r="D145" i="4"/>
  <c r="E145" i="4"/>
  <c r="F145" i="4"/>
  <c r="G145" i="4"/>
  <c r="H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H147" i="4"/>
  <c r="I147" i="4"/>
  <c r="J147" i="4"/>
  <c r="K147" i="4"/>
  <c r="D148" i="4"/>
  <c r="E148" i="4"/>
  <c r="F148" i="4"/>
  <c r="G148" i="4"/>
  <c r="H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H150" i="4"/>
  <c r="I150" i="4"/>
  <c r="J150" i="4"/>
  <c r="K150" i="4"/>
  <c r="D151" i="4"/>
  <c r="E151" i="4"/>
  <c r="F151" i="4"/>
  <c r="G151" i="4"/>
  <c r="H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H153" i="4"/>
  <c r="I153" i="4"/>
  <c r="J153" i="4"/>
  <c r="K153" i="4"/>
  <c r="D154" i="4"/>
  <c r="E154" i="4"/>
  <c r="F154" i="4"/>
  <c r="G154" i="4"/>
  <c r="H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H156" i="4"/>
  <c r="I156" i="4"/>
  <c r="J156" i="4"/>
  <c r="K156" i="4"/>
  <c r="D157" i="4"/>
  <c r="E157" i="4"/>
  <c r="F157" i="4"/>
  <c r="G157" i="4"/>
  <c r="H157" i="4"/>
  <c r="I157" i="4"/>
  <c r="J157" i="4"/>
  <c r="K157" i="4"/>
  <c r="D158" i="4"/>
  <c r="E158" i="4"/>
  <c r="F158" i="4"/>
  <c r="G158" i="4"/>
  <c r="H158" i="4"/>
  <c r="I158" i="4"/>
  <c r="J158" i="4"/>
  <c r="K158" i="4"/>
  <c r="D159" i="4"/>
  <c r="E159" i="4"/>
  <c r="F159" i="4"/>
  <c r="G159" i="4"/>
  <c r="H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H161" i="4"/>
  <c r="I161" i="4"/>
  <c r="J161" i="4"/>
  <c r="K161" i="4"/>
  <c r="D162" i="4"/>
  <c r="E162" i="4"/>
  <c r="F162" i="4"/>
  <c r="G162" i="4"/>
  <c r="H162" i="4"/>
  <c r="I162" i="4"/>
  <c r="J162" i="4"/>
  <c r="K162" i="4"/>
  <c r="D163" i="4"/>
  <c r="E163" i="4"/>
  <c r="F163" i="4"/>
  <c r="G163" i="4"/>
  <c r="H163" i="4"/>
  <c r="I163" i="4"/>
  <c r="J163" i="4"/>
  <c r="K163" i="4"/>
  <c r="D164" i="4"/>
  <c r="E164" i="4"/>
  <c r="F164" i="4"/>
  <c r="G164" i="4"/>
  <c r="H164" i="4"/>
  <c r="I164" i="4"/>
  <c r="J164" i="4"/>
  <c r="K164" i="4"/>
  <c r="D165" i="4"/>
  <c r="E165" i="4"/>
  <c r="F165" i="4"/>
  <c r="G165" i="4"/>
  <c r="H165" i="4"/>
  <c r="I165" i="4"/>
  <c r="J165" i="4"/>
  <c r="K165" i="4"/>
  <c r="D166" i="4"/>
  <c r="E166" i="4"/>
  <c r="F166" i="4"/>
  <c r="G166" i="4"/>
  <c r="H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H168" i="4"/>
  <c r="I168" i="4"/>
  <c r="J168" i="4"/>
  <c r="K168" i="4"/>
  <c r="D169" i="4"/>
  <c r="E169" i="4"/>
  <c r="F169" i="4"/>
  <c r="G169" i="4"/>
  <c r="H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H171" i="4"/>
  <c r="I171" i="4"/>
  <c r="J171" i="4"/>
  <c r="K171" i="4"/>
  <c r="D172" i="4"/>
  <c r="E172" i="4"/>
  <c r="F172" i="4"/>
  <c r="G172" i="4"/>
  <c r="H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H174" i="4"/>
  <c r="I174" i="4"/>
  <c r="J174" i="4"/>
  <c r="K174" i="4"/>
  <c r="D175" i="4"/>
  <c r="E175" i="4"/>
  <c r="F175" i="4"/>
  <c r="G175" i="4"/>
  <c r="H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H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D182" i="4"/>
  <c r="E182" i="4"/>
  <c r="F182" i="4"/>
  <c r="G182" i="4"/>
  <c r="H182" i="4"/>
  <c r="I182" i="4"/>
  <c r="J182" i="4"/>
  <c r="K182" i="4"/>
  <c r="D183" i="4"/>
  <c r="E183" i="4"/>
  <c r="F183" i="4"/>
  <c r="G183" i="4"/>
  <c r="H183" i="4"/>
  <c r="I183" i="4"/>
  <c r="J183" i="4"/>
  <c r="K183" i="4"/>
  <c r="D184" i="4"/>
  <c r="E184" i="4"/>
  <c r="F184" i="4"/>
  <c r="G184" i="4"/>
  <c r="H184" i="4"/>
  <c r="I184" i="4"/>
  <c r="J184" i="4"/>
  <c r="K184" i="4"/>
  <c r="D185" i="4"/>
  <c r="E185" i="4"/>
  <c r="F185" i="4"/>
  <c r="G185" i="4"/>
  <c r="H185" i="4"/>
  <c r="I185" i="4"/>
  <c r="J185" i="4"/>
  <c r="K185" i="4"/>
  <c r="D186" i="4"/>
  <c r="E186" i="4"/>
  <c r="F186" i="4"/>
  <c r="G186" i="4"/>
  <c r="H186" i="4"/>
  <c r="I186" i="4"/>
  <c r="J186" i="4"/>
  <c r="K186" i="4"/>
  <c r="D187" i="4"/>
  <c r="E187" i="4"/>
  <c r="F187" i="4"/>
  <c r="G187" i="4"/>
  <c r="H187" i="4"/>
  <c r="I187" i="4"/>
  <c r="J187" i="4"/>
  <c r="K187" i="4"/>
  <c r="D188" i="4"/>
  <c r="E188" i="4"/>
  <c r="F188" i="4"/>
  <c r="G188" i="4"/>
  <c r="H188" i="4"/>
  <c r="I188" i="4"/>
  <c r="J188" i="4"/>
  <c r="K188" i="4"/>
  <c r="D189" i="4"/>
  <c r="E189" i="4"/>
  <c r="F189" i="4"/>
  <c r="G189" i="4"/>
  <c r="H189" i="4"/>
  <c r="I189" i="4"/>
  <c r="J189" i="4"/>
  <c r="K189" i="4"/>
  <c r="D190" i="4"/>
  <c r="E190" i="4"/>
  <c r="F190" i="4"/>
  <c r="G190" i="4"/>
  <c r="H190" i="4"/>
  <c r="I190" i="4"/>
  <c r="J190" i="4"/>
  <c r="K190" i="4"/>
  <c r="D191" i="4"/>
  <c r="E191" i="4"/>
  <c r="F191" i="4"/>
  <c r="G191" i="4"/>
  <c r="H191" i="4"/>
  <c r="I191" i="4"/>
  <c r="J191" i="4"/>
  <c r="K191" i="4"/>
  <c r="D192" i="4"/>
  <c r="E192" i="4"/>
  <c r="F192" i="4"/>
  <c r="G192" i="4"/>
  <c r="H192" i="4"/>
  <c r="I192" i="4"/>
  <c r="J192" i="4"/>
  <c r="K192" i="4"/>
  <c r="D193" i="4"/>
  <c r="E193" i="4"/>
  <c r="F193" i="4"/>
  <c r="G193" i="4"/>
  <c r="H193" i="4"/>
  <c r="I193" i="4"/>
  <c r="J193" i="4"/>
  <c r="K193" i="4"/>
  <c r="D194" i="4"/>
  <c r="E194" i="4"/>
  <c r="F194" i="4"/>
  <c r="G194" i="4"/>
  <c r="H194" i="4"/>
  <c r="I194" i="4"/>
  <c r="J194" i="4"/>
  <c r="K194" i="4"/>
  <c r="D195" i="4"/>
  <c r="E195" i="4"/>
  <c r="F195" i="4"/>
  <c r="G195" i="4"/>
  <c r="H195" i="4"/>
  <c r="I195" i="4"/>
  <c r="J195" i="4"/>
  <c r="K195" i="4"/>
  <c r="K3" i="4"/>
  <c r="J3" i="4"/>
  <c r="I3" i="4"/>
  <c r="H3" i="4"/>
  <c r="G3" i="4"/>
  <c r="F3" i="4"/>
  <c r="E3" i="4"/>
  <c r="D3" i="4"/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K4" i="3"/>
  <c r="J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G4" i="3"/>
  <c r="F4" i="3"/>
</calcChain>
</file>

<file path=xl/sharedStrings.xml><?xml version="1.0" encoding="utf-8"?>
<sst xmlns="http://schemas.openxmlformats.org/spreadsheetml/2006/main" count="2305" uniqueCount="554">
  <si>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</si>
  <si>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</si>
  <si>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</si>
  <si>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</si>
  <si>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</si>
  <si>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</si>
  <si>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</si>
  <si>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</si>
  <si>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</si>
  <si>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</si>
  <si>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</si>
  <si>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</si>
  <si>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</si>
  <si>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</si>
  <si>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</si>
  <si>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</si>
  <si>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</si>
  <si>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</si>
  <si>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</si>
  <si>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</si>
  <si>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</si>
  <si>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</si>
  <si>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</si>
  <si>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</si>
  <si>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</si>
  <si>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</si>
  <si>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</si>
  <si>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</si>
  <si>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</si>
  <si>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</si>
  <si>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</si>
  <si>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</si>
  <si>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</si>
  <si>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</si>
  <si>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</si>
  <si>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</si>
  <si>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</si>
  <si>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</si>
  <si>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</si>
  <si>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</si>
  <si>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</si>
  <si>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</si>
  <si>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</si>
  <si>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</si>
  <si>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</si>
  <si>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</si>
  <si>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</si>
  <si>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</si>
  <si>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</si>
  <si>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</si>
  <si>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</si>
  <si>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</si>
  <si>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</si>
  <si>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</si>
  <si>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</si>
  <si>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</si>
  <si>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</si>
  <si>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</si>
  <si>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</si>
  <si>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</si>
  <si>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</si>
  <si>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</si>
  <si>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</si>
  <si>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</si>
  <si>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</si>
  <si>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</si>
  <si>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</si>
  <si>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</si>
  <si>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</si>
  <si>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</si>
  <si>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</si>
  <si>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</si>
  <si>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</si>
  <si>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</si>
  <si>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</si>
  <si>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</si>
  <si>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</si>
  <si>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</si>
  <si>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</si>
  <si>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</si>
  <si>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</si>
  <si>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</si>
  <si>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</si>
  <si>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</si>
  <si>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</si>
  <si>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</si>
  <si>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</si>
  <si>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</si>
  <si>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</si>
  <si>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</si>
  <si>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</si>
  <si>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</si>
  <si>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</si>
  <si>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</si>
  <si>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</si>
  <si>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</si>
  <si>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</si>
  <si>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</si>
  <si>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</si>
  <si>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</si>
  <si>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</si>
  <si>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</si>
  <si>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</si>
  <si>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</si>
  <si>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</si>
  <si>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</si>
  <si>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</si>
  <si>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</si>
  <si>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</si>
  <si>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</si>
  <si>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</si>
  <si>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</si>
  <si>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</si>
  <si>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</si>
  <si>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</si>
  <si>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</si>
  <si>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</si>
  <si>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</si>
  <si>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</si>
  <si>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</si>
  <si>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</si>
  <si>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</si>
  <si>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</si>
  <si>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</si>
  <si>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</si>
  <si>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</si>
  <si>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</si>
  <si>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</si>
  <si>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</si>
  <si>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</si>
  <si>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</si>
  <si>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</si>
  <si>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</si>
  <si>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</si>
  <si>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</si>
  <si>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</si>
  <si>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</si>
  <si>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</si>
  <si>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</si>
  <si>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</si>
  <si>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</si>
  <si>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</si>
  <si>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</si>
  <si>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</si>
  <si>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</si>
  <si>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</si>
  <si>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</si>
  <si>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</si>
  <si>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</si>
  <si>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</si>
  <si>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</si>
  <si>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</si>
  <si>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</si>
  <si>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</si>
  <si>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</si>
  <si>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</si>
  <si>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</si>
  <si>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</si>
  <si>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</si>
  <si>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</si>
  <si>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</si>
  <si>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</si>
  <si>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</si>
  <si>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</si>
  <si>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</si>
  <si>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</si>
  <si>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</si>
  <si>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</si>
  <si>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</si>
  <si>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</si>
  <si>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</si>
  <si>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</si>
  <si>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</si>
  <si>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</si>
  <si>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</si>
  <si>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</si>
  <si>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</si>
  <si>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</si>
  <si>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</si>
  <si>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</si>
  <si>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</si>
  <si>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</si>
  <si>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</si>
  <si>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</si>
  <si>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</si>
  <si>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</si>
  <si>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</si>
  <si>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</si>
  <si>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</si>
  <si>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</si>
  <si>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</si>
  <si>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</si>
  <si>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</si>
  <si>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</si>
  <si>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</si>
  <si>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</si>
  <si>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</si>
  <si>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</si>
  <si>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</si>
  <si>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</si>
  <si>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</si>
  <si>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</si>
  <si>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</si>
  <si>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</si>
  <si>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</si>
  <si>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</si>
  <si>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</si>
  <si>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</si>
  <si>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</si>
  <si>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</si>
  <si>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</si>
  <si>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</si>
  <si>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</si>
  <si>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</si>
  <si>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</si>
  <si>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</si>
  <si>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</si>
  <si>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</si>
  <si>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</si>
  <si>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</si>
  <si>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</si>
  <si>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</si>
  <si>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</si>
  <si>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</si>
  <si>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</si>
  <si>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</si>
  <si>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</si>
  <si>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</si>
  <si>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</si>
  <si>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</si>
  <si>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</si>
  <si>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</si>
  <si>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</si>
  <si>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</si>
  <si>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</si>
  <si>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</si>
  <si>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</si>
  <si>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</si>
  <si>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</si>
  <si>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</si>
  <si>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</si>
  <si>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</si>
  <si>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</si>
  <si>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</si>
  <si>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</si>
  <si>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</si>
  <si>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</si>
  <si>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</si>
  <si>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</si>
  <si>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</si>
  <si>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</si>
  <si>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</si>
  <si>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</si>
  <si>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</si>
  <si>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</si>
  <si>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</si>
  <si>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</si>
  <si>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</si>
  <si>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</si>
  <si>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</si>
  <si>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</si>
  <si>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</si>
  <si>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</si>
  <si>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</si>
  <si>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</si>
  <si>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</si>
  <si>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</si>
  <si>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</si>
  <si>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</si>
  <si>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</si>
  <si>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</si>
  <si>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</si>
  <si>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</si>
  <si>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</si>
  <si>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</si>
  <si>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</si>
  <si>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</si>
  <si>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</si>
  <si>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</si>
  <si>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</si>
  <si>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</si>
  <si>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</si>
  <si>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</si>
  <si>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</si>
  <si>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</si>
  <si>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</si>
  <si>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</si>
  <si>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</si>
  <si>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</si>
  <si>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</si>
  <si>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</si>
  <si>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</si>
  <si>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</si>
  <si>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</si>
  <si>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</si>
  <si>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</si>
  <si>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</si>
  <si>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</si>
  <si>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</si>
  <si>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</si>
  <si>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</si>
  <si>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</si>
  <si>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</si>
  <si>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</si>
  <si>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</si>
  <si>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</si>
  <si>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</si>
  <si>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</si>
  <si>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</si>
  <si>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</si>
  <si>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</si>
  <si>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</si>
  <si>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</si>
  <si>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</si>
  <si>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</si>
  <si>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</si>
  <si>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</si>
  <si>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</si>
  <si>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</si>
  <si>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</si>
  <si>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</si>
  <si>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</si>
  <si>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</si>
  <si>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</si>
  <si>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</si>
  <si>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</si>
  <si>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</si>
  <si>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</si>
  <si>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</si>
  <si>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</si>
  <si>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</si>
  <si>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</si>
  <si>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</si>
  <si>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</si>
  <si>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</si>
  <si>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</si>
  <si>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</si>
  <si>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</si>
  <si>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</si>
  <si>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</si>
  <si>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</si>
  <si>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</si>
  <si>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</si>
  <si>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</si>
  <si>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</si>
  <si>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</si>
  <si>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</si>
  <si>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</si>
  <si>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</si>
  <si>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</si>
  <si>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</si>
  <si>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</si>
  <si>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</si>
  <si>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</si>
  <si>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</si>
  <si>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</si>
  <si>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</si>
  <si>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</si>
  <si>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</si>
  <si>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</si>
  <si>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</si>
  <si>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</si>
  <si>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</si>
  <si>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</si>
  <si>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</si>
  <si>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</si>
  <si>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</si>
  <si>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</si>
  <si>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</si>
  <si>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</si>
  <si>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</si>
  <si>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</si>
  <si>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</si>
  <si>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</si>
  <si>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</si>
  <si>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</si>
  <si>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</si>
  <si>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</si>
  <si>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</si>
  <si>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</si>
  <si>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</si>
  <si>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</si>
  <si>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</si>
  <si>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</si>
  <si>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</si>
  <si>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</si>
  <si>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</si>
  <si>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</si>
  <si>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</si>
  <si>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</si>
  <si>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</si>
  <si>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</si>
  <si>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</si>
  <si>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</si>
  <si>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</si>
  <si>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</si>
  <si>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</si>
  <si>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</si>
  <si>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</si>
  <si>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</si>
  <si>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</si>
  <si>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</si>
  <si>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</si>
  <si>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</si>
  <si>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</si>
  <si>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</si>
  <si>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</si>
  <si>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</si>
  <si>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</si>
  <si>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</si>
  <si>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</si>
  <si>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</si>
  <si>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</si>
  <si>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</si>
  <si>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</si>
  <si>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</si>
  <si>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</si>
  <si>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</si>
  <si>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</si>
  <si>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</si>
  <si>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</si>
  <si>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</si>
  <si>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</si>
  <si>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</si>
  <si>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</si>
  <si>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</si>
  <si>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</si>
  <si>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</si>
  <si>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</si>
  <si>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</si>
  <si>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</si>
  <si>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</si>
  <si>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</si>
  <si>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</si>
  <si>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</si>
  <si>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</si>
  <si>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</si>
  <si>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</si>
  <si>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</si>
  <si>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</si>
  <si>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</si>
  <si>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</si>
  <si>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</si>
  <si>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</si>
  <si>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</si>
  <si>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</si>
  <si>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</si>
  <si>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</si>
  <si>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</si>
  <si>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</si>
  <si>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</si>
  <si>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</si>
  <si>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</si>
  <si>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</si>
  <si>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</si>
  <si>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</si>
  <si>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</si>
  <si>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</si>
  <si>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</si>
  <si>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</si>
  <si>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</si>
  <si>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</si>
  <si>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</si>
  <si>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</si>
  <si>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</si>
  <si>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</si>
  <si>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</si>
  <si>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</si>
  <si>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</si>
  <si>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</si>
  <si>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</si>
  <si>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</si>
  <si>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</si>
  <si>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</si>
  <si>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</si>
  <si>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</si>
  <si>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</si>
  <si>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</si>
  <si>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</si>
  <si>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</si>
  <si>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</si>
  <si>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</si>
  <si>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</si>
  <si>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</si>
  <si>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</si>
  <si>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</si>
  <si>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</si>
  <si>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</si>
  <si>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</si>
  <si>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</si>
  <si>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</si>
  <si>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</si>
  <si>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</si>
  <si>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</si>
  <si>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</si>
  <si>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ارزش صندوق به میلیون ریال در تاریخ  1399/12/30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</si>
  <si>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</si>
  <si>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</si>
  <si>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</si>
  <si>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</si>
  <si>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</si>
  <si>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</si>
  <si>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</si>
  <si>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</si>
  <si>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</si>
  <si>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</si>
  <si>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</si>
  <si>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</si>
  <si>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</si>
  <si>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</si>
  <si>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</si>
  <si>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</si>
  <si>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</si>
  <si>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</si>
  <si>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</si>
  <si>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</si>
  <si>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ارزش صندوق به میلیون ریال در تاریخ 1400/07/30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</si>
  <si>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</si>
  <si>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</si>
  <si>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</si>
  <si>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</si>
  <si>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</si>
  <si>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</si>
  <si>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</si>
  <si>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</si>
  <si>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‫خالص ارزش داراییها ‫(میلیون ریال) در تاریخ 1400/07/30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</si>
  <si>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</si>
  <si>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</si>
  <si>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</si>
  <si>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</si>
  <si>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</si>
  <si>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</si>
  <si>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</si>
  <si>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</si>
  <si>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سال منتهی به  1400/07/30</t>
  </si>
  <si>
    <t>ماه منتهی به  1400/07/30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</si>
  <si>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</si>
  <si>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</si>
  <si>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</si>
  <si>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</si>
  <si>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</si>
  <si>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</si>
  <si>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</si>
  <si>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</si>
  <si>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</si>
  <si>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</si>
  <si>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</si>
  <si>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</si>
  <si>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</si>
  <si>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ماه منتهی به 1400/07/30</t>
  </si>
  <si>
    <t>ارزش  معاملات خرید</t>
  </si>
  <si>
    <t>ارزش  معاملات فروش</t>
  </si>
  <si>
    <t>درصد سهم در تاریخ 1400/07/30</t>
  </si>
  <si>
    <t>سال منتهی به 1400/07/30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</si>
</sst>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164" fontId="4" fillId="3" borderId="1" xfId="1" applyNumberFormat="1" applyFont="1" applyFill="1" applyBorder="1" applyAlignment="1" applyProtection="1">
      <alignment horizontal="center" vertical="center" wrapText="1"/>
    </xf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9" fontId="4" fillId="3" borderId="1" xfId="3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166" fontId="4" fillId="3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9" fontId="4" fillId="3" borderId="1" xfId="3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2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5"/>
  <sheetViews>
    <sheetView rightToLeft="1" tabSelected="1" topLeftCell="A2" workbookViewId="0">
      <selection activeCell="G270" sqref="G2:G270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8.85546875" style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15.85546875" style="1" bestFit="1" customWidth="1"/>
    <col min="13" max="13" width="10.42578125" style="1" bestFit="1" customWidth="1"/>
    <col min="14" max="14" width="13.140625" style="1" bestFit="1" customWidth="1"/>
    <col min="15" max="15" width="14.85546875" style="1" customWidth="1"/>
    <col min="16" max="16" width="13.140625" style="1" bestFit="1" customWidth="1"/>
    <col min="17" max="17" width="16" style="1" customWidth="1"/>
    <col min="18" max="16384" width="9.140625" style="1"/>
  </cols>
  <sheetData>
    <row r="1" spans="1:20" x14ac:dyDescent="0.25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517</v>
      </c>
      <c r="I2" s="6" t="s">
        <v>495</v>
      </c>
      <c r="J2" s="7" t="s">
        <v>516</v>
      </c>
      <c r="K2" s="4" t="s">
        <v>7</v>
      </c>
      <c r="L2" s="4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x14ac:dyDescent="0.25">
      <c r="A3" s="11" t="s">
        <v>17</v>
      </c>
      <c r="B3" s="11">
        <v>10581</v>
      </c>
      <c r="C3" s="11" t="s">
        <v>18</v>
      </c>
      <c r="D3" s="11" t="s">
        <v>19</v>
      </c>
      <c r="E3" s="12">
        <v>17</v>
      </c>
      <c r="F3" s="12">
        <v>50000000</v>
      </c>
      <c r="G3" s="12">
        <v>173.8</v>
      </c>
      <c r="H3" s="12" t="s">
        <v>517</v>
      </c>
      <c r="I3" s="12">
        <v>30208095</v>
      </c>
      <c r="J3" s="12">
        <v>38982824</v>
      </c>
      <c r="K3" s="12">
        <v>38841430</v>
      </c>
      <c r="L3" s="12">
        <v>1003640</v>
      </c>
      <c r="M3" s="12">
        <v>62</v>
      </c>
      <c r="N3" s="12">
        <v>30</v>
      </c>
      <c r="O3" s="12">
        <v>8607</v>
      </c>
      <c r="P3" s="12">
        <v>70</v>
      </c>
      <c r="Q3" s="12">
        <v>8669</v>
      </c>
      <c r="R3" s="11">
        <v>1.65</v>
      </c>
      <c r="S3" s="11">
        <v>5.1100000000000003</v>
      </c>
      <c r="T3" s="11">
        <v>17.899999999999999</v>
      </c>
    </row>
    <row r="4" spans="1:20" x14ac:dyDescent="0.25">
      <c r="A4" s="11" t="s">
        <v>20</v>
      </c>
      <c r="B4" s="11">
        <v>10589</v>
      </c>
      <c r="C4" s="11" t="s">
        <v>21</v>
      </c>
      <c r="D4" s="11" t="s">
        <v>22</v>
      </c>
      <c r="E4" s="12">
        <v>0</v>
      </c>
      <c r="F4" s="12">
        <v>50000</v>
      </c>
      <c r="G4" s="12">
        <v>165.33333333333334</v>
      </c>
      <c r="H4" s="12" t="s">
        <v>517</v>
      </c>
      <c r="I4" s="12">
        <v>2025915</v>
      </c>
      <c r="J4" s="12">
        <v>1976382</v>
      </c>
      <c r="K4" s="12">
        <v>10942</v>
      </c>
      <c r="L4" s="12">
        <v>180623484</v>
      </c>
      <c r="M4" s="12">
        <v>4</v>
      </c>
      <c r="N4" s="12">
        <v>6</v>
      </c>
      <c r="O4" s="12">
        <v>135</v>
      </c>
      <c r="P4" s="12">
        <v>94</v>
      </c>
      <c r="Q4" s="12">
        <v>139</v>
      </c>
      <c r="R4" s="11">
        <v>3.71</v>
      </c>
      <c r="S4" s="11">
        <v>6.79</v>
      </c>
      <c r="T4" s="11">
        <v>-1.26</v>
      </c>
    </row>
    <row r="5" spans="1:20" x14ac:dyDescent="0.25">
      <c r="A5" s="11" t="s">
        <v>23</v>
      </c>
      <c r="B5" s="11">
        <v>10591</v>
      </c>
      <c r="C5" s="11" t="s">
        <v>21</v>
      </c>
      <c r="D5" s="11" t="s">
        <v>22</v>
      </c>
      <c r="E5" s="12">
        <v>0</v>
      </c>
      <c r="F5" s="12">
        <v>500000</v>
      </c>
      <c r="G5" s="12">
        <v>165.33333333333334</v>
      </c>
      <c r="H5" s="12" t="s">
        <v>517</v>
      </c>
      <c r="I5" s="12">
        <v>2125606</v>
      </c>
      <c r="J5" s="12">
        <v>2146078</v>
      </c>
      <c r="K5" s="12">
        <v>158350</v>
      </c>
      <c r="L5" s="12">
        <v>13552747</v>
      </c>
      <c r="M5" s="12">
        <v>14</v>
      </c>
      <c r="N5" s="12">
        <v>81</v>
      </c>
      <c r="O5" s="12">
        <v>785</v>
      </c>
      <c r="P5" s="12">
        <v>19</v>
      </c>
      <c r="Q5" s="12">
        <v>799</v>
      </c>
      <c r="R5" s="11">
        <v>4.25</v>
      </c>
      <c r="S5" s="11">
        <v>9.07</v>
      </c>
      <c r="T5" s="11">
        <v>9.49</v>
      </c>
    </row>
    <row r="6" spans="1:20" x14ac:dyDescent="0.25">
      <c r="A6" s="11" t="s">
        <v>24</v>
      </c>
      <c r="B6" s="11">
        <v>10596</v>
      </c>
      <c r="C6" s="11" t="s">
        <v>25</v>
      </c>
      <c r="D6" s="11" t="s">
        <v>22</v>
      </c>
      <c r="E6" s="12">
        <v>0</v>
      </c>
      <c r="F6" s="12">
        <v>50000</v>
      </c>
      <c r="G6" s="12">
        <v>163.76666666666668</v>
      </c>
      <c r="H6" s="12" t="s">
        <v>517</v>
      </c>
      <c r="I6" s="12">
        <v>5125577</v>
      </c>
      <c r="J6" s="12">
        <v>4878887</v>
      </c>
      <c r="K6" s="12">
        <v>13421</v>
      </c>
      <c r="L6" s="12">
        <v>363526363</v>
      </c>
      <c r="M6" s="12">
        <v>11</v>
      </c>
      <c r="N6" s="12">
        <v>56</v>
      </c>
      <c r="O6" s="12">
        <v>606</v>
      </c>
      <c r="P6" s="12">
        <v>44</v>
      </c>
      <c r="Q6" s="12">
        <v>617</v>
      </c>
      <c r="R6" s="11">
        <v>5.44</v>
      </c>
      <c r="S6" s="11">
        <v>8.8800000000000008</v>
      </c>
      <c r="T6" s="11">
        <v>18.920000000000002</v>
      </c>
    </row>
    <row r="7" spans="1:20" x14ac:dyDescent="0.25">
      <c r="A7" s="11" t="s">
        <v>26</v>
      </c>
      <c r="B7" s="11">
        <v>10600</v>
      </c>
      <c r="C7" s="11" t="s">
        <v>27</v>
      </c>
      <c r="D7" s="11" t="s">
        <v>22</v>
      </c>
      <c r="E7" s="12">
        <v>0</v>
      </c>
      <c r="F7" s="12">
        <v>50000000</v>
      </c>
      <c r="G7" s="12">
        <v>163.66666666666666</v>
      </c>
      <c r="H7" s="12" t="s">
        <v>517</v>
      </c>
      <c r="I7" s="12">
        <v>21000261</v>
      </c>
      <c r="J7" s="12">
        <v>37912324</v>
      </c>
      <c r="K7" s="12">
        <v>11035453</v>
      </c>
      <c r="L7" s="12">
        <v>3435502</v>
      </c>
      <c r="M7" s="12">
        <v>16</v>
      </c>
      <c r="N7" s="12">
        <v>50</v>
      </c>
      <c r="O7" s="12">
        <v>8577</v>
      </c>
      <c r="P7" s="12">
        <v>50</v>
      </c>
      <c r="Q7" s="12">
        <v>8593</v>
      </c>
      <c r="R7" s="11">
        <v>8.3000000000000007</v>
      </c>
      <c r="S7" s="11">
        <v>20.54</v>
      </c>
      <c r="T7" s="11">
        <v>45.7</v>
      </c>
    </row>
    <row r="8" spans="1:20" x14ac:dyDescent="0.25">
      <c r="A8" s="11" t="s">
        <v>28</v>
      </c>
      <c r="B8" s="11">
        <v>10616</v>
      </c>
      <c r="C8" s="11" t="s">
        <v>29</v>
      </c>
      <c r="D8" s="11" t="s">
        <v>22</v>
      </c>
      <c r="E8" s="12">
        <v>0</v>
      </c>
      <c r="F8" s="12">
        <v>100000</v>
      </c>
      <c r="G8" s="12">
        <v>160.83333333333334</v>
      </c>
      <c r="H8" s="12" t="s">
        <v>517</v>
      </c>
      <c r="I8" s="12">
        <v>9955855</v>
      </c>
      <c r="J8" s="12">
        <v>9444516</v>
      </c>
      <c r="K8" s="12">
        <v>22965</v>
      </c>
      <c r="L8" s="12">
        <v>411256943</v>
      </c>
      <c r="M8" s="12">
        <v>6</v>
      </c>
      <c r="N8" s="12">
        <v>10</v>
      </c>
      <c r="O8" s="12">
        <v>2536</v>
      </c>
      <c r="P8" s="12">
        <v>90</v>
      </c>
      <c r="Q8" s="12">
        <v>2542</v>
      </c>
      <c r="R8" s="11">
        <v>7.35</v>
      </c>
      <c r="S8" s="11">
        <v>13.06</v>
      </c>
      <c r="T8" s="11">
        <v>21.81</v>
      </c>
    </row>
    <row r="9" spans="1:20" x14ac:dyDescent="0.25">
      <c r="A9" s="11" t="s">
        <v>30</v>
      </c>
      <c r="B9" s="11">
        <v>10615</v>
      </c>
      <c r="C9" s="11" t="s">
        <v>31</v>
      </c>
      <c r="D9" s="11" t="s">
        <v>32</v>
      </c>
      <c r="E9" s="12">
        <v>0</v>
      </c>
      <c r="F9" s="12">
        <v>50000</v>
      </c>
      <c r="G9" s="12">
        <v>160.66666666666666</v>
      </c>
      <c r="H9" s="12" t="s">
        <v>517</v>
      </c>
      <c r="I9" s="12">
        <v>721183</v>
      </c>
      <c r="J9" s="12">
        <v>794024</v>
      </c>
      <c r="K9" s="12">
        <v>11107</v>
      </c>
      <c r="L9" s="12">
        <v>71488650</v>
      </c>
      <c r="M9" s="12">
        <v>7</v>
      </c>
      <c r="N9" s="12">
        <v>91</v>
      </c>
      <c r="O9" s="12">
        <v>83</v>
      </c>
      <c r="P9" s="12">
        <v>9</v>
      </c>
      <c r="Q9" s="12">
        <v>90</v>
      </c>
      <c r="R9" s="11">
        <v>4.4000000000000004</v>
      </c>
      <c r="S9" s="11">
        <v>7.88</v>
      </c>
      <c r="T9" s="11">
        <v>11.29</v>
      </c>
    </row>
    <row r="10" spans="1:20" x14ac:dyDescent="0.25">
      <c r="A10" s="11" t="s">
        <v>33</v>
      </c>
      <c r="B10" s="11">
        <v>10630</v>
      </c>
      <c r="C10" s="11" t="s">
        <v>34</v>
      </c>
      <c r="D10" s="11" t="s">
        <v>22</v>
      </c>
      <c r="E10" s="12">
        <v>0</v>
      </c>
      <c r="F10" s="12">
        <v>500000</v>
      </c>
      <c r="G10" s="12">
        <v>156.23333333333332</v>
      </c>
      <c r="H10" s="12" t="s">
        <v>517</v>
      </c>
      <c r="I10" s="12">
        <v>638468</v>
      </c>
      <c r="J10" s="12">
        <v>559438</v>
      </c>
      <c r="K10" s="12">
        <v>129426</v>
      </c>
      <c r="L10" s="12">
        <v>4322458</v>
      </c>
      <c r="M10" s="12">
        <v>13</v>
      </c>
      <c r="N10" s="12">
        <v>80</v>
      </c>
      <c r="O10" s="12">
        <v>179</v>
      </c>
      <c r="P10" s="12">
        <v>20</v>
      </c>
      <c r="Q10" s="12">
        <v>192</v>
      </c>
      <c r="R10" s="11">
        <v>-1.35</v>
      </c>
      <c r="S10" s="11">
        <v>-1.08</v>
      </c>
      <c r="T10" s="11">
        <v>-6.55</v>
      </c>
    </row>
    <row r="11" spans="1:20" x14ac:dyDescent="0.25">
      <c r="A11" s="11" t="s">
        <v>35</v>
      </c>
      <c r="B11" s="11">
        <v>10639</v>
      </c>
      <c r="C11" s="11" t="s">
        <v>36</v>
      </c>
      <c r="D11" s="11" t="s">
        <v>19</v>
      </c>
      <c r="E11" s="12">
        <v>15</v>
      </c>
      <c r="F11" s="12">
        <v>100000000</v>
      </c>
      <c r="G11" s="12">
        <v>154.83333333333334</v>
      </c>
      <c r="H11" s="12" t="s">
        <v>517</v>
      </c>
      <c r="I11" s="12">
        <v>59638932</v>
      </c>
      <c r="J11" s="12">
        <v>62687770</v>
      </c>
      <c r="K11" s="12">
        <v>62558888</v>
      </c>
      <c r="L11" s="12">
        <v>1002060</v>
      </c>
      <c r="M11" s="12">
        <v>79</v>
      </c>
      <c r="N11" s="12">
        <v>26</v>
      </c>
      <c r="O11" s="12">
        <v>33183</v>
      </c>
      <c r="P11" s="12">
        <v>74</v>
      </c>
      <c r="Q11" s="12">
        <v>33262</v>
      </c>
      <c r="R11" s="11">
        <v>1.4</v>
      </c>
      <c r="S11" s="11">
        <v>4.6500000000000004</v>
      </c>
      <c r="T11" s="11">
        <v>20.09</v>
      </c>
    </row>
    <row r="12" spans="1:20" x14ac:dyDescent="0.25">
      <c r="A12" s="11" t="s">
        <v>37</v>
      </c>
      <c r="B12" s="11">
        <v>10706</v>
      </c>
      <c r="C12" s="11" t="s">
        <v>38</v>
      </c>
      <c r="D12" s="11" t="s">
        <v>22</v>
      </c>
      <c r="E12" s="12">
        <v>0</v>
      </c>
      <c r="F12" s="12">
        <v>5000000</v>
      </c>
      <c r="G12" s="12">
        <v>151.4</v>
      </c>
      <c r="H12" s="12" t="s">
        <v>517</v>
      </c>
      <c r="I12" s="12">
        <v>18550700</v>
      </c>
      <c r="J12" s="12">
        <v>16138734</v>
      </c>
      <c r="K12" s="12">
        <v>2950534</v>
      </c>
      <c r="L12" s="12">
        <v>5469767</v>
      </c>
      <c r="M12" s="12">
        <v>14</v>
      </c>
      <c r="N12" s="12">
        <v>60</v>
      </c>
      <c r="O12" s="12">
        <v>3591</v>
      </c>
      <c r="P12" s="12">
        <v>40</v>
      </c>
      <c r="Q12" s="12">
        <v>3605</v>
      </c>
      <c r="R12" s="11">
        <v>1.32</v>
      </c>
      <c r="S12" s="11">
        <v>-0.46</v>
      </c>
      <c r="T12" s="11">
        <v>0.82</v>
      </c>
    </row>
    <row r="13" spans="1:20" x14ac:dyDescent="0.25">
      <c r="A13" s="11" t="s">
        <v>39</v>
      </c>
      <c r="B13" s="11">
        <v>10720</v>
      </c>
      <c r="C13" s="11" t="s">
        <v>40</v>
      </c>
      <c r="D13" s="11" t="s">
        <v>19</v>
      </c>
      <c r="E13" s="12">
        <v>15</v>
      </c>
      <c r="F13" s="12">
        <v>5000000</v>
      </c>
      <c r="G13" s="12">
        <v>149.9</v>
      </c>
      <c r="H13" s="12" t="s">
        <v>517</v>
      </c>
      <c r="I13" s="12">
        <v>3021532</v>
      </c>
      <c r="J13" s="12">
        <v>1961686</v>
      </c>
      <c r="K13" s="12">
        <v>2006850</v>
      </c>
      <c r="L13" s="12">
        <v>977495</v>
      </c>
      <c r="M13" s="12">
        <v>17</v>
      </c>
      <c r="N13" s="12">
        <v>86</v>
      </c>
      <c r="O13" s="12">
        <v>487</v>
      </c>
      <c r="P13" s="12">
        <v>14</v>
      </c>
      <c r="Q13" s="12">
        <v>504</v>
      </c>
      <c r="R13" s="11">
        <v>-0.65</v>
      </c>
      <c r="S13" s="11">
        <v>1.06</v>
      </c>
      <c r="T13" s="11">
        <v>-20.64</v>
      </c>
    </row>
    <row r="14" spans="1:20" x14ac:dyDescent="0.25">
      <c r="A14" s="11" t="s">
        <v>41</v>
      </c>
      <c r="B14" s="11">
        <v>10719</v>
      </c>
      <c r="C14" s="11" t="s">
        <v>42</v>
      </c>
      <c r="D14" s="11" t="s">
        <v>22</v>
      </c>
      <c r="E14" s="12">
        <v>0</v>
      </c>
      <c r="F14" s="12">
        <v>500000</v>
      </c>
      <c r="G14" s="12">
        <v>149.30000000000001</v>
      </c>
      <c r="H14" s="12" t="s">
        <v>517</v>
      </c>
      <c r="I14" s="12">
        <v>3683595</v>
      </c>
      <c r="J14" s="12">
        <v>3260613</v>
      </c>
      <c r="K14" s="12">
        <v>11581</v>
      </c>
      <c r="L14" s="12">
        <v>281548500</v>
      </c>
      <c r="M14" s="12">
        <v>5</v>
      </c>
      <c r="N14" s="12">
        <v>23</v>
      </c>
      <c r="O14" s="12">
        <v>275</v>
      </c>
      <c r="P14" s="12">
        <v>77</v>
      </c>
      <c r="Q14" s="12">
        <v>280</v>
      </c>
      <c r="R14" s="11">
        <v>4.57</v>
      </c>
      <c r="S14" s="11">
        <v>2.2400000000000002</v>
      </c>
      <c r="T14" s="11">
        <v>-0.22</v>
      </c>
    </row>
    <row r="15" spans="1:20" x14ac:dyDescent="0.25">
      <c r="A15" s="11" t="s">
        <v>43</v>
      </c>
      <c r="B15" s="11">
        <v>10743</v>
      </c>
      <c r="C15" s="11" t="s">
        <v>44</v>
      </c>
      <c r="D15" s="11" t="s">
        <v>22</v>
      </c>
      <c r="E15" s="12">
        <v>0</v>
      </c>
      <c r="F15" s="12">
        <v>10000000</v>
      </c>
      <c r="G15" s="12">
        <v>145.03333333333333</v>
      </c>
      <c r="H15" s="12" t="s">
        <v>517</v>
      </c>
      <c r="I15" s="12">
        <v>7965064</v>
      </c>
      <c r="J15" s="12">
        <v>6410947</v>
      </c>
      <c r="K15" s="12">
        <v>5212017</v>
      </c>
      <c r="L15" s="12">
        <v>1230031</v>
      </c>
      <c r="M15" s="12">
        <v>10</v>
      </c>
      <c r="N15" s="12">
        <v>15</v>
      </c>
      <c r="O15" s="12">
        <v>3129</v>
      </c>
      <c r="P15" s="12">
        <v>85</v>
      </c>
      <c r="Q15" s="12">
        <v>3139</v>
      </c>
      <c r="R15" s="11">
        <v>2.2400000000000002</v>
      </c>
      <c r="S15" s="11">
        <v>0.24</v>
      </c>
      <c r="T15" s="11">
        <v>4.91</v>
      </c>
    </row>
    <row r="16" spans="1:20" x14ac:dyDescent="0.25">
      <c r="A16" s="11" t="s">
        <v>45</v>
      </c>
      <c r="B16" s="11">
        <v>10748</v>
      </c>
      <c r="C16" s="11" t="s">
        <v>46</v>
      </c>
      <c r="D16" s="11" t="s">
        <v>19</v>
      </c>
      <c r="E16" s="12">
        <v>15</v>
      </c>
      <c r="F16" s="12">
        <v>35000000</v>
      </c>
      <c r="G16" s="12">
        <v>143.4</v>
      </c>
      <c r="H16" s="12" t="s">
        <v>517</v>
      </c>
      <c r="I16" s="12">
        <v>15873726</v>
      </c>
      <c r="J16" s="12">
        <v>13159616</v>
      </c>
      <c r="K16" s="12">
        <v>13126886</v>
      </c>
      <c r="L16" s="12">
        <v>1002493</v>
      </c>
      <c r="M16" s="12">
        <v>24</v>
      </c>
      <c r="N16" s="12">
        <v>10</v>
      </c>
      <c r="O16" s="12">
        <v>7383</v>
      </c>
      <c r="P16" s="12">
        <v>90</v>
      </c>
      <c r="Q16" s="12">
        <v>7407</v>
      </c>
      <c r="R16" s="11">
        <v>1.66</v>
      </c>
      <c r="S16" s="11">
        <v>4.87</v>
      </c>
      <c r="T16" s="11">
        <v>19.78</v>
      </c>
    </row>
    <row r="17" spans="1:20" x14ac:dyDescent="0.25">
      <c r="A17" s="11" t="s">
        <v>47</v>
      </c>
      <c r="B17" s="11">
        <v>10762</v>
      </c>
      <c r="C17" s="11" t="s">
        <v>48</v>
      </c>
      <c r="D17" s="11" t="s">
        <v>32</v>
      </c>
      <c r="E17" s="12">
        <v>0</v>
      </c>
      <c r="F17" s="12">
        <v>200000000</v>
      </c>
      <c r="G17" s="12">
        <v>142.19999999999999</v>
      </c>
      <c r="H17" s="12" t="s">
        <v>517</v>
      </c>
      <c r="I17" s="12">
        <v>3282685</v>
      </c>
      <c r="J17" s="12">
        <v>3999555</v>
      </c>
      <c r="K17" s="12">
        <v>20674950</v>
      </c>
      <c r="L17" s="12">
        <v>193449</v>
      </c>
      <c r="M17" s="12">
        <v>11</v>
      </c>
      <c r="N17" s="12">
        <v>40</v>
      </c>
      <c r="O17" s="12">
        <v>2950</v>
      </c>
      <c r="P17" s="12">
        <v>60</v>
      </c>
      <c r="Q17" s="12">
        <v>2961</v>
      </c>
      <c r="R17" s="11">
        <v>4.54</v>
      </c>
      <c r="S17" s="11">
        <v>9.94</v>
      </c>
      <c r="T17" s="11">
        <v>23.92</v>
      </c>
    </row>
    <row r="18" spans="1:20" x14ac:dyDescent="0.25">
      <c r="A18" s="11" t="s">
        <v>49</v>
      </c>
      <c r="B18" s="11">
        <v>10753</v>
      </c>
      <c r="C18" s="11" t="s">
        <v>50</v>
      </c>
      <c r="D18" s="11" t="s">
        <v>22</v>
      </c>
      <c r="E18" s="12">
        <v>0</v>
      </c>
      <c r="F18" s="12">
        <v>100000</v>
      </c>
      <c r="G18" s="12">
        <v>142.16666666666666</v>
      </c>
      <c r="H18" s="12" t="s">
        <v>517</v>
      </c>
      <c r="I18" s="12">
        <v>731245</v>
      </c>
      <c r="J18" s="12">
        <v>724528</v>
      </c>
      <c r="K18" s="12">
        <v>27407</v>
      </c>
      <c r="L18" s="12">
        <v>26435867</v>
      </c>
      <c r="M18" s="12">
        <v>7</v>
      </c>
      <c r="N18" s="12">
        <v>36</v>
      </c>
      <c r="O18" s="12">
        <v>593</v>
      </c>
      <c r="P18" s="12">
        <v>64</v>
      </c>
      <c r="Q18" s="12">
        <v>600</v>
      </c>
      <c r="R18" s="11">
        <v>1.94</v>
      </c>
      <c r="S18" s="11">
        <v>-0.38</v>
      </c>
      <c r="T18" s="11">
        <v>-19.53</v>
      </c>
    </row>
    <row r="19" spans="1:20" x14ac:dyDescent="0.25">
      <c r="A19" s="11" t="s">
        <v>51</v>
      </c>
      <c r="B19" s="11">
        <v>10782</v>
      </c>
      <c r="C19" s="11" t="s">
        <v>52</v>
      </c>
      <c r="D19" s="11" t="s">
        <v>22</v>
      </c>
      <c r="E19" s="12">
        <v>0</v>
      </c>
      <c r="F19" s="12">
        <v>50000</v>
      </c>
      <c r="G19" s="12">
        <v>141.56666666666666</v>
      </c>
      <c r="H19" s="12" t="s">
        <v>517</v>
      </c>
      <c r="I19" s="12">
        <v>1822991</v>
      </c>
      <c r="J19" s="12">
        <v>1357086</v>
      </c>
      <c r="K19" s="12">
        <v>25629</v>
      </c>
      <c r="L19" s="12">
        <v>52951202</v>
      </c>
      <c r="M19" s="12">
        <v>9</v>
      </c>
      <c r="N19" s="12">
        <v>57</v>
      </c>
      <c r="O19" s="12">
        <v>549</v>
      </c>
      <c r="P19" s="12">
        <v>43</v>
      </c>
      <c r="Q19" s="12">
        <v>558</v>
      </c>
      <c r="R19" s="11">
        <v>5.13</v>
      </c>
      <c r="S19" s="11">
        <v>7.57</v>
      </c>
      <c r="T19" s="11">
        <v>0.39</v>
      </c>
    </row>
    <row r="20" spans="1:20" x14ac:dyDescent="0.25">
      <c r="A20" s="11" t="s">
        <v>53</v>
      </c>
      <c r="B20" s="11">
        <v>10766</v>
      </c>
      <c r="C20" s="11" t="s">
        <v>52</v>
      </c>
      <c r="D20" s="11" t="s">
        <v>19</v>
      </c>
      <c r="E20" s="12">
        <v>15</v>
      </c>
      <c r="F20" s="12">
        <v>100000000</v>
      </c>
      <c r="G20" s="12">
        <v>141.56666666666666</v>
      </c>
      <c r="H20" s="12" t="s">
        <v>517</v>
      </c>
      <c r="I20" s="12">
        <v>56257008</v>
      </c>
      <c r="J20" s="12">
        <v>52016146</v>
      </c>
      <c r="K20" s="12">
        <v>51843373</v>
      </c>
      <c r="L20" s="12">
        <v>1003332</v>
      </c>
      <c r="M20" s="12">
        <v>18</v>
      </c>
      <c r="N20" s="12">
        <v>6</v>
      </c>
      <c r="O20" s="12">
        <v>23614</v>
      </c>
      <c r="P20" s="12">
        <v>94</v>
      </c>
      <c r="Q20" s="12">
        <v>23632</v>
      </c>
      <c r="R20" s="11">
        <v>1.54</v>
      </c>
      <c r="S20" s="11">
        <v>4.49</v>
      </c>
      <c r="T20" s="11">
        <v>17.93</v>
      </c>
    </row>
    <row r="21" spans="1:20" x14ac:dyDescent="0.25">
      <c r="A21" s="11" t="s">
        <v>54</v>
      </c>
      <c r="B21" s="11">
        <v>10764</v>
      </c>
      <c r="C21" s="11" t="s">
        <v>55</v>
      </c>
      <c r="D21" s="11" t="s">
        <v>22</v>
      </c>
      <c r="E21" s="12">
        <v>0</v>
      </c>
      <c r="F21" s="12">
        <v>100000</v>
      </c>
      <c r="G21" s="12">
        <v>141.30000000000001</v>
      </c>
      <c r="H21" s="12" t="s">
        <v>517</v>
      </c>
      <c r="I21" s="12">
        <v>1325544</v>
      </c>
      <c r="J21" s="12">
        <v>2004398</v>
      </c>
      <c r="K21" s="12">
        <v>4783700</v>
      </c>
      <c r="L21" s="12">
        <v>419006</v>
      </c>
      <c r="M21" s="12">
        <v>9</v>
      </c>
      <c r="N21" s="12">
        <v>99</v>
      </c>
      <c r="O21" s="12">
        <v>107</v>
      </c>
      <c r="P21" s="12">
        <v>1</v>
      </c>
      <c r="Q21" s="12">
        <v>116</v>
      </c>
      <c r="R21" s="11">
        <v>2.5099999999999998</v>
      </c>
      <c r="S21" s="11">
        <v>8.99</v>
      </c>
      <c r="T21" s="11">
        <v>3.4</v>
      </c>
    </row>
    <row r="22" spans="1:20" x14ac:dyDescent="0.25">
      <c r="A22" s="11" t="s">
        <v>56</v>
      </c>
      <c r="B22" s="11">
        <v>10767</v>
      </c>
      <c r="C22" s="11" t="s">
        <v>55</v>
      </c>
      <c r="D22" s="11" t="s">
        <v>32</v>
      </c>
      <c r="E22" s="12">
        <v>0</v>
      </c>
      <c r="F22" s="12">
        <v>200000</v>
      </c>
      <c r="G22" s="12">
        <v>141.30000000000001</v>
      </c>
      <c r="H22" s="12" t="s">
        <v>517</v>
      </c>
      <c r="I22" s="12">
        <v>374575</v>
      </c>
      <c r="J22" s="12">
        <v>448781</v>
      </c>
      <c r="K22" s="12">
        <v>7762</v>
      </c>
      <c r="L22" s="12">
        <v>57817673</v>
      </c>
      <c r="M22" s="12">
        <v>2</v>
      </c>
      <c r="N22" s="12">
        <v>16</v>
      </c>
      <c r="O22" s="12">
        <v>116</v>
      </c>
      <c r="P22" s="12">
        <v>84</v>
      </c>
      <c r="Q22" s="12">
        <v>118</v>
      </c>
      <c r="R22" s="11">
        <v>5.46</v>
      </c>
      <c r="S22" s="11">
        <v>12.55</v>
      </c>
      <c r="T22" s="11">
        <v>12.86</v>
      </c>
    </row>
    <row r="23" spans="1:20" x14ac:dyDescent="0.25">
      <c r="A23" s="11" t="s">
        <v>57</v>
      </c>
      <c r="B23" s="11">
        <v>10771</v>
      </c>
      <c r="C23" s="11" t="s">
        <v>58</v>
      </c>
      <c r="D23" s="11" t="s">
        <v>22</v>
      </c>
      <c r="E23" s="12">
        <v>0</v>
      </c>
      <c r="F23" s="12">
        <v>50000</v>
      </c>
      <c r="G23" s="12">
        <v>141.23333333333332</v>
      </c>
      <c r="H23" s="12" t="s">
        <v>517</v>
      </c>
      <c r="I23" s="12">
        <v>1104555</v>
      </c>
      <c r="J23" s="12">
        <v>991874</v>
      </c>
      <c r="K23" s="12">
        <v>1365930</v>
      </c>
      <c r="L23" s="12">
        <v>726152</v>
      </c>
      <c r="M23" s="12">
        <v>5</v>
      </c>
      <c r="N23" s="12">
        <v>79</v>
      </c>
      <c r="O23" s="12">
        <v>106</v>
      </c>
      <c r="P23" s="12">
        <v>21</v>
      </c>
      <c r="Q23" s="12">
        <v>111</v>
      </c>
      <c r="R23" s="11">
        <v>5.22</v>
      </c>
      <c r="S23" s="11">
        <v>6.55</v>
      </c>
      <c r="T23" s="11">
        <v>-2.04</v>
      </c>
    </row>
    <row r="24" spans="1:20" x14ac:dyDescent="0.25">
      <c r="A24" s="11" t="s">
        <v>59</v>
      </c>
      <c r="B24" s="11">
        <v>10765</v>
      </c>
      <c r="C24" s="11" t="s">
        <v>58</v>
      </c>
      <c r="D24" s="11" t="s">
        <v>19</v>
      </c>
      <c r="E24" s="12">
        <v>16</v>
      </c>
      <c r="F24" s="12">
        <v>200000000</v>
      </c>
      <c r="G24" s="12">
        <v>141.23333333333332</v>
      </c>
      <c r="H24" s="12" t="s">
        <v>517</v>
      </c>
      <c r="I24" s="12">
        <v>130760822</v>
      </c>
      <c r="J24" s="12">
        <v>160966393</v>
      </c>
      <c r="K24" s="12">
        <v>159735642</v>
      </c>
      <c r="L24" s="12">
        <v>1007704</v>
      </c>
      <c r="M24" s="12">
        <v>191</v>
      </c>
      <c r="N24" s="12">
        <v>17</v>
      </c>
      <c r="O24" s="12">
        <v>74724</v>
      </c>
      <c r="P24" s="12">
        <v>83</v>
      </c>
      <c r="Q24" s="12">
        <v>74915</v>
      </c>
      <c r="R24" s="11">
        <v>1.62</v>
      </c>
      <c r="S24" s="11">
        <v>4.8899999999999997</v>
      </c>
      <c r="T24" s="11">
        <v>20.399999999999999</v>
      </c>
    </row>
    <row r="25" spans="1:20" x14ac:dyDescent="0.25">
      <c r="A25" s="11" t="s">
        <v>60</v>
      </c>
      <c r="B25" s="11">
        <v>10763</v>
      </c>
      <c r="C25" s="11" t="s">
        <v>61</v>
      </c>
      <c r="D25" s="11" t="s">
        <v>32</v>
      </c>
      <c r="E25" s="12">
        <v>0</v>
      </c>
      <c r="F25" s="12">
        <v>50000</v>
      </c>
      <c r="G25" s="12">
        <v>139.66666666666666</v>
      </c>
      <c r="H25" s="12" t="s">
        <v>517</v>
      </c>
      <c r="I25" s="12">
        <v>147655</v>
      </c>
      <c r="J25" s="12">
        <v>123159</v>
      </c>
      <c r="K25" s="12">
        <v>11742</v>
      </c>
      <c r="L25" s="12">
        <v>10488779</v>
      </c>
      <c r="M25" s="12">
        <v>7</v>
      </c>
      <c r="N25" s="12">
        <v>38</v>
      </c>
      <c r="O25" s="12">
        <v>88</v>
      </c>
      <c r="P25" s="12">
        <v>62</v>
      </c>
      <c r="Q25" s="12">
        <v>95</v>
      </c>
      <c r="R25" s="11">
        <v>-1.8</v>
      </c>
      <c r="S25" s="11">
        <v>-3.47</v>
      </c>
      <c r="T25" s="11">
        <v>-17.29</v>
      </c>
    </row>
    <row r="26" spans="1:20" x14ac:dyDescent="0.25">
      <c r="A26" s="11" t="s">
        <v>62</v>
      </c>
      <c r="B26" s="11">
        <v>10778</v>
      </c>
      <c r="C26" s="11" t="s">
        <v>63</v>
      </c>
      <c r="D26" s="11" t="s">
        <v>19</v>
      </c>
      <c r="E26" s="12">
        <v>20</v>
      </c>
      <c r="F26" s="12">
        <v>5000000</v>
      </c>
      <c r="G26" s="12">
        <v>139.46666666666667</v>
      </c>
      <c r="H26" s="12" t="s">
        <v>517</v>
      </c>
      <c r="I26" s="12">
        <v>3000360</v>
      </c>
      <c r="J26" s="12">
        <v>3520257</v>
      </c>
      <c r="K26" s="12">
        <v>3512060</v>
      </c>
      <c r="L26" s="12">
        <v>1002334</v>
      </c>
      <c r="M26" s="12">
        <v>14</v>
      </c>
      <c r="N26" s="12">
        <v>52</v>
      </c>
      <c r="O26" s="12">
        <v>1148</v>
      </c>
      <c r="P26" s="12">
        <v>48</v>
      </c>
      <c r="Q26" s="12">
        <v>1162</v>
      </c>
      <c r="R26" s="11">
        <v>1.46</v>
      </c>
      <c r="S26" s="11">
        <v>4.4400000000000004</v>
      </c>
      <c r="T26" s="11">
        <v>17.899999999999999</v>
      </c>
    </row>
    <row r="27" spans="1:20" x14ac:dyDescent="0.25">
      <c r="A27" s="11" t="s">
        <v>64</v>
      </c>
      <c r="B27" s="11">
        <v>10781</v>
      </c>
      <c r="C27" s="11" t="s">
        <v>65</v>
      </c>
      <c r="D27" s="11" t="s">
        <v>22</v>
      </c>
      <c r="E27" s="12">
        <v>0</v>
      </c>
      <c r="F27" s="12">
        <v>400000</v>
      </c>
      <c r="G27" s="12">
        <v>137.5</v>
      </c>
      <c r="H27" s="12" t="s">
        <v>517</v>
      </c>
      <c r="I27" s="12">
        <v>5928345</v>
      </c>
      <c r="J27" s="12">
        <v>5404983</v>
      </c>
      <c r="K27" s="12">
        <v>8283966</v>
      </c>
      <c r="L27" s="12">
        <v>652463</v>
      </c>
      <c r="M27" s="12">
        <v>7</v>
      </c>
      <c r="N27" s="12">
        <v>49</v>
      </c>
      <c r="O27" s="12">
        <v>2049</v>
      </c>
      <c r="P27" s="12">
        <v>51</v>
      </c>
      <c r="Q27" s="12">
        <v>2056</v>
      </c>
      <c r="R27" s="11">
        <v>2.75</v>
      </c>
      <c r="S27" s="11">
        <v>4.38</v>
      </c>
      <c r="T27" s="11">
        <v>-7.34</v>
      </c>
    </row>
    <row r="28" spans="1:20" x14ac:dyDescent="0.25">
      <c r="A28" s="11" t="s">
        <v>66</v>
      </c>
      <c r="B28" s="11">
        <v>10784</v>
      </c>
      <c r="C28" s="11" t="s">
        <v>67</v>
      </c>
      <c r="D28" s="11" t="s">
        <v>19</v>
      </c>
      <c r="E28" s="12">
        <v>17</v>
      </c>
      <c r="F28" s="12">
        <v>35000000</v>
      </c>
      <c r="G28" s="12">
        <v>137.36666666666667</v>
      </c>
      <c r="H28" s="12" t="s">
        <v>517</v>
      </c>
      <c r="I28" s="12">
        <v>22405510</v>
      </c>
      <c r="J28" s="12">
        <v>21202462</v>
      </c>
      <c r="K28" s="12">
        <v>21034566</v>
      </c>
      <c r="L28" s="12">
        <v>1007981</v>
      </c>
      <c r="M28" s="12">
        <v>35</v>
      </c>
      <c r="N28" s="12">
        <v>29</v>
      </c>
      <c r="O28" s="12">
        <v>12438</v>
      </c>
      <c r="P28" s="12">
        <v>71</v>
      </c>
      <c r="Q28" s="12">
        <v>12473</v>
      </c>
      <c r="R28" s="11">
        <v>1.72</v>
      </c>
      <c r="S28" s="11">
        <v>5.2</v>
      </c>
      <c r="T28" s="11">
        <v>21.91</v>
      </c>
    </row>
    <row r="29" spans="1:20" x14ac:dyDescent="0.25">
      <c r="A29" s="11" t="s">
        <v>68</v>
      </c>
      <c r="B29" s="11">
        <v>10789</v>
      </c>
      <c r="C29" s="11" t="s">
        <v>69</v>
      </c>
      <c r="D29" s="11" t="s">
        <v>22</v>
      </c>
      <c r="E29" s="12">
        <v>0</v>
      </c>
      <c r="F29" s="12">
        <v>200000</v>
      </c>
      <c r="G29" s="12">
        <v>136.19999999999999</v>
      </c>
      <c r="H29" s="12" t="s">
        <v>517</v>
      </c>
      <c r="I29" s="12">
        <v>1431729</v>
      </c>
      <c r="J29" s="12">
        <v>1546501</v>
      </c>
      <c r="K29" s="12">
        <v>15252</v>
      </c>
      <c r="L29" s="12">
        <v>101396587</v>
      </c>
      <c r="M29" s="12">
        <v>8</v>
      </c>
      <c r="N29" s="12">
        <v>40</v>
      </c>
      <c r="O29" s="12">
        <v>204</v>
      </c>
      <c r="P29" s="12">
        <v>60</v>
      </c>
      <c r="Q29" s="12">
        <v>212</v>
      </c>
      <c r="R29" s="11">
        <v>3.15</v>
      </c>
      <c r="S29" s="11">
        <v>8.73</v>
      </c>
      <c r="T29" s="11">
        <v>28.32</v>
      </c>
    </row>
    <row r="30" spans="1:20" x14ac:dyDescent="0.25">
      <c r="A30" s="11" t="s">
        <v>70</v>
      </c>
      <c r="B30" s="11">
        <v>10787</v>
      </c>
      <c r="C30" s="11" t="s">
        <v>71</v>
      </c>
      <c r="D30" s="11" t="s">
        <v>22</v>
      </c>
      <c r="E30" s="12">
        <v>0</v>
      </c>
      <c r="F30" s="12">
        <v>100000000</v>
      </c>
      <c r="G30" s="12">
        <v>134.26666666666668</v>
      </c>
      <c r="H30" s="12" t="s">
        <v>517</v>
      </c>
      <c r="I30" s="12">
        <v>9465180</v>
      </c>
      <c r="J30" s="12">
        <v>7537762</v>
      </c>
      <c r="K30" s="12">
        <v>8488834</v>
      </c>
      <c r="L30" s="12">
        <v>887961</v>
      </c>
      <c r="M30" s="12">
        <v>17</v>
      </c>
      <c r="N30" s="12">
        <v>55</v>
      </c>
      <c r="O30" s="12">
        <v>4491</v>
      </c>
      <c r="P30" s="12">
        <v>45</v>
      </c>
      <c r="Q30" s="12">
        <v>4508</v>
      </c>
      <c r="R30" s="11">
        <v>5.69</v>
      </c>
      <c r="S30" s="11">
        <v>8.8800000000000008</v>
      </c>
      <c r="T30" s="11">
        <v>2.5099999999999998</v>
      </c>
    </row>
    <row r="31" spans="1:20" x14ac:dyDescent="0.25">
      <c r="A31" s="11" t="s">
        <v>72</v>
      </c>
      <c r="B31" s="11">
        <v>10801</v>
      </c>
      <c r="C31" s="11" t="s">
        <v>73</v>
      </c>
      <c r="D31" s="11" t="s">
        <v>22</v>
      </c>
      <c r="E31" s="12">
        <v>0</v>
      </c>
      <c r="F31" s="12">
        <v>500000</v>
      </c>
      <c r="G31" s="12">
        <v>132.63333333333333</v>
      </c>
      <c r="H31" s="12" t="s">
        <v>517</v>
      </c>
      <c r="I31" s="12">
        <v>1236977</v>
      </c>
      <c r="J31" s="12">
        <v>1410521</v>
      </c>
      <c r="K31" s="12">
        <v>186752</v>
      </c>
      <c r="L31" s="12">
        <v>7552910</v>
      </c>
      <c r="M31" s="12">
        <v>11</v>
      </c>
      <c r="N31" s="12">
        <v>72</v>
      </c>
      <c r="O31" s="12">
        <v>438</v>
      </c>
      <c r="P31" s="12">
        <v>28</v>
      </c>
      <c r="Q31" s="12">
        <v>449</v>
      </c>
      <c r="R31" s="11">
        <v>7.89</v>
      </c>
      <c r="S31" s="11">
        <v>11.5</v>
      </c>
      <c r="T31" s="11">
        <v>28.23</v>
      </c>
    </row>
    <row r="32" spans="1:20" x14ac:dyDescent="0.25">
      <c r="A32" s="11" t="s">
        <v>74</v>
      </c>
      <c r="B32" s="11">
        <v>10825</v>
      </c>
      <c r="C32" s="11" t="s">
        <v>75</v>
      </c>
      <c r="D32" s="11" t="s">
        <v>22</v>
      </c>
      <c r="E32" s="12">
        <v>0</v>
      </c>
      <c r="F32" s="12">
        <v>15000000</v>
      </c>
      <c r="G32" s="12">
        <v>130.56666666666666</v>
      </c>
      <c r="H32" s="12" t="s">
        <v>517</v>
      </c>
      <c r="I32" s="12">
        <v>284234</v>
      </c>
      <c r="J32" s="12">
        <v>416841</v>
      </c>
      <c r="K32" s="12">
        <v>683098</v>
      </c>
      <c r="L32" s="12">
        <v>610221</v>
      </c>
      <c r="M32" s="12">
        <v>7</v>
      </c>
      <c r="N32" s="12">
        <v>83</v>
      </c>
      <c r="O32" s="12">
        <v>74</v>
      </c>
      <c r="P32" s="12">
        <v>17</v>
      </c>
      <c r="Q32" s="12">
        <v>81</v>
      </c>
      <c r="R32" s="11">
        <v>9.9499999999999993</v>
      </c>
      <c r="S32" s="11">
        <v>14.56</v>
      </c>
      <c r="T32" s="11">
        <v>-0.99</v>
      </c>
    </row>
    <row r="33" spans="1:20" x14ac:dyDescent="0.25">
      <c r="A33" s="11" t="s">
        <v>76</v>
      </c>
      <c r="B33" s="11">
        <v>10830</v>
      </c>
      <c r="C33" s="11" t="s">
        <v>77</v>
      </c>
      <c r="D33" s="11" t="s">
        <v>22</v>
      </c>
      <c r="E33" s="12">
        <v>0</v>
      </c>
      <c r="F33" s="12">
        <v>100000</v>
      </c>
      <c r="G33" s="12">
        <v>129.73333333333332</v>
      </c>
      <c r="H33" s="12" t="s">
        <v>517</v>
      </c>
      <c r="I33" s="12">
        <v>1850640</v>
      </c>
      <c r="J33" s="12">
        <v>1877200</v>
      </c>
      <c r="K33" s="12">
        <v>19628</v>
      </c>
      <c r="L33" s="12">
        <v>95638863</v>
      </c>
      <c r="M33" s="12">
        <v>7</v>
      </c>
      <c r="N33" s="12">
        <v>13</v>
      </c>
      <c r="O33" s="12">
        <v>1381</v>
      </c>
      <c r="P33" s="12">
        <v>87</v>
      </c>
      <c r="Q33" s="12">
        <v>1388</v>
      </c>
      <c r="R33" s="11">
        <v>6.56</v>
      </c>
      <c r="S33" s="11">
        <v>12.43</v>
      </c>
      <c r="T33" s="11">
        <v>21.95</v>
      </c>
    </row>
    <row r="34" spans="1:20" x14ac:dyDescent="0.25">
      <c r="A34" s="11" t="s">
        <v>78</v>
      </c>
      <c r="B34" s="11">
        <v>10835</v>
      </c>
      <c r="C34" s="11" t="s">
        <v>79</v>
      </c>
      <c r="D34" s="11" t="s">
        <v>22</v>
      </c>
      <c r="E34" s="12">
        <v>0</v>
      </c>
      <c r="F34" s="12">
        <v>500000</v>
      </c>
      <c r="G34" s="12">
        <v>129.13333333333333</v>
      </c>
      <c r="H34" s="12" t="s">
        <v>517</v>
      </c>
      <c r="I34" s="12">
        <v>2184551</v>
      </c>
      <c r="J34" s="12">
        <v>2973279</v>
      </c>
      <c r="K34" s="12">
        <v>83735</v>
      </c>
      <c r="L34" s="12">
        <v>35508198</v>
      </c>
      <c r="M34" s="12">
        <v>9</v>
      </c>
      <c r="N34" s="12">
        <v>83</v>
      </c>
      <c r="O34" s="12">
        <v>259</v>
      </c>
      <c r="P34" s="12">
        <v>17</v>
      </c>
      <c r="Q34" s="12">
        <v>268</v>
      </c>
      <c r="R34" s="11">
        <v>6.22</v>
      </c>
      <c r="S34" s="11">
        <v>11</v>
      </c>
      <c r="T34" s="11">
        <v>5.56</v>
      </c>
    </row>
    <row r="35" spans="1:20" x14ac:dyDescent="0.25">
      <c r="A35" s="11" t="s">
        <v>80</v>
      </c>
      <c r="B35" s="11">
        <v>10837</v>
      </c>
      <c r="C35" s="11" t="s">
        <v>81</v>
      </c>
      <c r="D35" s="11" t="s">
        <v>19</v>
      </c>
      <c r="E35" s="12">
        <v>16</v>
      </c>
      <c r="F35" s="12">
        <v>200000000</v>
      </c>
      <c r="G35" s="12">
        <v>129.1</v>
      </c>
      <c r="H35" s="12" t="s">
        <v>517</v>
      </c>
      <c r="I35" s="12">
        <v>30130233</v>
      </c>
      <c r="J35" s="12">
        <v>15558983</v>
      </c>
      <c r="K35" s="12">
        <v>13654182</v>
      </c>
      <c r="L35" s="12">
        <v>1139503</v>
      </c>
      <c r="M35" s="12">
        <v>158</v>
      </c>
      <c r="N35" s="12">
        <v>9</v>
      </c>
      <c r="O35" s="12">
        <v>32045</v>
      </c>
      <c r="P35" s="12">
        <v>91</v>
      </c>
      <c r="Q35" s="12">
        <v>32203</v>
      </c>
      <c r="R35" s="11">
        <v>0.92</v>
      </c>
      <c r="S35" s="11">
        <v>2.97</v>
      </c>
      <c r="T35" s="11">
        <v>12.66</v>
      </c>
    </row>
    <row r="36" spans="1:20" x14ac:dyDescent="0.25">
      <c r="A36" s="11" t="s">
        <v>82</v>
      </c>
      <c r="B36" s="11">
        <v>10845</v>
      </c>
      <c r="C36" s="11" t="s">
        <v>83</v>
      </c>
      <c r="D36" s="11" t="s">
        <v>19</v>
      </c>
      <c r="E36" s="12">
        <v>17</v>
      </c>
      <c r="F36" s="12">
        <v>40000000</v>
      </c>
      <c r="G36" s="12">
        <v>128.5</v>
      </c>
      <c r="H36" s="12" t="s">
        <v>517</v>
      </c>
      <c r="I36" s="12">
        <v>23047490</v>
      </c>
      <c r="J36" s="12">
        <v>30279846</v>
      </c>
      <c r="K36" s="12">
        <v>30279829</v>
      </c>
      <c r="L36" s="12">
        <v>1000000</v>
      </c>
      <c r="M36" s="12">
        <v>46</v>
      </c>
      <c r="N36" s="12">
        <v>35</v>
      </c>
      <c r="O36" s="12">
        <v>6122</v>
      </c>
      <c r="P36" s="12">
        <v>65</v>
      </c>
      <c r="Q36" s="12">
        <v>6168</v>
      </c>
      <c r="R36" s="11">
        <v>1.64</v>
      </c>
      <c r="S36" s="11">
        <v>4.95</v>
      </c>
      <c r="T36" s="11">
        <v>19.309999999999999</v>
      </c>
    </row>
    <row r="37" spans="1:20" x14ac:dyDescent="0.25">
      <c r="A37" s="11" t="s">
        <v>84</v>
      </c>
      <c r="B37" s="11">
        <v>10843</v>
      </c>
      <c r="C37" s="11" t="s">
        <v>85</v>
      </c>
      <c r="D37" s="11" t="s">
        <v>22</v>
      </c>
      <c r="E37" s="12">
        <v>0</v>
      </c>
      <c r="F37" s="12">
        <v>500000</v>
      </c>
      <c r="G37" s="12">
        <v>128.03333333333333</v>
      </c>
      <c r="H37" s="12" t="s">
        <v>517</v>
      </c>
      <c r="I37" s="12">
        <v>1442832</v>
      </c>
      <c r="J37" s="12">
        <v>1359396</v>
      </c>
      <c r="K37" s="12">
        <v>46174</v>
      </c>
      <c r="L37" s="12">
        <v>29440714</v>
      </c>
      <c r="M37" s="12">
        <v>6</v>
      </c>
      <c r="N37" s="12">
        <v>59</v>
      </c>
      <c r="O37" s="12">
        <v>597</v>
      </c>
      <c r="P37" s="12">
        <v>41</v>
      </c>
      <c r="Q37" s="12">
        <v>603</v>
      </c>
      <c r="R37" s="11">
        <v>0.91</v>
      </c>
      <c r="S37" s="11">
        <v>4.67</v>
      </c>
      <c r="T37" s="11">
        <v>-0.18</v>
      </c>
    </row>
    <row r="38" spans="1:20" x14ac:dyDescent="0.25">
      <c r="A38" s="11" t="s">
        <v>86</v>
      </c>
      <c r="B38" s="11">
        <v>10851</v>
      </c>
      <c r="C38" s="11" t="s">
        <v>87</v>
      </c>
      <c r="D38" s="11" t="s">
        <v>22</v>
      </c>
      <c r="E38" s="12">
        <v>0</v>
      </c>
      <c r="F38" s="12">
        <v>300000000</v>
      </c>
      <c r="G38" s="12">
        <v>127.93333333333334</v>
      </c>
      <c r="H38" s="12" t="s">
        <v>517</v>
      </c>
      <c r="I38" s="12">
        <v>27419307</v>
      </c>
      <c r="J38" s="12">
        <v>33246022</v>
      </c>
      <c r="K38" s="12">
        <v>47952126</v>
      </c>
      <c r="L38" s="12">
        <v>693317</v>
      </c>
      <c r="M38" s="12">
        <v>18</v>
      </c>
      <c r="N38" s="12">
        <v>58</v>
      </c>
      <c r="O38" s="12">
        <v>10405</v>
      </c>
      <c r="P38" s="12">
        <v>42</v>
      </c>
      <c r="Q38" s="12">
        <v>10423</v>
      </c>
      <c r="R38" s="11">
        <v>5.64</v>
      </c>
      <c r="S38" s="11">
        <v>10.38</v>
      </c>
      <c r="T38" s="11">
        <v>28.15</v>
      </c>
    </row>
    <row r="39" spans="1:20" x14ac:dyDescent="0.25">
      <c r="A39" s="11" t="s">
        <v>88</v>
      </c>
      <c r="B39" s="11">
        <v>10855</v>
      </c>
      <c r="C39" s="11" t="s">
        <v>89</v>
      </c>
      <c r="D39" s="11" t="s">
        <v>22</v>
      </c>
      <c r="E39" s="12">
        <v>0</v>
      </c>
      <c r="F39" s="12">
        <v>1500000</v>
      </c>
      <c r="G39" s="12">
        <v>127.5</v>
      </c>
      <c r="H39" s="12" t="s">
        <v>517</v>
      </c>
      <c r="I39" s="12">
        <v>7904138</v>
      </c>
      <c r="J39" s="12">
        <v>6705874</v>
      </c>
      <c r="K39" s="12">
        <v>266532</v>
      </c>
      <c r="L39" s="12">
        <v>25159733</v>
      </c>
      <c r="M39" s="12">
        <v>9</v>
      </c>
      <c r="N39" s="12">
        <v>45</v>
      </c>
      <c r="O39" s="12">
        <v>5358</v>
      </c>
      <c r="P39" s="12">
        <v>55</v>
      </c>
      <c r="Q39" s="12">
        <v>5367</v>
      </c>
      <c r="R39" s="11">
        <v>3.81</v>
      </c>
      <c r="S39" s="11">
        <v>3.72</v>
      </c>
      <c r="T39" s="11">
        <v>-8.3800000000000008</v>
      </c>
    </row>
    <row r="40" spans="1:20" x14ac:dyDescent="0.25">
      <c r="A40" s="11" t="s">
        <v>90</v>
      </c>
      <c r="B40" s="11">
        <v>10864</v>
      </c>
      <c r="C40" s="11" t="s">
        <v>91</v>
      </c>
      <c r="D40" s="11" t="s">
        <v>22</v>
      </c>
      <c r="E40" s="12">
        <v>0</v>
      </c>
      <c r="F40" s="12">
        <v>50000</v>
      </c>
      <c r="G40" s="12">
        <v>127.13333333333334</v>
      </c>
      <c r="H40" s="12" t="s">
        <v>517</v>
      </c>
      <c r="I40" s="12">
        <v>917848</v>
      </c>
      <c r="J40" s="12">
        <v>642176</v>
      </c>
      <c r="K40" s="12">
        <v>10872</v>
      </c>
      <c r="L40" s="12">
        <v>59066918</v>
      </c>
      <c r="M40" s="12">
        <v>5</v>
      </c>
      <c r="N40" s="12">
        <v>15</v>
      </c>
      <c r="O40" s="12">
        <v>315</v>
      </c>
      <c r="P40" s="12">
        <v>85</v>
      </c>
      <c r="Q40" s="12">
        <v>320</v>
      </c>
      <c r="R40" s="11">
        <v>2.06</v>
      </c>
      <c r="S40" s="11">
        <v>1.98</v>
      </c>
      <c r="T40" s="11">
        <v>-10.52</v>
      </c>
    </row>
    <row r="41" spans="1:20" x14ac:dyDescent="0.25">
      <c r="A41" s="11" t="s">
        <v>92</v>
      </c>
      <c r="B41" s="11">
        <v>10869</v>
      </c>
      <c r="C41" s="11" t="s">
        <v>93</v>
      </c>
      <c r="D41" s="11" t="s">
        <v>22</v>
      </c>
      <c r="E41" s="12">
        <v>0</v>
      </c>
      <c r="F41" s="12">
        <v>500000</v>
      </c>
      <c r="G41" s="12">
        <v>126.13333333333334</v>
      </c>
      <c r="H41" s="12" t="s">
        <v>517</v>
      </c>
      <c r="I41" s="12">
        <v>1026617</v>
      </c>
      <c r="J41" s="12">
        <v>694530</v>
      </c>
      <c r="K41" s="12">
        <v>32353</v>
      </c>
      <c r="L41" s="12">
        <v>21467253</v>
      </c>
      <c r="M41" s="12">
        <v>6</v>
      </c>
      <c r="N41" s="12">
        <v>64</v>
      </c>
      <c r="O41" s="12">
        <v>465</v>
      </c>
      <c r="P41" s="12">
        <v>36</v>
      </c>
      <c r="Q41" s="12">
        <v>471</v>
      </c>
      <c r="R41" s="11">
        <v>-1.74</v>
      </c>
      <c r="S41" s="11">
        <v>-7.37</v>
      </c>
      <c r="T41" s="11">
        <v>-29.63</v>
      </c>
    </row>
    <row r="42" spans="1:20" x14ac:dyDescent="0.25">
      <c r="A42" s="11" t="s">
        <v>94</v>
      </c>
      <c r="B42" s="11">
        <v>10872</v>
      </c>
      <c r="C42" s="11" t="s">
        <v>95</v>
      </c>
      <c r="D42" s="11" t="s">
        <v>22</v>
      </c>
      <c r="E42" s="12">
        <v>0</v>
      </c>
      <c r="F42" s="12">
        <v>500000</v>
      </c>
      <c r="G42" s="12">
        <v>125.86666666666666</v>
      </c>
      <c r="H42" s="12" t="s">
        <v>517</v>
      </c>
      <c r="I42" s="12">
        <v>2516244</v>
      </c>
      <c r="J42" s="12">
        <v>2220493</v>
      </c>
      <c r="K42" s="12">
        <v>89614</v>
      </c>
      <c r="L42" s="12">
        <v>24778419</v>
      </c>
      <c r="M42" s="12">
        <v>7</v>
      </c>
      <c r="N42" s="12">
        <v>34</v>
      </c>
      <c r="O42" s="12">
        <v>2899</v>
      </c>
      <c r="P42" s="12">
        <v>66</v>
      </c>
      <c r="Q42" s="12">
        <v>2906</v>
      </c>
      <c r="R42" s="11">
        <v>3.31</v>
      </c>
      <c r="S42" s="11">
        <v>7.79</v>
      </c>
      <c r="T42" s="11">
        <v>-4.2300000000000004</v>
      </c>
    </row>
    <row r="43" spans="1:20" x14ac:dyDescent="0.25">
      <c r="A43" s="11" t="s">
        <v>96</v>
      </c>
      <c r="B43" s="11">
        <v>10883</v>
      </c>
      <c r="C43" s="11" t="s">
        <v>97</v>
      </c>
      <c r="D43" s="11" t="s">
        <v>19</v>
      </c>
      <c r="E43" s="12">
        <v>0</v>
      </c>
      <c r="F43" s="12">
        <v>200000000</v>
      </c>
      <c r="G43" s="12">
        <v>124.96666666666667</v>
      </c>
      <c r="H43" s="12" t="s">
        <v>517</v>
      </c>
      <c r="I43" s="12">
        <v>99879791</v>
      </c>
      <c r="J43" s="12">
        <v>162749096</v>
      </c>
      <c r="K43" s="12">
        <v>162748969</v>
      </c>
      <c r="L43" s="12">
        <v>1000000</v>
      </c>
      <c r="M43" s="12">
        <v>122</v>
      </c>
      <c r="N43" s="12">
        <v>11</v>
      </c>
      <c r="O43" s="12">
        <v>43335</v>
      </c>
      <c r="P43" s="12">
        <v>89</v>
      </c>
      <c r="Q43" s="12">
        <v>43457</v>
      </c>
      <c r="R43" s="11">
        <v>1.36</v>
      </c>
      <c r="S43" s="11">
        <v>4.1500000000000004</v>
      </c>
      <c r="T43" s="11">
        <v>17.600000000000001</v>
      </c>
    </row>
    <row r="44" spans="1:20" x14ac:dyDescent="0.25">
      <c r="A44" s="11" t="s">
        <v>98</v>
      </c>
      <c r="B44" s="11">
        <v>10885</v>
      </c>
      <c r="C44" s="11" t="s">
        <v>99</v>
      </c>
      <c r="D44" s="11" t="s">
        <v>32</v>
      </c>
      <c r="E44" s="12">
        <v>0</v>
      </c>
      <c r="F44" s="12">
        <v>5000000</v>
      </c>
      <c r="G44" s="12">
        <v>124.66666666666667</v>
      </c>
      <c r="H44" s="12" t="s">
        <v>517</v>
      </c>
      <c r="I44" s="12">
        <v>5822809</v>
      </c>
      <c r="J44" s="12">
        <v>4374743</v>
      </c>
      <c r="K44" s="12">
        <v>2378115</v>
      </c>
      <c r="L44" s="12">
        <v>1839584</v>
      </c>
      <c r="M44" s="12">
        <v>7</v>
      </c>
      <c r="N44" s="12">
        <v>49</v>
      </c>
      <c r="O44" s="12">
        <v>1707</v>
      </c>
      <c r="P44" s="12">
        <v>51</v>
      </c>
      <c r="Q44" s="12">
        <v>1714</v>
      </c>
      <c r="R44" s="11">
        <v>3.14</v>
      </c>
      <c r="S44" s="11">
        <v>-4.8099999999999996</v>
      </c>
      <c r="T44" s="11">
        <v>-24.59</v>
      </c>
    </row>
    <row r="45" spans="1:20" x14ac:dyDescent="0.25">
      <c r="A45" s="11" t="s">
        <v>100</v>
      </c>
      <c r="B45" s="11">
        <v>10897</v>
      </c>
      <c r="C45" s="11" t="s">
        <v>101</v>
      </c>
      <c r="D45" s="11" t="s">
        <v>32</v>
      </c>
      <c r="E45" s="12">
        <v>0</v>
      </c>
      <c r="F45" s="12">
        <v>200000</v>
      </c>
      <c r="G45" s="12">
        <v>124.3</v>
      </c>
      <c r="H45" s="12" t="s">
        <v>517</v>
      </c>
      <c r="I45" s="12">
        <v>947559</v>
      </c>
      <c r="J45" s="12">
        <v>936076</v>
      </c>
      <c r="K45" s="12">
        <v>92710</v>
      </c>
      <c r="L45" s="12">
        <v>10096815</v>
      </c>
      <c r="M45" s="12">
        <v>11</v>
      </c>
      <c r="N45" s="12">
        <v>91</v>
      </c>
      <c r="O45" s="12">
        <v>177</v>
      </c>
      <c r="P45" s="12">
        <v>9</v>
      </c>
      <c r="Q45" s="12">
        <v>188</v>
      </c>
      <c r="R45" s="11">
        <v>4.83</v>
      </c>
      <c r="S45" s="11">
        <v>8.65</v>
      </c>
      <c r="T45" s="11">
        <v>4.2699999999999996</v>
      </c>
    </row>
    <row r="46" spans="1:20" x14ac:dyDescent="0.25">
      <c r="A46" s="11" t="s">
        <v>102</v>
      </c>
      <c r="B46" s="11">
        <v>10895</v>
      </c>
      <c r="C46" s="11" t="s">
        <v>103</v>
      </c>
      <c r="D46" s="11" t="s">
        <v>19</v>
      </c>
      <c r="E46" s="12">
        <v>17</v>
      </c>
      <c r="F46" s="12">
        <v>20000000</v>
      </c>
      <c r="G46" s="12">
        <v>124.06666666666666</v>
      </c>
      <c r="H46" s="12" t="s">
        <v>517</v>
      </c>
      <c r="I46" s="12">
        <v>3229243</v>
      </c>
      <c r="J46" s="12">
        <v>2063817</v>
      </c>
      <c r="K46" s="12">
        <v>2063818</v>
      </c>
      <c r="L46" s="12">
        <v>1000000</v>
      </c>
      <c r="M46" s="12">
        <v>9</v>
      </c>
      <c r="N46" s="12">
        <v>25</v>
      </c>
      <c r="O46" s="12">
        <v>21680</v>
      </c>
      <c r="P46" s="12">
        <v>75</v>
      </c>
      <c r="Q46" s="12">
        <v>21689</v>
      </c>
      <c r="R46" s="11">
        <v>1.4</v>
      </c>
      <c r="S46" s="11">
        <v>4.46</v>
      </c>
      <c r="T46" s="11">
        <v>18.559999999999999</v>
      </c>
    </row>
    <row r="47" spans="1:20" x14ac:dyDescent="0.25">
      <c r="A47" s="11" t="s">
        <v>104</v>
      </c>
      <c r="B47" s="11">
        <v>10896</v>
      </c>
      <c r="C47" s="11" t="s">
        <v>105</v>
      </c>
      <c r="D47" s="11" t="s">
        <v>22</v>
      </c>
      <c r="E47" s="12">
        <v>0</v>
      </c>
      <c r="F47" s="12">
        <v>1000000</v>
      </c>
      <c r="G47" s="12">
        <v>124.03333333333333</v>
      </c>
      <c r="H47" s="12" t="s">
        <v>517</v>
      </c>
      <c r="I47" s="12">
        <v>3237570</v>
      </c>
      <c r="J47" s="12">
        <v>3141002</v>
      </c>
      <c r="K47" s="12">
        <v>593678</v>
      </c>
      <c r="L47" s="12">
        <v>5290749</v>
      </c>
      <c r="M47" s="12">
        <v>11</v>
      </c>
      <c r="N47" s="12">
        <v>70</v>
      </c>
      <c r="O47" s="12">
        <v>930</v>
      </c>
      <c r="P47" s="12">
        <v>30</v>
      </c>
      <c r="Q47" s="12">
        <v>941</v>
      </c>
      <c r="R47" s="11">
        <v>6.75</v>
      </c>
      <c r="S47" s="11">
        <v>8.93</v>
      </c>
      <c r="T47" s="11">
        <v>-1.23</v>
      </c>
    </row>
    <row r="48" spans="1:20" x14ac:dyDescent="0.25">
      <c r="A48" s="11" t="s">
        <v>106</v>
      </c>
      <c r="B48" s="11">
        <v>10911</v>
      </c>
      <c r="C48" s="11" t="s">
        <v>107</v>
      </c>
      <c r="D48" s="11" t="s">
        <v>19</v>
      </c>
      <c r="E48" s="12">
        <v>17</v>
      </c>
      <c r="F48" s="12">
        <v>80000000</v>
      </c>
      <c r="G48" s="12">
        <v>122.36666666666666</v>
      </c>
      <c r="H48" s="12" t="s">
        <v>517</v>
      </c>
      <c r="I48" s="12">
        <v>79943055</v>
      </c>
      <c r="J48" s="12">
        <v>71140784</v>
      </c>
      <c r="K48" s="12">
        <v>71859034</v>
      </c>
      <c r="L48" s="12">
        <v>990004</v>
      </c>
      <c r="M48" s="12">
        <v>79</v>
      </c>
      <c r="N48" s="12">
        <v>7</v>
      </c>
      <c r="O48" s="12">
        <v>56444</v>
      </c>
      <c r="P48" s="12">
        <v>93</v>
      </c>
      <c r="Q48" s="12">
        <v>56523</v>
      </c>
      <c r="R48" s="11">
        <v>-0.14000000000000001</v>
      </c>
      <c r="S48" s="11">
        <v>2.97</v>
      </c>
      <c r="T48" s="11">
        <v>17.579999999999998</v>
      </c>
    </row>
    <row r="49" spans="1:20" x14ac:dyDescent="0.25">
      <c r="A49" s="11" t="s">
        <v>108</v>
      </c>
      <c r="B49" s="11">
        <v>10919</v>
      </c>
      <c r="C49" s="11" t="s">
        <v>109</v>
      </c>
      <c r="D49" s="11" t="s">
        <v>19</v>
      </c>
      <c r="E49" s="12">
        <v>15</v>
      </c>
      <c r="F49" s="12">
        <v>500000000</v>
      </c>
      <c r="G49" s="12">
        <v>122.2</v>
      </c>
      <c r="H49" s="12" t="s">
        <v>517</v>
      </c>
      <c r="I49" s="12">
        <v>362486320</v>
      </c>
      <c r="J49" s="12">
        <v>476676483</v>
      </c>
      <c r="K49" s="12">
        <v>476676116</v>
      </c>
      <c r="L49" s="12">
        <v>1000000</v>
      </c>
      <c r="M49" s="12">
        <v>381</v>
      </c>
      <c r="N49" s="12">
        <v>9</v>
      </c>
      <c r="O49" s="12">
        <v>445172</v>
      </c>
      <c r="P49" s="12">
        <v>91</v>
      </c>
      <c r="Q49" s="12">
        <v>445553</v>
      </c>
      <c r="R49" s="11">
        <v>1.52</v>
      </c>
      <c r="S49" s="11">
        <v>4.5599999999999996</v>
      </c>
      <c r="T49" s="11">
        <v>18.66</v>
      </c>
    </row>
    <row r="50" spans="1:20" x14ac:dyDescent="0.25">
      <c r="A50" s="11" t="s">
        <v>110</v>
      </c>
      <c r="B50" s="11">
        <v>10923</v>
      </c>
      <c r="C50" s="11" t="s">
        <v>111</v>
      </c>
      <c r="D50" s="11" t="s">
        <v>19</v>
      </c>
      <c r="E50" s="12">
        <v>20</v>
      </c>
      <c r="F50" s="12">
        <v>13000000</v>
      </c>
      <c r="G50" s="12">
        <v>122.13333333333334</v>
      </c>
      <c r="H50" s="12" t="s">
        <v>517</v>
      </c>
      <c r="I50" s="12">
        <v>2962841</v>
      </c>
      <c r="J50" s="12">
        <v>2497080</v>
      </c>
      <c r="K50" s="12">
        <v>2478625</v>
      </c>
      <c r="L50" s="12">
        <v>1007445</v>
      </c>
      <c r="M50" s="12">
        <v>6</v>
      </c>
      <c r="N50" s="12">
        <v>46</v>
      </c>
      <c r="O50" s="12">
        <v>1941</v>
      </c>
      <c r="P50" s="12">
        <v>54</v>
      </c>
      <c r="Q50" s="12">
        <v>1947</v>
      </c>
      <c r="R50" s="11">
        <v>1.63</v>
      </c>
      <c r="S50" s="11">
        <v>4.74</v>
      </c>
      <c r="T50" s="11">
        <v>18.239999999999998</v>
      </c>
    </row>
    <row r="51" spans="1:20" x14ac:dyDescent="0.25">
      <c r="A51" s="11" t="s">
        <v>114</v>
      </c>
      <c r="B51" s="11">
        <v>10915</v>
      </c>
      <c r="C51" s="11" t="s">
        <v>115</v>
      </c>
      <c r="D51" s="11" t="s">
        <v>19</v>
      </c>
      <c r="E51" s="12">
        <v>16</v>
      </c>
      <c r="F51" s="12">
        <v>80000000</v>
      </c>
      <c r="G51" s="12">
        <v>122</v>
      </c>
      <c r="H51" s="12" t="s">
        <v>517</v>
      </c>
      <c r="I51" s="12">
        <v>57489723</v>
      </c>
      <c r="J51" s="12">
        <v>50318444</v>
      </c>
      <c r="K51" s="12">
        <v>40248162</v>
      </c>
      <c r="L51" s="12">
        <v>1250204</v>
      </c>
      <c r="M51" s="12">
        <v>39</v>
      </c>
      <c r="N51" s="12">
        <v>8</v>
      </c>
      <c r="O51" s="12">
        <v>33524</v>
      </c>
      <c r="P51" s="12">
        <v>92</v>
      </c>
      <c r="Q51" s="12">
        <v>33563</v>
      </c>
      <c r="R51" s="11">
        <v>1.1299999999999999</v>
      </c>
      <c r="S51" s="11">
        <v>4.2</v>
      </c>
      <c r="T51" s="11">
        <v>11.83</v>
      </c>
    </row>
    <row r="52" spans="1:20" x14ac:dyDescent="0.25">
      <c r="A52" s="11" t="s">
        <v>116</v>
      </c>
      <c r="B52" s="11">
        <v>10929</v>
      </c>
      <c r="C52" s="11" t="s">
        <v>117</v>
      </c>
      <c r="D52" s="11" t="s">
        <v>19</v>
      </c>
      <c r="E52" s="12">
        <v>18</v>
      </c>
      <c r="F52" s="12">
        <v>20000000</v>
      </c>
      <c r="G52" s="12">
        <v>121.63333333333334</v>
      </c>
      <c r="H52" s="12" t="s">
        <v>517</v>
      </c>
      <c r="I52" s="12">
        <v>4280159</v>
      </c>
      <c r="J52" s="12">
        <v>4708944</v>
      </c>
      <c r="K52" s="12">
        <v>4708942</v>
      </c>
      <c r="L52" s="12">
        <v>1000000</v>
      </c>
      <c r="M52" s="12">
        <v>10</v>
      </c>
      <c r="N52" s="12">
        <v>9</v>
      </c>
      <c r="O52" s="12">
        <v>1702</v>
      </c>
      <c r="P52" s="12">
        <v>91</v>
      </c>
      <c r="Q52" s="12">
        <v>1712</v>
      </c>
      <c r="R52" s="11">
        <v>1.48</v>
      </c>
      <c r="S52" s="11">
        <v>4.4400000000000004</v>
      </c>
      <c r="T52" s="11">
        <v>17.73</v>
      </c>
    </row>
    <row r="53" spans="1:20" x14ac:dyDescent="0.25">
      <c r="A53" s="11" t="s">
        <v>118</v>
      </c>
      <c r="B53" s="11">
        <v>10934</v>
      </c>
      <c r="C53" s="11" t="s">
        <v>119</v>
      </c>
      <c r="D53" s="11" t="s">
        <v>32</v>
      </c>
      <c r="E53" s="12">
        <v>0</v>
      </c>
      <c r="F53" s="12">
        <v>500000</v>
      </c>
      <c r="G53" s="12">
        <v>120.73333333333333</v>
      </c>
      <c r="H53" s="12" t="s">
        <v>517</v>
      </c>
      <c r="I53" s="12">
        <v>164742</v>
      </c>
      <c r="J53" s="12">
        <v>201566</v>
      </c>
      <c r="K53" s="12">
        <v>10572</v>
      </c>
      <c r="L53" s="12">
        <v>19066000</v>
      </c>
      <c r="M53" s="12">
        <v>44</v>
      </c>
      <c r="N53" s="12">
        <v>78</v>
      </c>
      <c r="O53" s="12">
        <v>579</v>
      </c>
      <c r="P53" s="12">
        <v>22</v>
      </c>
      <c r="Q53" s="12">
        <v>623</v>
      </c>
      <c r="R53" s="11">
        <v>8.9499999999999993</v>
      </c>
      <c r="S53" s="11">
        <v>17.09</v>
      </c>
      <c r="T53" s="11">
        <v>34.19</v>
      </c>
    </row>
    <row r="54" spans="1:20" x14ac:dyDescent="0.25">
      <c r="A54" s="11" t="s">
        <v>120</v>
      </c>
      <c r="B54" s="11">
        <v>11008</v>
      </c>
      <c r="C54" s="11" t="s">
        <v>121</v>
      </c>
      <c r="D54" s="11" t="s">
        <v>19</v>
      </c>
      <c r="E54" s="12">
        <v>16</v>
      </c>
      <c r="F54" s="12">
        <v>100000000</v>
      </c>
      <c r="G54" s="12">
        <v>117.8</v>
      </c>
      <c r="H54" s="12" t="s">
        <v>517</v>
      </c>
      <c r="I54" s="12">
        <v>78943149</v>
      </c>
      <c r="J54" s="12">
        <v>81918227</v>
      </c>
      <c r="K54" s="12">
        <v>81918218</v>
      </c>
      <c r="L54" s="12">
        <v>1000000</v>
      </c>
      <c r="M54" s="12">
        <v>92</v>
      </c>
      <c r="N54" s="12">
        <v>7</v>
      </c>
      <c r="O54" s="12">
        <v>56301</v>
      </c>
      <c r="P54" s="12">
        <v>93</v>
      </c>
      <c r="Q54" s="12">
        <v>56393</v>
      </c>
      <c r="R54" s="11">
        <v>1.48</v>
      </c>
      <c r="S54" s="11">
        <v>4.43</v>
      </c>
      <c r="T54" s="11">
        <v>18.079999999999998</v>
      </c>
    </row>
    <row r="55" spans="1:20" x14ac:dyDescent="0.25">
      <c r="A55" s="11" t="s">
        <v>122</v>
      </c>
      <c r="B55" s="11">
        <v>11014</v>
      </c>
      <c r="C55" s="11" t="s">
        <v>123</v>
      </c>
      <c r="D55" s="11" t="s">
        <v>19</v>
      </c>
      <c r="E55" s="12">
        <v>16</v>
      </c>
      <c r="F55" s="12">
        <v>50000000</v>
      </c>
      <c r="G55" s="12">
        <v>117.46666666666667</v>
      </c>
      <c r="H55" s="12" t="s">
        <v>517</v>
      </c>
      <c r="I55" s="12">
        <v>5190367</v>
      </c>
      <c r="J55" s="12">
        <v>3672472</v>
      </c>
      <c r="K55" s="12">
        <v>3672471</v>
      </c>
      <c r="L55" s="12">
        <v>1000000</v>
      </c>
      <c r="M55" s="12">
        <v>23</v>
      </c>
      <c r="N55" s="12">
        <v>13</v>
      </c>
      <c r="O55" s="12">
        <v>4978</v>
      </c>
      <c r="P55" s="12">
        <v>87</v>
      </c>
      <c r="Q55" s="12">
        <v>5001</v>
      </c>
      <c r="R55" s="11">
        <v>1.4</v>
      </c>
      <c r="S55" s="11">
        <v>4.2300000000000004</v>
      </c>
      <c r="T55" s="11">
        <v>18.149999999999999</v>
      </c>
    </row>
    <row r="56" spans="1:20" x14ac:dyDescent="0.25">
      <c r="A56" s="11" t="s">
        <v>124</v>
      </c>
      <c r="B56" s="11">
        <v>11049</v>
      </c>
      <c r="C56" s="11" t="s">
        <v>125</v>
      </c>
      <c r="D56" s="11" t="s">
        <v>19</v>
      </c>
      <c r="E56" s="12">
        <v>20</v>
      </c>
      <c r="F56" s="12">
        <v>80000000</v>
      </c>
      <c r="G56" s="12">
        <v>115.23333333333333</v>
      </c>
      <c r="H56" s="12" t="s">
        <v>517</v>
      </c>
      <c r="I56" s="12">
        <v>40533944</v>
      </c>
      <c r="J56" s="12">
        <v>57177726</v>
      </c>
      <c r="K56" s="12">
        <v>57017578</v>
      </c>
      <c r="L56" s="12">
        <v>1002808</v>
      </c>
      <c r="M56" s="12">
        <v>114</v>
      </c>
      <c r="N56" s="12">
        <v>27</v>
      </c>
      <c r="O56" s="12">
        <v>27338</v>
      </c>
      <c r="P56" s="12">
        <v>73</v>
      </c>
      <c r="Q56" s="12">
        <v>27452</v>
      </c>
      <c r="R56" s="11">
        <v>1.7</v>
      </c>
      <c r="S56" s="11">
        <v>5.18</v>
      </c>
      <c r="T56" s="11">
        <v>21.52</v>
      </c>
    </row>
    <row r="57" spans="1:20" x14ac:dyDescent="0.25">
      <c r="A57" s="11" t="s">
        <v>126</v>
      </c>
      <c r="B57" s="11">
        <v>11055</v>
      </c>
      <c r="C57" s="11" t="s">
        <v>127</v>
      </c>
      <c r="D57" s="11" t="s">
        <v>22</v>
      </c>
      <c r="E57" s="12">
        <v>0</v>
      </c>
      <c r="F57" s="12">
        <v>200000</v>
      </c>
      <c r="G57" s="12">
        <v>114.63333333333334</v>
      </c>
      <c r="H57" s="12" t="s">
        <v>517</v>
      </c>
      <c r="I57" s="12">
        <v>3428095</v>
      </c>
      <c r="J57" s="12">
        <v>2690341</v>
      </c>
      <c r="K57" s="12">
        <v>5616598</v>
      </c>
      <c r="L57" s="12">
        <v>478998</v>
      </c>
      <c r="M57" s="12">
        <v>10</v>
      </c>
      <c r="N57" s="12">
        <v>44</v>
      </c>
      <c r="O57" s="12">
        <v>1700</v>
      </c>
      <c r="P57" s="12">
        <v>56</v>
      </c>
      <c r="Q57" s="12">
        <v>1710</v>
      </c>
      <c r="R57" s="11">
        <v>3.51</v>
      </c>
      <c r="S57" s="11">
        <v>-0.1</v>
      </c>
      <c r="T57" s="11">
        <v>-15.59</v>
      </c>
    </row>
    <row r="58" spans="1:20" x14ac:dyDescent="0.25">
      <c r="A58" s="11" t="s">
        <v>128</v>
      </c>
      <c r="B58" s="11">
        <v>11075</v>
      </c>
      <c r="C58" s="11" t="s">
        <v>129</v>
      </c>
      <c r="D58" s="11" t="s">
        <v>19</v>
      </c>
      <c r="E58" s="12">
        <v>17</v>
      </c>
      <c r="F58" s="12">
        <v>100000000</v>
      </c>
      <c r="G58" s="12">
        <v>113</v>
      </c>
      <c r="H58" s="12" t="s">
        <v>517</v>
      </c>
      <c r="I58" s="12">
        <v>75922421</v>
      </c>
      <c r="J58" s="12">
        <v>72729979</v>
      </c>
      <c r="K58" s="12">
        <v>72730011</v>
      </c>
      <c r="L58" s="12">
        <v>1000000</v>
      </c>
      <c r="M58" s="12">
        <v>107</v>
      </c>
      <c r="N58" s="12">
        <v>24</v>
      </c>
      <c r="O58" s="12">
        <v>14014</v>
      </c>
      <c r="P58" s="12">
        <v>76</v>
      </c>
      <c r="Q58" s="12">
        <v>14121</v>
      </c>
      <c r="R58" s="11">
        <v>1.62</v>
      </c>
      <c r="S58" s="11">
        <v>4.8600000000000003</v>
      </c>
      <c r="T58" s="11">
        <v>19.809999999999999</v>
      </c>
    </row>
    <row r="59" spans="1:20" x14ac:dyDescent="0.25">
      <c r="A59" s="11" t="s">
        <v>130</v>
      </c>
      <c r="B59" s="11">
        <v>11087</v>
      </c>
      <c r="C59" s="11" t="s">
        <v>131</v>
      </c>
      <c r="D59" s="11" t="s">
        <v>22</v>
      </c>
      <c r="E59" s="12">
        <v>0</v>
      </c>
      <c r="F59" s="12">
        <v>50000000</v>
      </c>
      <c r="G59" s="12">
        <v>111.2</v>
      </c>
      <c r="H59" s="12" t="s">
        <v>517</v>
      </c>
      <c r="I59" s="12">
        <v>935339</v>
      </c>
      <c r="J59" s="12">
        <v>1963676</v>
      </c>
      <c r="K59" s="12">
        <v>2066053</v>
      </c>
      <c r="L59" s="12">
        <v>950448</v>
      </c>
      <c r="M59" s="12">
        <v>6</v>
      </c>
      <c r="N59" s="12">
        <v>13</v>
      </c>
      <c r="O59" s="12">
        <v>1506</v>
      </c>
      <c r="P59" s="12">
        <v>87</v>
      </c>
      <c r="Q59" s="12">
        <v>1512</v>
      </c>
      <c r="R59" s="11">
        <v>3.99</v>
      </c>
      <c r="S59" s="11">
        <v>10.51</v>
      </c>
      <c r="T59" s="11">
        <v>35.9</v>
      </c>
    </row>
    <row r="60" spans="1:20" x14ac:dyDescent="0.25">
      <c r="A60" s="11" t="s">
        <v>135</v>
      </c>
      <c r="B60" s="11">
        <v>11090</v>
      </c>
      <c r="C60" s="11" t="s">
        <v>136</v>
      </c>
      <c r="D60" s="11" t="s">
        <v>19</v>
      </c>
      <c r="E60" s="12">
        <v>15</v>
      </c>
      <c r="F60" s="12">
        <v>100000000</v>
      </c>
      <c r="G60" s="12">
        <v>110.46666666666667</v>
      </c>
      <c r="H60" s="12" t="s">
        <v>517</v>
      </c>
      <c r="I60" s="12">
        <v>56139018</v>
      </c>
      <c r="J60" s="12">
        <v>53086513</v>
      </c>
      <c r="K60" s="12">
        <v>44135181</v>
      </c>
      <c r="L60" s="12">
        <v>1202816</v>
      </c>
      <c r="M60" s="12">
        <v>80</v>
      </c>
      <c r="N60" s="12">
        <v>9</v>
      </c>
      <c r="O60" s="12">
        <v>39789</v>
      </c>
      <c r="P60" s="12">
        <v>91</v>
      </c>
      <c r="Q60" s="12">
        <v>39869</v>
      </c>
      <c r="R60" s="11">
        <v>1.42</v>
      </c>
      <c r="S60" s="11">
        <v>4.42</v>
      </c>
      <c r="T60" s="11">
        <v>18.48</v>
      </c>
    </row>
    <row r="61" spans="1:20" x14ac:dyDescent="0.25">
      <c r="A61" s="11" t="s">
        <v>137</v>
      </c>
      <c r="B61" s="11">
        <v>11095</v>
      </c>
      <c r="C61" s="11" t="s">
        <v>138</v>
      </c>
      <c r="D61" s="11" t="s">
        <v>22</v>
      </c>
      <c r="E61" s="12">
        <v>0</v>
      </c>
      <c r="F61" s="12">
        <v>10000000</v>
      </c>
      <c r="G61" s="12">
        <v>110</v>
      </c>
      <c r="H61" s="12" t="s">
        <v>517</v>
      </c>
      <c r="I61" s="12">
        <v>2200678</v>
      </c>
      <c r="J61" s="12">
        <v>2510135</v>
      </c>
      <c r="K61" s="12">
        <v>4199008</v>
      </c>
      <c r="L61" s="12">
        <v>597792</v>
      </c>
      <c r="M61" s="12">
        <v>12</v>
      </c>
      <c r="N61" s="12">
        <v>63</v>
      </c>
      <c r="O61" s="12">
        <v>1887</v>
      </c>
      <c r="P61" s="12">
        <v>37</v>
      </c>
      <c r="Q61" s="12">
        <v>1899</v>
      </c>
      <c r="R61" s="11">
        <v>4.42</v>
      </c>
      <c r="S61" s="11">
        <v>9.35</v>
      </c>
      <c r="T61" s="11">
        <v>12.59</v>
      </c>
    </row>
    <row r="62" spans="1:20" x14ac:dyDescent="0.25">
      <c r="A62" s="11" t="s">
        <v>139</v>
      </c>
      <c r="B62" s="11">
        <v>11098</v>
      </c>
      <c r="C62" s="11" t="s">
        <v>140</v>
      </c>
      <c r="D62" s="11" t="s">
        <v>19</v>
      </c>
      <c r="E62" s="12">
        <v>17</v>
      </c>
      <c r="F62" s="12">
        <v>500000000</v>
      </c>
      <c r="G62" s="12">
        <v>109.76666666666667</v>
      </c>
      <c r="H62" s="12" t="s">
        <v>517</v>
      </c>
      <c r="I62" s="12">
        <v>300184904</v>
      </c>
      <c r="J62" s="12">
        <v>440108639</v>
      </c>
      <c r="K62" s="12">
        <v>439049870</v>
      </c>
      <c r="L62" s="12">
        <v>1002411</v>
      </c>
      <c r="M62" s="12">
        <v>263</v>
      </c>
      <c r="N62" s="12">
        <v>19</v>
      </c>
      <c r="O62" s="12">
        <v>228059</v>
      </c>
      <c r="P62" s="12">
        <v>81</v>
      </c>
      <c r="Q62" s="12">
        <v>228322</v>
      </c>
      <c r="R62" s="11">
        <v>1.48</v>
      </c>
      <c r="S62" s="11">
        <v>4.53</v>
      </c>
      <c r="T62" s="11">
        <v>19.329999999999998</v>
      </c>
    </row>
    <row r="63" spans="1:20" x14ac:dyDescent="0.25">
      <c r="A63" s="11" t="s">
        <v>141</v>
      </c>
      <c r="B63" s="11">
        <v>11099</v>
      </c>
      <c r="C63" s="11" t="s">
        <v>142</v>
      </c>
      <c r="D63" s="11" t="s">
        <v>22</v>
      </c>
      <c r="E63" s="12">
        <v>0</v>
      </c>
      <c r="F63" s="12">
        <v>5000000</v>
      </c>
      <c r="G63" s="12">
        <v>109.56666666666666</v>
      </c>
      <c r="H63" s="12" t="s">
        <v>517</v>
      </c>
      <c r="I63" s="12">
        <v>11328554</v>
      </c>
      <c r="J63" s="12">
        <v>9031460</v>
      </c>
      <c r="K63" s="12">
        <v>1999992</v>
      </c>
      <c r="L63" s="12">
        <v>4515748</v>
      </c>
      <c r="M63" s="12">
        <v>8</v>
      </c>
      <c r="N63" s="12">
        <v>28</v>
      </c>
      <c r="O63" s="12">
        <v>11010</v>
      </c>
      <c r="P63" s="12">
        <v>72</v>
      </c>
      <c r="Q63" s="12">
        <v>11018</v>
      </c>
      <c r="R63" s="11">
        <v>2</v>
      </c>
      <c r="S63" s="11">
        <v>3.7</v>
      </c>
      <c r="T63" s="11">
        <v>-4.79</v>
      </c>
    </row>
    <row r="64" spans="1:20" x14ac:dyDescent="0.25">
      <c r="A64" s="11" t="s">
        <v>143</v>
      </c>
      <c r="B64" s="11">
        <v>11131</v>
      </c>
      <c r="C64" s="11" t="s">
        <v>144</v>
      </c>
      <c r="D64" s="11" t="s">
        <v>32</v>
      </c>
      <c r="E64" s="12">
        <v>0</v>
      </c>
      <c r="F64" s="12">
        <v>1000000</v>
      </c>
      <c r="G64" s="12">
        <v>105.33333333333333</v>
      </c>
      <c r="H64" s="12" t="s">
        <v>517</v>
      </c>
      <c r="I64" s="12">
        <v>1986069</v>
      </c>
      <c r="J64" s="12">
        <v>1965216</v>
      </c>
      <c r="K64" s="12">
        <v>276931</v>
      </c>
      <c r="L64" s="12">
        <v>7096412</v>
      </c>
      <c r="M64" s="12">
        <v>11</v>
      </c>
      <c r="N64" s="12">
        <v>91</v>
      </c>
      <c r="O64" s="12">
        <v>356</v>
      </c>
      <c r="P64" s="12">
        <v>9</v>
      </c>
      <c r="Q64" s="12">
        <v>367</v>
      </c>
      <c r="R64" s="11">
        <v>0.75</v>
      </c>
      <c r="S64" s="11">
        <v>9.27</v>
      </c>
      <c r="T64" s="11">
        <v>4.4800000000000004</v>
      </c>
    </row>
    <row r="65" spans="1:20" x14ac:dyDescent="0.25">
      <c r="A65" s="11" t="s">
        <v>145</v>
      </c>
      <c r="B65" s="11">
        <v>11132</v>
      </c>
      <c r="C65" s="11" t="s">
        <v>146</v>
      </c>
      <c r="D65" s="11" t="s">
        <v>22</v>
      </c>
      <c r="E65" s="12">
        <v>0</v>
      </c>
      <c r="F65" s="12">
        <v>1000000000</v>
      </c>
      <c r="G65" s="12">
        <v>105.2</v>
      </c>
      <c r="H65" s="12" t="s">
        <v>517</v>
      </c>
      <c r="I65" s="12">
        <v>19795222</v>
      </c>
      <c r="J65" s="12">
        <v>21259264</v>
      </c>
      <c r="K65" s="12">
        <v>88009975</v>
      </c>
      <c r="L65" s="12">
        <v>241555</v>
      </c>
      <c r="M65" s="12">
        <v>19</v>
      </c>
      <c r="N65" s="12">
        <v>52</v>
      </c>
      <c r="O65" s="12">
        <v>10645</v>
      </c>
      <c r="P65" s="12">
        <v>48</v>
      </c>
      <c r="Q65" s="12">
        <v>10664</v>
      </c>
      <c r="R65" s="11">
        <v>4.83</v>
      </c>
      <c r="S65" s="11">
        <v>11.43</v>
      </c>
      <c r="T65" s="11">
        <v>15.85</v>
      </c>
    </row>
    <row r="66" spans="1:20" x14ac:dyDescent="0.25">
      <c r="A66" s="11" t="s">
        <v>147</v>
      </c>
      <c r="B66" s="11">
        <v>11141</v>
      </c>
      <c r="C66" s="11" t="s">
        <v>148</v>
      </c>
      <c r="D66" s="11" t="s">
        <v>22</v>
      </c>
      <c r="E66" s="12">
        <v>0</v>
      </c>
      <c r="F66" s="12">
        <v>100000</v>
      </c>
      <c r="G66" s="12">
        <v>104.83333333333333</v>
      </c>
      <c r="H66" s="12" t="s">
        <v>517</v>
      </c>
      <c r="I66" s="12">
        <v>715353</v>
      </c>
      <c r="J66" s="12">
        <v>622034</v>
      </c>
      <c r="K66" s="12">
        <v>26594</v>
      </c>
      <c r="L66" s="12">
        <v>23389997</v>
      </c>
      <c r="M66" s="12">
        <v>5</v>
      </c>
      <c r="N66" s="12">
        <v>59</v>
      </c>
      <c r="O66" s="12">
        <v>353</v>
      </c>
      <c r="P66" s="12">
        <v>41</v>
      </c>
      <c r="Q66" s="12">
        <v>358</v>
      </c>
      <c r="R66" s="11">
        <v>3.75</v>
      </c>
      <c r="S66" s="11">
        <v>5.77</v>
      </c>
      <c r="T66" s="11">
        <v>-7.35</v>
      </c>
    </row>
    <row r="67" spans="1:20" x14ac:dyDescent="0.25">
      <c r="A67" s="11" t="s">
        <v>149</v>
      </c>
      <c r="B67" s="11">
        <v>11142</v>
      </c>
      <c r="C67" s="11" t="s">
        <v>150</v>
      </c>
      <c r="D67" s="11" t="s">
        <v>19</v>
      </c>
      <c r="E67" s="12">
        <v>17</v>
      </c>
      <c r="F67" s="12">
        <v>150000000</v>
      </c>
      <c r="G67" s="12">
        <v>103.03333333333333</v>
      </c>
      <c r="H67" s="12" t="s">
        <v>517</v>
      </c>
      <c r="I67" s="12">
        <v>150941920</v>
      </c>
      <c r="J67" s="12">
        <v>150456079</v>
      </c>
      <c r="K67" s="12">
        <v>149513429</v>
      </c>
      <c r="L67" s="12">
        <v>1006304</v>
      </c>
      <c r="M67" s="12">
        <v>88</v>
      </c>
      <c r="N67" s="12">
        <v>2</v>
      </c>
      <c r="O67" s="12">
        <v>135423</v>
      </c>
      <c r="P67" s="12">
        <v>98</v>
      </c>
      <c r="Q67" s="12">
        <v>135511</v>
      </c>
      <c r="R67" s="11">
        <v>1.48</v>
      </c>
      <c r="S67" s="11">
        <v>4.2699999999999996</v>
      </c>
      <c r="T67" s="11">
        <v>17.7</v>
      </c>
    </row>
    <row r="68" spans="1:20" x14ac:dyDescent="0.25">
      <c r="A68" s="11" t="s">
        <v>151</v>
      </c>
      <c r="B68" s="11">
        <v>11145</v>
      </c>
      <c r="C68" s="11" t="s">
        <v>152</v>
      </c>
      <c r="D68" s="11" t="s">
        <v>19</v>
      </c>
      <c r="E68" s="12">
        <v>10</v>
      </c>
      <c r="F68" s="12">
        <v>180000000</v>
      </c>
      <c r="G68" s="12">
        <v>102.83333333333333</v>
      </c>
      <c r="H68" s="12" t="s">
        <v>517</v>
      </c>
      <c r="I68" s="12">
        <v>150022316</v>
      </c>
      <c r="J68" s="12">
        <v>169614956</v>
      </c>
      <c r="K68" s="12">
        <v>169174180</v>
      </c>
      <c r="L68" s="12">
        <v>1002605</v>
      </c>
      <c r="M68" s="12">
        <v>121</v>
      </c>
      <c r="N68" s="12">
        <v>16</v>
      </c>
      <c r="O68" s="12">
        <v>64575</v>
      </c>
      <c r="P68" s="12">
        <v>84</v>
      </c>
      <c r="Q68" s="12">
        <v>64696</v>
      </c>
      <c r="R68" s="11">
        <v>1.65</v>
      </c>
      <c r="S68" s="11">
        <v>4.92</v>
      </c>
      <c r="T68" s="11">
        <v>15.83</v>
      </c>
    </row>
    <row r="69" spans="1:20" x14ac:dyDescent="0.25">
      <c r="A69" s="11" t="s">
        <v>153</v>
      </c>
      <c r="B69" s="11">
        <v>11148</v>
      </c>
      <c r="C69" s="11" t="s">
        <v>154</v>
      </c>
      <c r="D69" s="11" t="s">
        <v>19</v>
      </c>
      <c r="E69" s="12">
        <v>15</v>
      </c>
      <c r="F69" s="12">
        <v>5000000</v>
      </c>
      <c r="G69" s="12">
        <v>102.8</v>
      </c>
      <c r="H69" s="12" t="s">
        <v>517</v>
      </c>
      <c r="I69" s="12">
        <v>945217</v>
      </c>
      <c r="J69" s="12">
        <v>1014090</v>
      </c>
      <c r="K69" s="12">
        <v>1014090</v>
      </c>
      <c r="L69" s="12">
        <v>1000000</v>
      </c>
      <c r="M69" s="12">
        <v>4</v>
      </c>
      <c r="N69" s="12">
        <v>63</v>
      </c>
      <c r="O69" s="12">
        <v>659</v>
      </c>
      <c r="P69" s="12">
        <v>37</v>
      </c>
      <c r="Q69" s="12">
        <v>663</v>
      </c>
      <c r="R69" s="11">
        <v>2.16</v>
      </c>
      <c r="S69" s="11">
        <v>4.7</v>
      </c>
      <c r="T69" s="11">
        <v>18.09</v>
      </c>
    </row>
    <row r="70" spans="1:20" x14ac:dyDescent="0.25">
      <c r="A70" s="11" t="s">
        <v>155</v>
      </c>
      <c r="B70" s="11">
        <v>11149</v>
      </c>
      <c r="C70" s="11" t="s">
        <v>156</v>
      </c>
      <c r="D70" s="11" t="s">
        <v>22</v>
      </c>
      <c r="E70" s="12">
        <v>0</v>
      </c>
      <c r="F70" s="12">
        <v>200000</v>
      </c>
      <c r="G70" s="12">
        <v>101.86666666666666</v>
      </c>
      <c r="H70" s="12" t="s">
        <v>517</v>
      </c>
      <c r="I70" s="12">
        <v>1380682</v>
      </c>
      <c r="J70" s="12">
        <v>1947061</v>
      </c>
      <c r="K70" s="12">
        <v>107028</v>
      </c>
      <c r="L70" s="12">
        <v>18192073</v>
      </c>
      <c r="M70" s="12">
        <v>13</v>
      </c>
      <c r="N70" s="12">
        <v>78</v>
      </c>
      <c r="O70" s="12">
        <v>706</v>
      </c>
      <c r="P70" s="12">
        <v>22</v>
      </c>
      <c r="Q70" s="12">
        <v>719</v>
      </c>
      <c r="R70" s="11">
        <v>4.78</v>
      </c>
      <c r="S70" s="11">
        <v>11.18</v>
      </c>
      <c r="T70" s="11">
        <v>7.57</v>
      </c>
    </row>
    <row r="71" spans="1:20" x14ac:dyDescent="0.25">
      <c r="A71" s="11" t="s">
        <v>157</v>
      </c>
      <c r="B71" s="11">
        <v>11157</v>
      </c>
      <c r="C71" s="11" t="s">
        <v>158</v>
      </c>
      <c r="D71" s="11" t="s">
        <v>32</v>
      </c>
      <c r="E71" s="12">
        <v>0</v>
      </c>
      <c r="F71" s="12">
        <v>50000000</v>
      </c>
      <c r="G71" s="12">
        <v>101.1</v>
      </c>
      <c r="H71" s="12" t="s">
        <v>517</v>
      </c>
      <c r="I71" s="12">
        <v>711014</v>
      </c>
      <c r="J71" s="12">
        <v>820848</v>
      </c>
      <c r="K71" s="12">
        <v>2098706</v>
      </c>
      <c r="L71" s="12">
        <v>391121</v>
      </c>
      <c r="M71" s="12">
        <v>5</v>
      </c>
      <c r="N71" s="12">
        <v>45</v>
      </c>
      <c r="O71" s="12">
        <v>524</v>
      </c>
      <c r="P71" s="12">
        <v>55</v>
      </c>
      <c r="Q71" s="12">
        <v>529</v>
      </c>
      <c r="R71" s="11">
        <v>4.33</v>
      </c>
      <c r="S71" s="11">
        <v>7.99</v>
      </c>
      <c r="T71" s="11">
        <v>28.6</v>
      </c>
    </row>
    <row r="72" spans="1:20" x14ac:dyDescent="0.25">
      <c r="A72" s="11" t="s">
        <v>159</v>
      </c>
      <c r="B72" s="11">
        <v>11158</v>
      </c>
      <c r="C72" s="11" t="s">
        <v>160</v>
      </c>
      <c r="D72" s="11" t="s">
        <v>19</v>
      </c>
      <c r="E72" s="12">
        <v>17</v>
      </c>
      <c r="F72" s="12">
        <v>50000000</v>
      </c>
      <c r="G72" s="12">
        <v>100.86666666666666</v>
      </c>
      <c r="H72" s="12" t="s">
        <v>517</v>
      </c>
      <c r="I72" s="12">
        <v>8447738</v>
      </c>
      <c r="J72" s="12">
        <v>13720708</v>
      </c>
      <c r="K72" s="12">
        <v>13361940</v>
      </c>
      <c r="L72" s="12">
        <v>1026849</v>
      </c>
      <c r="M72" s="12">
        <v>18</v>
      </c>
      <c r="N72" s="12">
        <v>45</v>
      </c>
      <c r="O72" s="12">
        <v>8495</v>
      </c>
      <c r="P72" s="12">
        <v>55</v>
      </c>
      <c r="Q72" s="12">
        <v>8513</v>
      </c>
      <c r="R72" s="11">
        <v>1.85</v>
      </c>
      <c r="S72" s="11">
        <v>5.29</v>
      </c>
      <c r="T72" s="11">
        <v>20.7</v>
      </c>
    </row>
    <row r="73" spans="1:20" x14ac:dyDescent="0.25">
      <c r="A73" s="11" t="s">
        <v>161</v>
      </c>
      <c r="B73" s="11">
        <v>11173</v>
      </c>
      <c r="C73" s="11" t="s">
        <v>162</v>
      </c>
      <c r="D73" s="11" t="s">
        <v>22</v>
      </c>
      <c r="E73" s="12">
        <v>0</v>
      </c>
      <c r="F73" s="12">
        <v>200000</v>
      </c>
      <c r="G73" s="12">
        <v>100.66666666666667</v>
      </c>
      <c r="H73" s="12" t="s">
        <v>517</v>
      </c>
      <c r="I73" s="12">
        <v>1084138</v>
      </c>
      <c r="J73" s="12">
        <v>1293194</v>
      </c>
      <c r="K73" s="12">
        <v>65371</v>
      </c>
      <c r="L73" s="12">
        <v>19782381</v>
      </c>
      <c r="M73" s="12">
        <v>9</v>
      </c>
      <c r="N73" s="12">
        <v>95</v>
      </c>
      <c r="O73" s="12">
        <v>113</v>
      </c>
      <c r="P73" s="12">
        <v>5</v>
      </c>
      <c r="Q73" s="12">
        <v>122</v>
      </c>
      <c r="R73" s="11">
        <v>5.22</v>
      </c>
      <c r="S73" s="11">
        <v>15.05</v>
      </c>
      <c r="T73" s="11">
        <v>7.25</v>
      </c>
    </row>
    <row r="74" spans="1:20" x14ac:dyDescent="0.25">
      <c r="A74" s="11" t="s">
        <v>163</v>
      </c>
      <c r="B74" s="11">
        <v>11161</v>
      </c>
      <c r="C74" s="11" t="s">
        <v>164</v>
      </c>
      <c r="D74" s="11" t="s">
        <v>19</v>
      </c>
      <c r="E74" s="12">
        <v>18</v>
      </c>
      <c r="F74" s="12">
        <v>20000000</v>
      </c>
      <c r="G74" s="12">
        <v>100.63333333333334</v>
      </c>
      <c r="H74" s="12" t="s">
        <v>517</v>
      </c>
      <c r="I74" s="12">
        <v>17686254</v>
      </c>
      <c r="J74" s="12">
        <v>15621089</v>
      </c>
      <c r="K74" s="12">
        <v>15502155</v>
      </c>
      <c r="L74" s="12">
        <v>1007672</v>
      </c>
      <c r="M74" s="12">
        <v>63</v>
      </c>
      <c r="N74" s="12">
        <v>9</v>
      </c>
      <c r="O74" s="12">
        <v>14262</v>
      </c>
      <c r="P74" s="12">
        <v>91</v>
      </c>
      <c r="Q74" s="12">
        <v>14325</v>
      </c>
      <c r="R74" s="11">
        <v>1.61</v>
      </c>
      <c r="S74" s="11">
        <v>4.8</v>
      </c>
      <c r="T74" s="11">
        <v>18.399999999999999</v>
      </c>
    </row>
    <row r="75" spans="1:20" x14ac:dyDescent="0.25">
      <c r="A75" s="11" t="s">
        <v>165</v>
      </c>
      <c r="B75" s="11">
        <v>11168</v>
      </c>
      <c r="C75" s="11" t="s">
        <v>166</v>
      </c>
      <c r="D75" s="11" t="s">
        <v>19</v>
      </c>
      <c r="E75" s="12">
        <v>16</v>
      </c>
      <c r="F75" s="12">
        <v>25000000</v>
      </c>
      <c r="G75" s="12">
        <v>99.233333333333334</v>
      </c>
      <c r="H75" s="12" t="s">
        <v>517</v>
      </c>
      <c r="I75" s="12">
        <v>10042535</v>
      </c>
      <c r="J75" s="12">
        <v>1741602</v>
      </c>
      <c r="K75" s="12">
        <v>1837679</v>
      </c>
      <c r="L75" s="12">
        <v>947718</v>
      </c>
      <c r="M75" s="12">
        <v>12</v>
      </c>
      <c r="N75" s="12">
        <v>70</v>
      </c>
      <c r="O75" s="12">
        <v>963</v>
      </c>
      <c r="P75" s="12">
        <v>30</v>
      </c>
      <c r="Q75" s="12">
        <v>975</v>
      </c>
      <c r="R75" s="11">
        <v>1.61</v>
      </c>
      <c r="S75" s="11">
        <v>4.25</v>
      </c>
      <c r="T75" s="11">
        <v>5.95</v>
      </c>
    </row>
    <row r="76" spans="1:20" x14ac:dyDescent="0.25">
      <c r="A76" s="11" t="s">
        <v>169</v>
      </c>
      <c r="B76" s="11">
        <v>11182</v>
      </c>
      <c r="C76" s="11" t="s">
        <v>170</v>
      </c>
      <c r="D76" s="11" t="s">
        <v>22</v>
      </c>
      <c r="E76" s="12">
        <v>0</v>
      </c>
      <c r="F76" s="12">
        <v>750000</v>
      </c>
      <c r="G76" s="12">
        <v>97.5</v>
      </c>
      <c r="H76" s="12" t="s">
        <v>517</v>
      </c>
      <c r="I76" s="12">
        <v>5818350</v>
      </c>
      <c r="J76" s="12">
        <v>5677393</v>
      </c>
      <c r="K76" s="12">
        <v>218385</v>
      </c>
      <c r="L76" s="12">
        <v>25997173</v>
      </c>
      <c r="M76" s="12">
        <v>12</v>
      </c>
      <c r="N76" s="12">
        <v>49</v>
      </c>
      <c r="O76" s="12">
        <v>1744</v>
      </c>
      <c r="P76" s="12">
        <v>51</v>
      </c>
      <c r="Q76" s="12">
        <v>1756</v>
      </c>
      <c r="R76" s="11">
        <v>5.9</v>
      </c>
      <c r="S76" s="11">
        <v>9.08</v>
      </c>
      <c r="T76" s="11">
        <v>17.57</v>
      </c>
    </row>
    <row r="77" spans="1:20" x14ac:dyDescent="0.25">
      <c r="A77" s="11" t="s">
        <v>172</v>
      </c>
      <c r="B77" s="11">
        <v>11186</v>
      </c>
      <c r="C77" s="11" t="s">
        <v>173</v>
      </c>
      <c r="D77" s="11" t="s">
        <v>22</v>
      </c>
      <c r="E77" s="12">
        <v>0</v>
      </c>
      <c r="F77" s="12">
        <v>100000</v>
      </c>
      <c r="G77" s="12">
        <v>97.466666666666669</v>
      </c>
      <c r="H77" s="12" t="s">
        <v>517</v>
      </c>
      <c r="I77" s="12">
        <v>965769</v>
      </c>
      <c r="J77" s="12">
        <v>1004971</v>
      </c>
      <c r="K77" s="12">
        <v>47303</v>
      </c>
      <c r="L77" s="12">
        <v>21245396</v>
      </c>
      <c r="M77" s="12">
        <v>3</v>
      </c>
      <c r="N77" s="12">
        <v>25</v>
      </c>
      <c r="O77" s="12">
        <v>45</v>
      </c>
      <c r="P77" s="12">
        <v>75</v>
      </c>
      <c r="Q77" s="12">
        <v>48</v>
      </c>
      <c r="R77" s="11">
        <v>4.28</v>
      </c>
      <c r="S77" s="11">
        <v>2.82</v>
      </c>
      <c r="T77" s="11">
        <v>4.58</v>
      </c>
    </row>
    <row r="78" spans="1:20" x14ac:dyDescent="0.25">
      <c r="A78" s="11" t="s">
        <v>174</v>
      </c>
      <c r="B78" s="11">
        <v>11188</v>
      </c>
      <c r="C78" s="11" t="s">
        <v>175</v>
      </c>
      <c r="D78" s="11" t="s">
        <v>32</v>
      </c>
      <c r="E78" s="12">
        <v>0</v>
      </c>
      <c r="F78" s="12">
        <v>500000</v>
      </c>
      <c r="G78" s="12">
        <v>97.033333333333331</v>
      </c>
      <c r="H78" s="12" t="s">
        <v>517</v>
      </c>
      <c r="I78" s="12">
        <v>2679802</v>
      </c>
      <c r="J78" s="12">
        <v>2267394</v>
      </c>
      <c r="K78" s="12">
        <v>151879</v>
      </c>
      <c r="L78" s="12">
        <v>14928952</v>
      </c>
      <c r="M78" s="12">
        <v>4</v>
      </c>
      <c r="N78" s="12">
        <v>54</v>
      </c>
      <c r="O78" s="12">
        <v>3347</v>
      </c>
      <c r="P78" s="12">
        <v>46</v>
      </c>
      <c r="Q78" s="12">
        <v>3351</v>
      </c>
      <c r="R78" s="11">
        <v>0.36</v>
      </c>
      <c r="S78" s="11">
        <v>3.06</v>
      </c>
      <c r="T78" s="11">
        <v>5.69</v>
      </c>
    </row>
    <row r="79" spans="1:20" x14ac:dyDescent="0.25">
      <c r="A79" s="11" t="s">
        <v>182</v>
      </c>
      <c r="B79" s="11">
        <v>11198</v>
      </c>
      <c r="C79" s="11" t="s">
        <v>183</v>
      </c>
      <c r="D79" s="11" t="s">
        <v>19</v>
      </c>
      <c r="E79" s="12">
        <v>17</v>
      </c>
      <c r="F79" s="12">
        <v>500000</v>
      </c>
      <c r="G79" s="12">
        <v>94.233333333333334</v>
      </c>
      <c r="H79" s="12" t="s">
        <v>517</v>
      </c>
      <c r="I79" s="12">
        <v>47037</v>
      </c>
      <c r="J79" s="12">
        <v>61617</v>
      </c>
      <c r="K79" s="12">
        <v>37409</v>
      </c>
      <c r="L79" s="12">
        <v>1647125</v>
      </c>
      <c r="M79" s="12">
        <v>3</v>
      </c>
      <c r="N79" s="12">
        <v>99</v>
      </c>
      <c r="O79" s="12">
        <v>508</v>
      </c>
      <c r="P79" s="12">
        <v>1</v>
      </c>
      <c r="Q79" s="12">
        <v>511</v>
      </c>
      <c r="R79" s="11">
        <v>17.690000000000001</v>
      </c>
      <c r="S79" s="11">
        <v>30.89</v>
      </c>
      <c r="T79" s="11">
        <v>37.97</v>
      </c>
    </row>
    <row r="80" spans="1:20" x14ac:dyDescent="0.25">
      <c r="A80" s="11" t="s">
        <v>185</v>
      </c>
      <c r="B80" s="11">
        <v>11220</v>
      </c>
      <c r="C80" s="11" t="s">
        <v>186</v>
      </c>
      <c r="D80" s="11" t="s">
        <v>22</v>
      </c>
      <c r="E80" s="12">
        <v>0</v>
      </c>
      <c r="F80" s="12">
        <v>150000</v>
      </c>
      <c r="G80" s="12">
        <v>94.166666666666671</v>
      </c>
      <c r="H80" s="12" t="s">
        <v>517</v>
      </c>
      <c r="I80" s="12">
        <v>882301</v>
      </c>
      <c r="J80" s="12">
        <v>783059</v>
      </c>
      <c r="K80" s="12">
        <v>7469700</v>
      </c>
      <c r="L80" s="12">
        <v>104831</v>
      </c>
      <c r="M80" s="12">
        <v>4</v>
      </c>
      <c r="N80" s="12">
        <v>10</v>
      </c>
      <c r="O80" s="12">
        <v>555</v>
      </c>
      <c r="P80" s="12">
        <v>90</v>
      </c>
      <c r="Q80" s="12">
        <v>559</v>
      </c>
      <c r="R80" s="11">
        <v>3.19</v>
      </c>
      <c r="S80" s="11">
        <v>2.14</v>
      </c>
      <c r="T80" s="11">
        <v>1.76</v>
      </c>
    </row>
    <row r="81" spans="1:20" x14ac:dyDescent="0.25">
      <c r="A81" s="11" t="s">
        <v>187</v>
      </c>
      <c r="B81" s="11">
        <v>11222</v>
      </c>
      <c r="C81" s="11" t="s">
        <v>186</v>
      </c>
      <c r="D81" s="11" t="s">
        <v>32</v>
      </c>
      <c r="E81" s="12">
        <v>0</v>
      </c>
      <c r="F81" s="12">
        <v>700000</v>
      </c>
      <c r="G81" s="12">
        <v>94.166666666666671</v>
      </c>
      <c r="H81" s="12" t="s">
        <v>517</v>
      </c>
      <c r="I81" s="12">
        <v>379651</v>
      </c>
      <c r="J81" s="12">
        <v>428321</v>
      </c>
      <c r="K81" s="12">
        <v>44498</v>
      </c>
      <c r="L81" s="12">
        <v>9625613</v>
      </c>
      <c r="M81" s="12">
        <v>6</v>
      </c>
      <c r="N81" s="12">
        <v>99</v>
      </c>
      <c r="O81" s="12">
        <v>94</v>
      </c>
      <c r="P81" s="12">
        <v>1</v>
      </c>
      <c r="Q81" s="12">
        <v>100</v>
      </c>
      <c r="R81" s="11">
        <v>3.96</v>
      </c>
      <c r="S81" s="11">
        <v>8.2100000000000009</v>
      </c>
      <c r="T81" s="11">
        <v>18.32</v>
      </c>
    </row>
    <row r="82" spans="1:20" x14ac:dyDescent="0.25">
      <c r="A82" s="11" t="s">
        <v>188</v>
      </c>
      <c r="B82" s="11">
        <v>11217</v>
      </c>
      <c r="C82" s="11" t="s">
        <v>189</v>
      </c>
      <c r="D82" s="11" t="s">
        <v>19</v>
      </c>
      <c r="E82" s="12">
        <v>18</v>
      </c>
      <c r="F82" s="12">
        <v>50000000</v>
      </c>
      <c r="G82" s="12">
        <v>94.13333333333334</v>
      </c>
      <c r="H82" s="12" t="s">
        <v>517</v>
      </c>
      <c r="I82" s="12">
        <v>15038089</v>
      </c>
      <c r="J82" s="12">
        <v>17249973</v>
      </c>
      <c r="K82" s="12">
        <v>17119890</v>
      </c>
      <c r="L82" s="12">
        <v>1007598</v>
      </c>
      <c r="M82" s="12">
        <v>175</v>
      </c>
      <c r="N82" s="12">
        <v>77</v>
      </c>
      <c r="O82" s="12">
        <v>1805</v>
      </c>
      <c r="P82" s="12">
        <v>23</v>
      </c>
      <c r="Q82" s="12">
        <v>1980</v>
      </c>
      <c r="R82" s="11">
        <v>1.61</v>
      </c>
      <c r="S82" s="11">
        <v>5.01</v>
      </c>
      <c r="T82" s="11">
        <v>19.920000000000002</v>
      </c>
    </row>
    <row r="83" spans="1:20" x14ac:dyDescent="0.25">
      <c r="A83" s="11" t="s">
        <v>190</v>
      </c>
      <c r="B83" s="11">
        <v>11235</v>
      </c>
      <c r="C83" s="11" t="s">
        <v>191</v>
      </c>
      <c r="D83" s="11" t="s">
        <v>22</v>
      </c>
      <c r="E83" s="12">
        <v>0</v>
      </c>
      <c r="F83" s="12">
        <v>1000000</v>
      </c>
      <c r="G83" s="12">
        <v>93.166666666666671</v>
      </c>
      <c r="H83" s="12" t="s">
        <v>517</v>
      </c>
      <c r="I83" s="12">
        <v>5335679</v>
      </c>
      <c r="J83" s="12">
        <v>3669790</v>
      </c>
      <c r="K83" s="12">
        <v>355763</v>
      </c>
      <c r="L83" s="12">
        <v>10315264</v>
      </c>
      <c r="M83" s="12">
        <v>9</v>
      </c>
      <c r="N83" s="12">
        <v>41</v>
      </c>
      <c r="O83" s="12">
        <v>2885</v>
      </c>
      <c r="P83" s="12">
        <v>59</v>
      </c>
      <c r="Q83" s="12">
        <v>2894</v>
      </c>
      <c r="R83" s="11">
        <v>3.39</v>
      </c>
      <c r="S83" s="11">
        <v>2.44</v>
      </c>
      <c r="T83" s="11">
        <v>-22.22</v>
      </c>
    </row>
    <row r="84" spans="1:20" x14ac:dyDescent="0.25">
      <c r="A84" s="11" t="s">
        <v>192</v>
      </c>
      <c r="B84" s="11">
        <v>11234</v>
      </c>
      <c r="C84" s="11" t="s">
        <v>193</v>
      </c>
      <c r="D84" s="11" t="s">
        <v>22</v>
      </c>
      <c r="E84" s="12">
        <v>0</v>
      </c>
      <c r="F84" s="12">
        <v>4000000</v>
      </c>
      <c r="G84" s="12">
        <v>93.033333333333331</v>
      </c>
      <c r="H84" s="12" t="s">
        <v>517</v>
      </c>
      <c r="I84" s="12">
        <v>15370975</v>
      </c>
      <c r="J84" s="12">
        <v>16796458</v>
      </c>
      <c r="K84" s="12">
        <v>783895</v>
      </c>
      <c r="L84" s="12">
        <v>21426923</v>
      </c>
      <c r="M84" s="12">
        <v>12</v>
      </c>
      <c r="N84" s="12">
        <v>9</v>
      </c>
      <c r="O84" s="12">
        <v>508</v>
      </c>
      <c r="P84" s="12">
        <v>91</v>
      </c>
      <c r="Q84" s="12">
        <v>520</v>
      </c>
      <c r="R84" s="11">
        <v>5.04</v>
      </c>
      <c r="S84" s="11">
        <v>6.11</v>
      </c>
      <c r="T84" s="11">
        <v>-0.08</v>
      </c>
    </row>
    <row r="85" spans="1:20" x14ac:dyDescent="0.25">
      <c r="A85" s="11" t="s">
        <v>194</v>
      </c>
      <c r="B85" s="11">
        <v>11223</v>
      </c>
      <c r="C85" s="11" t="s">
        <v>195</v>
      </c>
      <c r="D85" s="11" t="s">
        <v>22</v>
      </c>
      <c r="E85" s="12">
        <v>0</v>
      </c>
      <c r="F85" s="12">
        <v>10000000</v>
      </c>
      <c r="G85" s="12">
        <v>92.5</v>
      </c>
      <c r="H85" s="12" t="s">
        <v>517</v>
      </c>
      <c r="I85" s="12">
        <v>5957457</v>
      </c>
      <c r="J85" s="12">
        <v>4342981</v>
      </c>
      <c r="K85" s="12">
        <v>1531604</v>
      </c>
      <c r="L85" s="12">
        <v>2835577</v>
      </c>
      <c r="M85" s="12">
        <v>16</v>
      </c>
      <c r="N85" s="12">
        <v>26</v>
      </c>
      <c r="O85" s="12">
        <v>3840</v>
      </c>
      <c r="P85" s="12">
        <v>74</v>
      </c>
      <c r="Q85" s="12">
        <v>3856</v>
      </c>
      <c r="R85" s="11">
        <v>2.04</v>
      </c>
      <c r="S85" s="11">
        <v>2.46</v>
      </c>
      <c r="T85" s="11">
        <v>19.48</v>
      </c>
    </row>
    <row r="86" spans="1:20" x14ac:dyDescent="0.25">
      <c r="A86" s="11" t="s">
        <v>196</v>
      </c>
      <c r="B86" s="11">
        <v>11239</v>
      </c>
      <c r="C86" s="11" t="s">
        <v>197</v>
      </c>
      <c r="D86" s="11" t="s">
        <v>32</v>
      </c>
      <c r="E86" s="12">
        <v>0</v>
      </c>
      <c r="F86" s="12">
        <v>250000</v>
      </c>
      <c r="G86" s="12">
        <v>90.033333333333331</v>
      </c>
      <c r="H86" s="12" t="s">
        <v>517</v>
      </c>
      <c r="I86" s="12">
        <v>398822</v>
      </c>
      <c r="J86" s="12">
        <v>450270</v>
      </c>
      <c r="K86" s="12">
        <v>121361</v>
      </c>
      <c r="L86" s="12">
        <v>3710172</v>
      </c>
      <c r="M86" s="12">
        <v>9</v>
      </c>
      <c r="N86" s="12">
        <v>84</v>
      </c>
      <c r="O86" s="12">
        <v>263</v>
      </c>
      <c r="P86" s="12">
        <v>16</v>
      </c>
      <c r="Q86" s="12">
        <v>272</v>
      </c>
      <c r="R86" s="11">
        <v>4.18</v>
      </c>
      <c r="S86" s="11">
        <v>7.52</v>
      </c>
      <c r="T86" s="11">
        <v>16.59</v>
      </c>
    </row>
    <row r="87" spans="1:20" x14ac:dyDescent="0.25">
      <c r="A87" s="11" t="s">
        <v>198</v>
      </c>
      <c r="B87" s="11">
        <v>11256</v>
      </c>
      <c r="C87" s="11" t="s">
        <v>197</v>
      </c>
      <c r="D87" s="11" t="s">
        <v>19</v>
      </c>
      <c r="E87" s="12">
        <v>15</v>
      </c>
      <c r="F87" s="12">
        <v>500000</v>
      </c>
      <c r="G87" s="12">
        <v>90.033333333333331</v>
      </c>
      <c r="H87" s="12" t="s">
        <v>517</v>
      </c>
      <c r="I87" s="12">
        <v>61094</v>
      </c>
      <c r="J87" s="12">
        <v>79302</v>
      </c>
      <c r="K87" s="12">
        <v>78539</v>
      </c>
      <c r="L87" s="12">
        <v>1009709</v>
      </c>
      <c r="M87" s="12">
        <v>7</v>
      </c>
      <c r="N87" s="12">
        <v>94</v>
      </c>
      <c r="O87" s="12">
        <v>100</v>
      </c>
      <c r="P87" s="12">
        <v>6</v>
      </c>
      <c r="Q87" s="12">
        <v>107</v>
      </c>
      <c r="R87" s="11">
        <v>1.3</v>
      </c>
      <c r="S87" s="11">
        <v>4.07</v>
      </c>
      <c r="T87" s="11">
        <v>16.46</v>
      </c>
    </row>
    <row r="88" spans="1:20" x14ac:dyDescent="0.25">
      <c r="A88" s="11" t="s">
        <v>199</v>
      </c>
      <c r="B88" s="11">
        <v>11258</v>
      </c>
      <c r="C88" s="11" t="s">
        <v>200</v>
      </c>
      <c r="D88" s="11" t="s">
        <v>32</v>
      </c>
      <c r="E88" s="12">
        <v>0</v>
      </c>
      <c r="F88" s="12">
        <v>200000</v>
      </c>
      <c r="G88" s="12">
        <v>89.966666666666669</v>
      </c>
      <c r="H88" s="12" t="s">
        <v>517</v>
      </c>
      <c r="I88" s="12">
        <v>216609</v>
      </c>
      <c r="J88" s="12">
        <v>227801</v>
      </c>
      <c r="K88" s="12">
        <v>36478</v>
      </c>
      <c r="L88" s="12">
        <v>6244881</v>
      </c>
      <c r="M88" s="12">
        <v>6</v>
      </c>
      <c r="N88" s="12">
        <v>91</v>
      </c>
      <c r="O88" s="12">
        <v>96</v>
      </c>
      <c r="P88" s="12">
        <v>9</v>
      </c>
      <c r="Q88" s="12">
        <v>102</v>
      </c>
      <c r="R88" s="11">
        <v>5.22</v>
      </c>
      <c r="S88" s="11">
        <v>6.36</v>
      </c>
      <c r="T88" s="11">
        <v>2.58</v>
      </c>
    </row>
    <row r="89" spans="1:20" x14ac:dyDescent="0.25">
      <c r="A89" s="11" t="s">
        <v>201</v>
      </c>
      <c r="B89" s="11">
        <v>11268</v>
      </c>
      <c r="C89" s="11" t="s">
        <v>202</v>
      </c>
      <c r="D89" s="11" t="s">
        <v>22</v>
      </c>
      <c r="E89" s="12">
        <v>0</v>
      </c>
      <c r="F89" s="12">
        <v>200000</v>
      </c>
      <c r="G89" s="12">
        <v>87.833333333333329</v>
      </c>
      <c r="H89" s="12" t="s">
        <v>517</v>
      </c>
      <c r="I89" s="12">
        <v>2135718</v>
      </c>
      <c r="J89" s="12">
        <v>1918114</v>
      </c>
      <c r="K89" s="12">
        <v>1253447</v>
      </c>
      <c r="L89" s="12">
        <v>1530271</v>
      </c>
      <c r="M89" s="12">
        <v>8</v>
      </c>
      <c r="N89" s="12">
        <v>79</v>
      </c>
      <c r="O89" s="12">
        <v>302</v>
      </c>
      <c r="P89" s="12">
        <v>21</v>
      </c>
      <c r="Q89" s="12">
        <v>310</v>
      </c>
      <c r="R89" s="11">
        <v>3.5</v>
      </c>
      <c r="S89" s="11">
        <v>4.87</v>
      </c>
      <c r="T89" s="11">
        <v>-5.36</v>
      </c>
    </row>
    <row r="90" spans="1:20" x14ac:dyDescent="0.25">
      <c r="A90" s="11" t="s">
        <v>203</v>
      </c>
      <c r="B90" s="11">
        <v>11273</v>
      </c>
      <c r="C90" s="11" t="s">
        <v>204</v>
      </c>
      <c r="D90" s="11" t="s">
        <v>22</v>
      </c>
      <c r="E90" s="12">
        <v>0</v>
      </c>
      <c r="F90" s="12">
        <v>1000000</v>
      </c>
      <c r="G90" s="12">
        <v>87.433333333333337</v>
      </c>
      <c r="H90" s="12" t="s">
        <v>517</v>
      </c>
      <c r="I90" s="12">
        <v>5600698</v>
      </c>
      <c r="J90" s="12">
        <v>6844928</v>
      </c>
      <c r="K90" s="12">
        <v>456183</v>
      </c>
      <c r="L90" s="12">
        <v>15004786</v>
      </c>
      <c r="M90" s="12">
        <v>14</v>
      </c>
      <c r="N90" s="12">
        <v>67</v>
      </c>
      <c r="O90" s="12">
        <v>2503</v>
      </c>
      <c r="P90" s="12">
        <v>33</v>
      </c>
      <c r="Q90" s="12">
        <v>2517</v>
      </c>
      <c r="R90" s="11">
        <v>7.53</v>
      </c>
      <c r="S90" s="11">
        <v>12.58</v>
      </c>
      <c r="T90" s="11">
        <v>14.65</v>
      </c>
    </row>
    <row r="91" spans="1:20" x14ac:dyDescent="0.25">
      <c r="A91" s="11" t="s">
        <v>207</v>
      </c>
      <c r="B91" s="11">
        <v>11277</v>
      </c>
      <c r="C91" s="11" t="s">
        <v>208</v>
      </c>
      <c r="D91" s="11" t="s">
        <v>19</v>
      </c>
      <c r="E91" s="12">
        <v>0</v>
      </c>
      <c r="F91" s="12">
        <v>5000000000</v>
      </c>
      <c r="G91" s="12">
        <v>86.86666666666666</v>
      </c>
      <c r="H91" s="12" t="s">
        <v>517</v>
      </c>
      <c r="I91" s="12">
        <v>128140847</v>
      </c>
      <c r="J91" s="12">
        <v>151199509</v>
      </c>
      <c r="K91" s="12">
        <v>3624356005</v>
      </c>
      <c r="L91" s="12">
        <v>41718</v>
      </c>
      <c r="M91" s="12">
        <v>332</v>
      </c>
      <c r="N91" s="12">
        <v>4</v>
      </c>
      <c r="O91" s="12">
        <v>2517378</v>
      </c>
      <c r="P91" s="12">
        <v>93</v>
      </c>
      <c r="Q91" s="12">
        <v>2517710</v>
      </c>
      <c r="R91" s="11">
        <v>1.49</v>
      </c>
      <c r="S91" s="11">
        <v>4.6399999999999997</v>
      </c>
      <c r="T91" s="11">
        <v>19.03</v>
      </c>
    </row>
    <row r="92" spans="1:20" x14ac:dyDescent="0.25">
      <c r="A92" s="11" t="s">
        <v>209</v>
      </c>
      <c r="B92" s="11">
        <v>11280</v>
      </c>
      <c r="C92" s="11" t="s">
        <v>210</v>
      </c>
      <c r="D92" s="11" t="s">
        <v>22</v>
      </c>
      <c r="E92" s="12">
        <v>12</v>
      </c>
      <c r="F92" s="12">
        <v>50000000</v>
      </c>
      <c r="G92" s="12">
        <v>86.666666666666671</v>
      </c>
      <c r="H92" s="12" t="s">
        <v>517</v>
      </c>
      <c r="I92" s="12">
        <v>2040413</v>
      </c>
      <c r="J92" s="12">
        <v>2017779</v>
      </c>
      <c r="K92" s="12">
        <v>21193165</v>
      </c>
      <c r="L92" s="12">
        <v>95208</v>
      </c>
      <c r="M92" s="12">
        <v>8</v>
      </c>
      <c r="N92" s="12">
        <v>100</v>
      </c>
      <c r="O92" s="12">
        <v>1531</v>
      </c>
      <c r="P92" s="12">
        <v>0</v>
      </c>
      <c r="Q92" s="12">
        <v>1539</v>
      </c>
      <c r="R92" s="11">
        <v>5.22</v>
      </c>
      <c r="S92" s="11">
        <v>10.51</v>
      </c>
      <c r="T92" s="11">
        <v>10.99</v>
      </c>
    </row>
    <row r="93" spans="1:20" x14ac:dyDescent="0.25">
      <c r="A93" s="11" t="s">
        <v>217</v>
      </c>
      <c r="B93" s="11">
        <v>11290</v>
      </c>
      <c r="C93" s="11" t="s">
        <v>218</v>
      </c>
      <c r="D93" s="11" t="s">
        <v>19</v>
      </c>
      <c r="E93" s="12">
        <v>17</v>
      </c>
      <c r="F93" s="12">
        <v>200000</v>
      </c>
      <c r="G93" s="12">
        <v>85.766666666666666</v>
      </c>
      <c r="H93" s="12" t="s">
        <v>517</v>
      </c>
      <c r="I93" s="12">
        <v>52402</v>
      </c>
      <c r="J93" s="12">
        <v>53304</v>
      </c>
      <c r="K93" s="12">
        <v>52494</v>
      </c>
      <c r="L93" s="12">
        <v>1015433</v>
      </c>
      <c r="M93" s="12">
        <v>9</v>
      </c>
      <c r="N93" s="12">
        <v>99</v>
      </c>
      <c r="O93" s="12">
        <v>13</v>
      </c>
      <c r="P93" s="12">
        <v>1</v>
      </c>
      <c r="Q93" s="12">
        <v>22</v>
      </c>
      <c r="R93" s="11">
        <v>1.54</v>
      </c>
      <c r="S93" s="11">
        <v>3.44</v>
      </c>
      <c r="T93" s="11">
        <v>15.15</v>
      </c>
    </row>
    <row r="94" spans="1:20" x14ac:dyDescent="0.25">
      <c r="A94" s="11" t="s">
        <v>219</v>
      </c>
      <c r="B94" s="11">
        <v>11285</v>
      </c>
      <c r="C94" s="11" t="s">
        <v>220</v>
      </c>
      <c r="D94" s="11" t="s">
        <v>22</v>
      </c>
      <c r="E94" s="12">
        <v>0</v>
      </c>
      <c r="F94" s="12">
        <v>15000000</v>
      </c>
      <c r="G94" s="12">
        <v>85.5</v>
      </c>
      <c r="H94" s="12" t="s">
        <v>517</v>
      </c>
      <c r="I94" s="12">
        <v>15506858</v>
      </c>
      <c r="J94" s="12">
        <v>14990403</v>
      </c>
      <c r="K94" s="12">
        <v>7514758</v>
      </c>
      <c r="L94" s="12">
        <v>1994795</v>
      </c>
      <c r="M94" s="12">
        <v>17</v>
      </c>
      <c r="N94" s="12">
        <v>56</v>
      </c>
      <c r="O94" s="12">
        <v>9341</v>
      </c>
      <c r="P94" s="12">
        <v>44</v>
      </c>
      <c r="Q94" s="12">
        <v>9358</v>
      </c>
      <c r="R94" s="11">
        <v>4.2300000000000004</v>
      </c>
      <c r="S94" s="11">
        <v>7.87</v>
      </c>
      <c r="T94" s="11">
        <v>-4.38</v>
      </c>
    </row>
    <row r="95" spans="1:20" x14ac:dyDescent="0.25">
      <c r="A95" s="11" t="s">
        <v>223</v>
      </c>
      <c r="B95" s="11">
        <v>11297</v>
      </c>
      <c r="C95" s="11" t="s">
        <v>224</v>
      </c>
      <c r="D95" s="11" t="s">
        <v>22</v>
      </c>
      <c r="E95" s="12">
        <v>0</v>
      </c>
      <c r="F95" s="12">
        <v>1000000</v>
      </c>
      <c r="G95" s="12">
        <v>83.933333333333337</v>
      </c>
      <c r="H95" s="12" t="s">
        <v>517</v>
      </c>
      <c r="I95" s="12">
        <v>4593908</v>
      </c>
      <c r="J95" s="12">
        <v>5536748</v>
      </c>
      <c r="K95" s="12">
        <v>244354</v>
      </c>
      <c r="L95" s="12">
        <v>22658716</v>
      </c>
      <c r="M95" s="12">
        <v>6</v>
      </c>
      <c r="N95" s="12">
        <v>27</v>
      </c>
      <c r="O95" s="12">
        <v>1683</v>
      </c>
      <c r="P95" s="12">
        <v>73</v>
      </c>
      <c r="Q95" s="12">
        <v>1689</v>
      </c>
      <c r="R95" s="11">
        <v>6.3</v>
      </c>
      <c r="S95" s="11">
        <v>11.7</v>
      </c>
      <c r="T95" s="11">
        <v>11.61</v>
      </c>
    </row>
    <row r="96" spans="1:20" x14ac:dyDescent="0.25">
      <c r="A96" s="11" t="s">
        <v>225</v>
      </c>
      <c r="B96" s="11">
        <v>11302</v>
      </c>
      <c r="C96" s="11" t="s">
        <v>226</v>
      </c>
      <c r="D96" s="11" t="s">
        <v>19</v>
      </c>
      <c r="E96" s="12">
        <v>0</v>
      </c>
      <c r="F96" s="12">
        <v>19000000</v>
      </c>
      <c r="G96" s="12">
        <v>82.7</v>
      </c>
      <c r="H96" s="12" t="s">
        <v>517</v>
      </c>
      <c r="I96" s="12">
        <v>13227185</v>
      </c>
      <c r="J96" s="12">
        <v>16851832</v>
      </c>
      <c r="K96" s="12">
        <v>16803484</v>
      </c>
      <c r="L96" s="12">
        <v>1002877</v>
      </c>
      <c r="M96" s="12">
        <v>24</v>
      </c>
      <c r="N96" s="12">
        <v>49</v>
      </c>
      <c r="O96" s="12">
        <v>10436</v>
      </c>
      <c r="P96" s="12">
        <v>51</v>
      </c>
      <c r="Q96" s="12">
        <v>10460</v>
      </c>
      <c r="R96" s="11">
        <v>1.72</v>
      </c>
      <c r="S96" s="11">
        <v>5.21</v>
      </c>
      <c r="T96" s="11">
        <v>20.79</v>
      </c>
    </row>
    <row r="97" spans="1:20" x14ac:dyDescent="0.25">
      <c r="A97" s="11" t="s">
        <v>227</v>
      </c>
      <c r="B97" s="11">
        <v>11304</v>
      </c>
      <c r="C97" s="11" t="s">
        <v>228</v>
      </c>
      <c r="D97" s="11" t="s">
        <v>32</v>
      </c>
      <c r="E97" s="12">
        <v>0</v>
      </c>
      <c r="F97" s="12">
        <v>300000</v>
      </c>
      <c r="G97" s="12">
        <v>82.233333333333334</v>
      </c>
      <c r="H97" s="12" t="s">
        <v>517</v>
      </c>
      <c r="I97" s="12">
        <v>975973</v>
      </c>
      <c r="J97" s="12">
        <v>1083047</v>
      </c>
      <c r="K97" s="12">
        <v>185745</v>
      </c>
      <c r="L97" s="12">
        <v>5830827</v>
      </c>
      <c r="M97" s="12">
        <v>18</v>
      </c>
      <c r="N97" s="12">
        <v>100</v>
      </c>
      <c r="O97" s="12">
        <v>116</v>
      </c>
      <c r="P97" s="12">
        <v>0</v>
      </c>
      <c r="Q97" s="12">
        <v>134</v>
      </c>
      <c r="R97" s="11">
        <v>5.39</v>
      </c>
      <c r="S97" s="11">
        <v>9.6300000000000008</v>
      </c>
      <c r="T97" s="11">
        <v>20.83</v>
      </c>
    </row>
    <row r="98" spans="1:20" x14ac:dyDescent="0.25">
      <c r="A98" s="11" t="s">
        <v>231</v>
      </c>
      <c r="B98" s="11">
        <v>11305</v>
      </c>
      <c r="C98" s="11" t="s">
        <v>232</v>
      </c>
      <c r="D98" s="11" t="s">
        <v>32</v>
      </c>
      <c r="E98" s="12">
        <v>0</v>
      </c>
      <c r="F98" s="12">
        <v>200000</v>
      </c>
      <c r="G98" s="12">
        <v>81.86666666666666</v>
      </c>
      <c r="H98" s="12" t="s">
        <v>517</v>
      </c>
      <c r="I98" s="12">
        <v>242843</v>
      </c>
      <c r="J98" s="12">
        <v>229415</v>
      </c>
      <c r="K98" s="12">
        <v>17824</v>
      </c>
      <c r="L98" s="12">
        <v>12871101</v>
      </c>
      <c r="M98" s="12">
        <v>3</v>
      </c>
      <c r="N98" s="12">
        <v>22</v>
      </c>
      <c r="O98" s="12">
        <v>891</v>
      </c>
      <c r="P98" s="12">
        <v>78</v>
      </c>
      <c r="Q98" s="12">
        <v>894</v>
      </c>
      <c r="R98" s="11">
        <v>3.29</v>
      </c>
      <c r="S98" s="11">
        <v>8.84</v>
      </c>
      <c r="T98" s="11">
        <v>6.41</v>
      </c>
    </row>
    <row r="99" spans="1:20" x14ac:dyDescent="0.25">
      <c r="A99" s="11" t="s">
        <v>237</v>
      </c>
      <c r="B99" s="11">
        <v>11314</v>
      </c>
      <c r="C99" s="11" t="s">
        <v>238</v>
      </c>
      <c r="D99" s="11" t="s">
        <v>22</v>
      </c>
      <c r="E99" s="12">
        <v>0</v>
      </c>
      <c r="F99" s="12">
        <v>200000</v>
      </c>
      <c r="G99" s="12">
        <v>80.36666666666666</v>
      </c>
      <c r="H99" s="12" t="s">
        <v>517</v>
      </c>
      <c r="I99" s="12">
        <v>172502</v>
      </c>
      <c r="J99" s="12">
        <v>132119</v>
      </c>
      <c r="K99" s="12">
        <v>5444</v>
      </c>
      <c r="L99" s="12">
        <v>24268757</v>
      </c>
      <c r="M99" s="12">
        <v>4</v>
      </c>
      <c r="N99" s="12">
        <v>51</v>
      </c>
      <c r="O99" s="12">
        <v>5</v>
      </c>
      <c r="P99" s="12">
        <v>49</v>
      </c>
      <c r="Q99" s="12">
        <v>9</v>
      </c>
      <c r="R99" s="11">
        <v>17.18</v>
      </c>
      <c r="S99" s="11">
        <v>31.21</v>
      </c>
      <c r="T99" s="11">
        <v>10.09</v>
      </c>
    </row>
    <row r="100" spans="1:20" x14ac:dyDescent="0.25">
      <c r="A100" s="11" t="s">
        <v>241</v>
      </c>
      <c r="B100" s="11">
        <v>11309</v>
      </c>
      <c r="C100" s="11" t="s">
        <v>240</v>
      </c>
      <c r="D100" s="11" t="s">
        <v>22</v>
      </c>
      <c r="E100" s="12">
        <v>0</v>
      </c>
      <c r="F100" s="12">
        <v>1000000</v>
      </c>
      <c r="G100" s="12">
        <v>79.7</v>
      </c>
      <c r="H100" s="12" t="s">
        <v>517</v>
      </c>
      <c r="I100" s="12">
        <v>2997572</v>
      </c>
      <c r="J100" s="12">
        <v>2647503</v>
      </c>
      <c r="K100" s="12">
        <v>22950787</v>
      </c>
      <c r="L100" s="12">
        <v>115356</v>
      </c>
      <c r="M100" s="12">
        <v>6</v>
      </c>
      <c r="N100" s="12">
        <v>27</v>
      </c>
      <c r="O100" s="12">
        <v>1270</v>
      </c>
      <c r="P100" s="12">
        <v>73</v>
      </c>
      <c r="Q100" s="12">
        <v>1276</v>
      </c>
      <c r="R100" s="11">
        <v>4.67</v>
      </c>
      <c r="S100" s="11">
        <v>11.28</v>
      </c>
      <c r="T100" s="11">
        <v>1.41</v>
      </c>
    </row>
    <row r="101" spans="1:20" x14ac:dyDescent="0.25">
      <c r="A101" s="11" t="s">
        <v>243</v>
      </c>
      <c r="B101" s="11">
        <v>11310</v>
      </c>
      <c r="C101" s="11" t="s">
        <v>240</v>
      </c>
      <c r="D101" s="11" t="s">
        <v>19</v>
      </c>
      <c r="E101" s="12">
        <v>18</v>
      </c>
      <c r="F101" s="12">
        <v>300000000</v>
      </c>
      <c r="G101" s="12">
        <v>79.7</v>
      </c>
      <c r="H101" s="12" t="s">
        <v>517</v>
      </c>
      <c r="I101" s="12">
        <v>214064556</v>
      </c>
      <c r="J101" s="12">
        <v>291375222</v>
      </c>
      <c r="K101" s="12">
        <v>291375175</v>
      </c>
      <c r="L101" s="12">
        <v>1000000</v>
      </c>
      <c r="M101" s="12">
        <v>224</v>
      </c>
      <c r="N101" s="12">
        <v>41</v>
      </c>
      <c r="O101" s="12">
        <v>77110</v>
      </c>
      <c r="P101" s="12">
        <v>59</v>
      </c>
      <c r="Q101" s="12">
        <v>77334</v>
      </c>
      <c r="R101" s="11">
        <v>1.52</v>
      </c>
      <c r="S101" s="11">
        <v>4.7699999999999996</v>
      </c>
      <c r="T101" s="11">
        <v>20.48</v>
      </c>
    </row>
    <row r="102" spans="1:20" x14ac:dyDescent="0.25">
      <c r="A102" s="11" t="s">
        <v>251</v>
      </c>
      <c r="B102" s="11">
        <v>11334</v>
      </c>
      <c r="C102" s="11" t="s">
        <v>252</v>
      </c>
      <c r="D102" s="11" t="s">
        <v>22</v>
      </c>
      <c r="E102" s="12">
        <v>0</v>
      </c>
      <c r="F102" s="12">
        <v>200000</v>
      </c>
      <c r="G102" s="12">
        <v>77.900000000000006</v>
      </c>
      <c r="H102" s="12" t="s">
        <v>517</v>
      </c>
      <c r="I102" s="12">
        <v>1500623</v>
      </c>
      <c r="J102" s="12">
        <v>1582490</v>
      </c>
      <c r="K102" s="12">
        <v>74550</v>
      </c>
      <c r="L102" s="12">
        <v>21227235</v>
      </c>
      <c r="M102" s="12">
        <v>6</v>
      </c>
      <c r="N102" s="12">
        <v>75</v>
      </c>
      <c r="O102" s="12">
        <v>273</v>
      </c>
      <c r="P102" s="12">
        <v>25</v>
      </c>
      <c r="Q102" s="12">
        <v>279</v>
      </c>
      <c r="R102" s="11">
        <v>5.94</v>
      </c>
      <c r="S102" s="11">
        <v>13.53</v>
      </c>
      <c r="T102" s="11">
        <v>13.18</v>
      </c>
    </row>
    <row r="103" spans="1:20" x14ac:dyDescent="0.25">
      <c r="A103" s="11" t="s">
        <v>253</v>
      </c>
      <c r="B103" s="11">
        <v>11338</v>
      </c>
      <c r="C103" s="11" t="s">
        <v>254</v>
      </c>
      <c r="D103" s="11" t="s">
        <v>19</v>
      </c>
      <c r="E103" s="12">
        <v>18</v>
      </c>
      <c r="F103" s="12">
        <v>60000000</v>
      </c>
      <c r="G103" s="12">
        <v>77.566666666666663</v>
      </c>
      <c r="H103" s="12" t="s">
        <v>517</v>
      </c>
      <c r="I103" s="12">
        <v>38453707</v>
      </c>
      <c r="J103" s="12">
        <v>43445183</v>
      </c>
      <c r="K103" s="12">
        <v>43375416</v>
      </c>
      <c r="L103" s="12">
        <v>1001608</v>
      </c>
      <c r="M103" s="12">
        <v>62</v>
      </c>
      <c r="N103" s="12">
        <v>23</v>
      </c>
      <c r="O103" s="12">
        <v>4659</v>
      </c>
      <c r="P103" s="12">
        <v>77</v>
      </c>
      <c r="Q103" s="12">
        <v>4721</v>
      </c>
      <c r="R103" s="11">
        <v>1.61</v>
      </c>
      <c r="S103" s="11">
        <v>4.42</v>
      </c>
      <c r="T103" s="11">
        <v>19.2</v>
      </c>
    </row>
    <row r="104" spans="1:20" x14ac:dyDescent="0.25">
      <c r="A104" s="11" t="s">
        <v>255</v>
      </c>
      <c r="B104" s="11">
        <v>11343</v>
      </c>
      <c r="C104" s="11" t="s">
        <v>256</v>
      </c>
      <c r="D104" s="11" t="s">
        <v>19</v>
      </c>
      <c r="E104" s="12">
        <v>17</v>
      </c>
      <c r="F104" s="12">
        <v>50000000</v>
      </c>
      <c r="G104" s="12">
        <v>77.2</v>
      </c>
      <c r="H104" s="12" t="s">
        <v>517</v>
      </c>
      <c r="I104" s="12">
        <v>25892668</v>
      </c>
      <c r="J104" s="12">
        <v>52496210</v>
      </c>
      <c r="K104" s="12">
        <v>478459674</v>
      </c>
      <c r="L104" s="12">
        <v>109719</v>
      </c>
      <c r="M104" s="12">
        <v>93</v>
      </c>
      <c r="N104" s="12">
        <v>22</v>
      </c>
      <c r="O104" s="12">
        <v>35453</v>
      </c>
      <c r="P104" s="12">
        <v>78</v>
      </c>
      <c r="Q104" s="12">
        <v>35546</v>
      </c>
      <c r="R104" s="11">
        <v>1.31</v>
      </c>
      <c r="S104" s="11">
        <v>5.08</v>
      </c>
      <c r="T104" s="11">
        <v>8.3699999999999992</v>
      </c>
    </row>
    <row r="105" spans="1:20" x14ac:dyDescent="0.25">
      <c r="A105" s="11" t="s">
        <v>273</v>
      </c>
      <c r="B105" s="11">
        <v>11379</v>
      </c>
      <c r="C105" s="11" t="s">
        <v>274</v>
      </c>
      <c r="D105" s="11" t="s">
        <v>19</v>
      </c>
      <c r="E105" s="12">
        <v>16</v>
      </c>
      <c r="F105" s="12">
        <v>100000000</v>
      </c>
      <c r="G105" s="12">
        <v>73.2</v>
      </c>
      <c r="H105" s="12" t="s">
        <v>517</v>
      </c>
      <c r="I105" s="12">
        <v>21600123</v>
      </c>
      <c r="J105" s="12">
        <v>20616221</v>
      </c>
      <c r="K105" s="12">
        <v>17141329</v>
      </c>
      <c r="L105" s="12">
        <v>1202720</v>
      </c>
      <c r="M105" s="12">
        <v>25</v>
      </c>
      <c r="N105" s="12">
        <v>1</v>
      </c>
      <c r="O105" s="12">
        <v>69672</v>
      </c>
      <c r="P105" s="12">
        <v>99</v>
      </c>
      <c r="Q105" s="12">
        <v>69697</v>
      </c>
      <c r="R105" s="11">
        <v>1.55</v>
      </c>
      <c r="S105" s="11">
        <v>5.87</v>
      </c>
      <c r="T105" s="11">
        <v>24.58</v>
      </c>
    </row>
    <row r="106" spans="1:20" x14ac:dyDescent="0.25">
      <c r="A106" s="11" t="s">
        <v>275</v>
      </c>
      <c r="B106" s="11">
        <v>11385</v>
      </c>
      <c r="C106" s="11" t="s">
        <v>276</v>
      </c>
      <c r="D106" s="11" t="s">
        <v>19</v>
      </c>
      <c r="E106" s="12">
        <v>15</v>
      </c>
      <c r="F106" s="12">
        <v>100000000</v>
      </c>
      <c r="G106" s="12">
        <v>72.3</v>
      </c>
      <c r="H106" s="12" t="s">
        <v>517</v>
      </c>
      <c r="I106" s="12">
        <v>99060275</v>
      </c>
      <c r="J106" s="12">
        <v>98519419</v>
      </c>
      <c r="K106" s="12">
        <v>98519360</v>
      </c>
      <c r="L106" s="12">
        <v>1000000</v>
      </c>
      <c r="M106" s="12">
        <v>603</v>
      </c>
      <c r="N106" s="12">
        <v>12</v>
      </c>
      <c r="O106" s="12">
        <v>90614</v>
      </c>
      <c r="P106" s="12">
        <v>88</v>
      </c>
      <c r="Q106" s="12">
        <v>91217</v>
      </c>
      <c r="R106" s="11">
        <v>1.48</v>
      </c>
      <c r="S106" s="11">
        <v>4.45</v>
      </c>
      <c r="T106" s="11">
        <v>18.13</v>
      </c>
    </row>
    <row r="107" spans="1:20" x14ac:dyDescent="0.25">
      <c r="A107" s="11" t="s">
        <v>277</v>
      </c>
      <c r="B107" s="11">
        <v>11384</v>
      </c>
      <c r="C107" s="11" t="s">
        <v>278</v>
      </c>
      <c r="D107" s="11" t="s">
        <v>22</v>
      </c>
      <c r="E107" s="12">
        <v>0</v>
      </c>
      <c r="F107" s="12">
        <v>200000</v>
      </c>
      <c r="G107" s="12">
        <v>72.066666666666663</v>
      </c>
      <c r="H107" s="12" t="s">
        <v>517</v>
      </c>
      <c r="I107" s="12">
        <v>910672</v>
      </c>
      <c r="J107" s="12">
        <v>817453</v>
      </c>
      <c r="K107" s="12">
        <v>33460</v>
      </c>
      <c r="L107" s="12">
        <v>24430766</v>
      </c>
      <c r="M107" s="12">
        <v>3</v>
      </c>
      <c r="N107" s="12">
        <v>15</v>
      </c>
      <c r="O107" s="12">
        <v>987</v>
      </c>
      <c r="P107" s="12">
        <v>85</v>
      </c>
      <c r="Q107" s="12">
        <v>990</v>
      </c>
      <c r="R107" s="11">
        <v>3.06</v>
      </c>
      <c r="S107" s="11">
        <v>6.29</v>
      </c>
      <c r="T107" s="11">
        <v>-6.86</v>
      </c>
    </row>
    <row r="108" spans="1:20" x14ac:dyDescent="0.25">
      <c r="A108" s="11" t="s">
        <v>283</v>
      </c>
      <c r="B108" s="11">
        <v>11383</v>
      </c>
      <c r="C108" s="11" t="s">
        <v>284</v>
      </c>
      <c r="D108" s="11" t="s">
        <v>19</v>
      </c>
      <c r="E108" s="12">
        <v>0</v>
      </c>
      <c r="F108" s="12">
        <v>40000000</v>
      </c>
      <c r="G108" s="12">
        <v>71.733333333333334</v>
      </c>
      <c r="H108" s="12" t="s">
        <v>517</v>
      </c>
      <c r="I108" s="12">
        <v>35235775</v>
      </c>
      <c r="J108" s="12">
        <v>30107987</v>
      </c>
      <c r="K108" s="12">
        <v>29495298</v>
      </c>
      <c r="L108" s="12">
        <v>1020772</v>
      </c>
      <c r="M108" s="12">
        <v>119</v>
      </c>
      <c r="N108" s="12">
        <v>5</v>
      </c>
      <c r="O108" s="12">
        <v>25013</v>
      </c>
      <c r="P108" s="12">
        <v>95</v>
      </c>
      <c r="Q108" s="12">
        <v>25132</v>
      </c>
      <c r="R108" s="11">
        <v>1.5</v>
      </c>
      <c r="S108" s="11">
        <v>5.14</v>
      </c>
      <c r="T108" s="11">
        <v>19.88</v>
      </c>
    </row>
    <row r="109" spans="1:20" x14ac:dyDescent="0.25">
      <c r="A109" s="11" t="s">
        <v>285</v>
      </c>
      <c r="B109" s="11">
        <v>11380</v>
      </c>
      <c r="C109" s="11" t="s">
        <v>286</v>
      </c>
      <c r="D109" s="11" t="s">
        <v>19</v>
      </c>
      <c r="E109" s="12">
        <v>17</v>
      </c>
      <c r="F109" s="12">
        <v>500000</v>
      </c>
      <c r="G109" s="12">
        <v>71.566666666666663</v>
      </c>
      <c r="H109" s="12" t="s">
        <v>517</v>
      </c>
      <c r="I109" s="12">
        <v>319774</v>
      </c>
      <c r="J109" s="12">
        <v>295952</v>
      </c>
      <c r="K109" s="12">
        <v>214479</v>
      </c>
      <c r="L109" s="12">
        <v>1379862</v>
      </c>
      <c r="M109" s="12">
        <v>18</v>
      </c>
      <c r="N109" s="12">
        <v>99</v>
      </c>
      <c r="O109" s="12">
        <v>25</v>
      </c>
      <c r="P109" s="12">
        <v>1</v>
      </c>
      <c r="Q109" s="12">
        <v>43</v>
      </c>
      <c r="R109" s="11">
        <v>5.2</v>
      </c>
      <c r="S109" s="11">
        <v>9.31</v>
      </c>
      <c r="T109" s="11">
        <v>21.24</v>
      </c>
    </row>
    <row r="110" spans="1:20" x14ac:dyDescent="0.25">
      <c r="A110" s="11" t="s">
        <v>287</v>
      </c>
      <c r="B110" s="11">
        <v>11391</v>
      </c>
      <c r="C110" s="11" t="s">
        <v>288</v>
      </c>
      <c r="D110" s="11" t="s">
        <v>19</v>
      </c>
      <c r="E110" s="12">
        <v>16</v>
      </c>
      <c r="F110" s="12">
        <v>200000</v>
      </c>
      <c r="G110" s="12">
        <v>71.233333333333334</v>
      </c>
      <c r="H110" s="12" t="s">
        <v>517</v>
      </c>
      <c r="I110" s="12">
        <v>466868</v>
      </c>
      <c r="J110" s="12">
        <v>449930</v>
      </c>
      <c r="K110" s="12">
        <v>19267956</v>
      </c>
      <c r="L110" s="12">
        <v>23351</v>
      </c>
      <c r="M110" s="12">
        <v>8</v>
      </c>
      <c r="N110" s="12">
        <v>43</v>
      </c>
      <c r="O110" s="12">
        <v>111</v>
      </c>
      <c r="P110" s="12">
        <v>57</v>
      </c>
      <c r="Q110" s="12">
        <v>119</v>
      </c>
      <c r="R110" s="11">
        <v>1.82</v>
      </c>
      <c r="S110" s="11">
        <v>5.07</v>
      </c>
      <c r="T110" s="11">
        <v>18.600000000000001</v>
      </c>
    </row>
    <row r="111" spans="1:20" x14ac:dyDescent="0.25">
      <c r="A111" s="11" t="s">
        <v>289</v>
      </c>
      <c r="B111" s="11">
        <v>11381</v>
      </c>
      <c r="C111" s="11" t="s">
        <v>290</v>
      </c>
      <c r="D111" s="11" t="s">
        <v>32</v>
      </c>
      <c r="E111" s="12">
        <v>0</v>
      </c>
      <c r="F111" s="12">
        <v>500000</v>
      </c>
      <c r="G111" s="12">
        <v>71.2</v>
      </c>
      <c r="H111" s="12" t="s">
        <v>517</v>
      </c>
      <c r="I111" s="12">
        <v>1241250</v>
      </c>
      <c r="J111" s="12">
        <v>1239496</v>
      </c>
      <c r="K111" s="12">
        <v>216228</v>
      </c>
      <c r="L111" s="12">
        <v>5732354</v>
      </c>
      <c r="M111" s="12">
        <v>10</v>
      </c>
      <c r="N111" s="12">
        <v>100</v>
      </c>
      <c r="O111" s="12">
        <v>99</v>
      </c>
      <c r="P111" s="12">
        <v>0</v>
      </c>
      <c r="Q111" s="12">
        <v>109</v>
      </c>
      <c r="R111" s="11">
        <v>4.58</v>
      </c>
      <c r="S111" s="11">
        <v>8.57</v>
      </c>
      <c r="T111" s="11">
        <v>15.07</v>
      </c>
    </row>
    <row r="112" spans="1:20" x14ac:dyDescent="0.25">
      <c r="A112" s="11" t="s">
        <v>291</v>
      </c>
      <c r="B112" s="11">
        <v>11394</v>
      </c>
      <c r="C112" s="11" t="s">
        <v>292</v>
      </c>
      <c r="D112" s="11" t="s">
        <v>19</v>
      </c>
      <c r="E112" s="12">
        <v>18</v>
      </c>
      <c r="F112" s="12">
        <v>15000000</v>
      </c>
      <c r="G112" s="12">
        <v>70.966666666666669</v>
      </c>
      <c r="H112" s="12" t="s">
        <v>517</v>
      </c>
      <c r="I112" s="12">
        <v>8791411</v>
      </c>
      <c r="J112" s="12">
        <v>10673217</v>
      </c>
      <c r="K112" s="12">
        <v>10673208</v>
      </c>
      <c r="L112" s="12">
        <v>1000000</v>
      </c>
      <c r="M112" s="12">
        <v>24</v>
      </c>
      <c r="N112" s="12">
        <v>44</v>
      </c>
      <c r="O112" s="12">
        <v>6207</v>
      </c>
      <c r="P112" s="12">
        <v>56</v>
      </c>
      <c r="Q112" s="12">
        <v>6231</v>
      </c>
      <c r="R112" s="11">
        <v>1.69</v>
      </c>
      <c r="S112" s="11">
        <v>5.0999999999999996</v>
      </c>
      <c r="T112" s="11">
        <v>21.61</v>
      </c>
    </row>
    <row r="113" spans="1:20" x14ac:dyDescent="0.25">
      <c r="A113" s="11" t="s">
        <v>293</v>
      </c>
      <c r="B113" s="11">
        <v>11405</v>
      </c>
      <c r="C113" s="11" t="s">
        <v>294</v>
      </c>
      <c r="D113" s="11" t="s">
        <v>19</v>
      </c>
      <c r="E113" s="12">
        <v>15</v>
      </c>
      <c r="F113" s="12">
        <v>110000000</v>
      </c>
      <c r="G113" s="12">
        <v>69.13333333333334</v>
      </c>
      <c r="H113" s="12" t="s">
        <v>517</v>
      </c>
      <c r="I113" s="12">
        <v>53997402</v>
      </c>
      <c r="J113" s="12">
        <v>82817229</v>
      </c>
      <c r="K113" s="12">
        <v>82313023</v>
      </c>
      <c r="L113" s="12">
        <v>1006122</v>
      </c>
      <c r="M113" s="12">
        <v>78</v>
      </c>
      <c r="N113" s="12">
        <v>29</v>
      </c>
      <c r="O113" s="12">
        <v>44454</v>
      </c>
      <c r="P113" s="12">
        <v>71</v>
      </c>
      <c r="Q113" s="12">
        <v>44532</v>
      </c>
      <c r="R113" s="11">
        <v>1.57</v>
      </c>
      <c r="S113" s="11">
        <v>4.59</v>
      </c>
      <c r="T113" s="11">
        <v>18.84</v>
      </c>
    </row>
    <row r="114" spans="1:20" x14ac:dyDescent="0.25">
      <c r="A114" s="11" t="s">
        <v>298</v>
      </c>
      <c r="B114" s="11">
        <v>11411</v>
      </c>
      <c r="C114" s="11" t="s">
        <v>299</v>
      </c>
      <c r="D114" s="11" t="s">
        <v>19</v>
      </c>
      <c r="E114" s="12">
        <v>0</v>
      </c>
      <c r="F114" s="12">
        <v>4000000</v>
      </c>
      <c r="G114" s="12">
        <v>68.466666666666669</v>
      </c>
      <c r="H114" s="12" t="s">
        <v>517</v>
      </c>
      <c r="I114" s="12">
        <v>777861</v>
      </c>
      <c r="J114" s="12">
        <v>616978</v>
      </c>
      <c r="K114" s="12">
        <v>616978</v>
      </c>
      <c r="L114" s="12">
        <v>1000000</v>
      </c>
      <c r="M114" s="12">
        <v>11</v>
      </c>
      <c r="N114" s="12">
        <v>43</v>
      </c>
      <c r="O114" s="12">
        <v>369</v>
      </c>
      <c r="P114" s="12">
        <v>57</v>
      </c>
      <c r="Q114" s="12">
        <v>380</v>
      </c>
      <c r="R114" s="11">
        <v>3.28</v>
      </c>
      <c r="S114" s="11">
        <v>5.83</v>
      </c>
      <c r="T114" s="11">
        <v>13.81</v>
      </c>
    </row>
    <row r="115" spans="1:20" x14ac:dyDescent="0.25">
      <c r="A115" s="11" t="s">
        <v>301</v>
      </c>
      <c r="B115" s="11">
        <v>11420</v>
      </c>
      <c r="C115" s="11" t="s">
        <v>302</v>
      </c>
      <c r="D115" s="11" t="s">
        <v>19</v>
      </c>
      <c r="E115" s="12">
        <v>0</v>
      </c>
      <c r="F115" s="12">
        <v>500000</v>
      </c>
      <c r="G115" s="12">
        <v>67.533333333333331</v>
      </c>
      <c r="H115" s="12" t="s">
        <v>517</v>
      </c>
      <c r="I115" s="12">
        <v>269182</v>
      </c>
      <c r="J115" s="12">
        <v>184840</v>
      </c>
      <c r="K115" s="12">
        <v>43041</v>
      </c>
      <c r="L115" s="12">
        <v>4294509</v>
      </c>
      <c r="M115" s="12">
        <v>6</v>
      </c>
      <c r="N115" s="12">
        <v>71</v>
      </c>
      <c r="O115" s="12">
        <v>113</v>
      </c>
      <c r="P115" s="12">
        <v>29</v>
      </c>
      <c r="Q115" s="12">
        <v>119</v>
      </c>
      <c r="R115" s="11">
        <v>4.3499999999999996</v>
      </c>
      <c r="S115" s="11">
        <v>4.07</v>
      </c>
      <c r="T115" s="11">
        <v>9.73</v>
      </c>
    </row>
    <row r="116" spans="1:20" x14ac:dyDescent="0.25">
      <c r="A116" s="11" t="s">
        <v>305</v>
      </c>
      <c r="B116" s="11">
        <v>11421</v>
      </c>
      <c r="C116" s="11" t="s">
        <v>306</v>
      </c>
      <c r="D116" s="11" t="s">
        <v>19</v>
      </c>
      <c r="E116" s="12">
        <v>0</v>
      </c>
      <c r="F116" s="12">
        <v>2000000</v>
      </c>
      <c r="G116" s="12">
        <v>67.13333333333334</v>
      </c>
      <c r="H116" s="12" t="s">
        <v>517</v>
      </c>
      <c r="I116" s="12">
        <v>2001064</v>
      </c>
      <c r="J116" s="12">
        <v>1699059</v>
      </c>
      <c r="K116" s="12">
        <v>1695466</v>
      </c>
      <c r="L116" s="12">
        <v>1002119</v>
      </c>
      <c r="M116" s="12">
        <v>17</v>
      </c>
      <c r="N116" s="12">
        <v>36</v>
      </c>
      <c r="O116" s="12">
        <v>1432</v>
      </c>
      <c r="P116" s="12">
        <v>64</v>
      </c>
      <c r="Q116" s="12">
        <v>1449</v>
      </c>
      <c r="R116" s="11">
        <v>1.83</v>
      </c>
      <c r="S116" s="11">
        <v>4.9400000000000004</v>
      </c>
      <c r="T116" s="11">
        <v>15.29</v>
      </c>
    </row>
    <row r="117" spans="1:20" x14ac:dyDescent="0.25">
      <c r="A117" s="11" t="s">
        <v>309</v>
      </c>
      <c r="B117" s="11">
        <v>11427</v>
      </c>
      <c r="C117" s="11" t="s">
        <v>310</v>
      </c>
      <c r="D117" s="11" t="s">
        <v>19</v>
      </c>
      <c r="E117" s="12">
        <v>0</v>
      </c>
      <c r="F117" s="12">
        <v>500000</v>
      </c>
      <c r="G117" s="12">
        <v>66.099999999999994</v>
      </c>
      <c r="H117" s="12" t="s">
        <v>517</v>
      </c>
      <c r="I117" s="12">
        <v>2766</v>
      </c>
      <c r="J117" s="12">
        <v>12589</v>
      </c>
      <c r="K117" s="12">
        <v>6498</v>
      </c>
      <c r="L117" s="12">
        <v>1937323</v>
      </c>
      <c r="M117" s="12">
        <v>2</v>
      </c>
      <c r="N117" s="12">
        <v>99</v>
      </c>
      <c r="O117" s="12">
        <v>30</v>
      </c>
      <c r="P117" s="12">
        <v>1</v>
      </c>
      <c r="Q117" s="12">
        <v>32</v>
      </c>
      <c r="R117" s="11">
        <v>0.95</v>
      </c>
      <c r="S117" s="11">
        <v>4.78</v>
      </c>
      <c r="T117" s="11">
        <v>45.4</v>
      </c>
    </row>
    <row r="118" spans="1:20" x14ac:dyDescent="0.25">
      <c r="A118" s="11" t="s">
        <v>313</v>
      </c>
      <c r="B118" s="11">
        <v>11442</v>
      </c>
      <c r="C118" s="11" t="s">
        <v>314</v>
      </c>
      <c r="D118" s="11" t="s">
        <v>19</v>
      </c>
      <c r="E118" s="12">
        <v>0</v>
      </c>
      <c r="F118" s="12">
        <v>4000000</v>
      </c>
      <c r="G118" s="12">
        <v>63.9</v>
      </c>
      <c r="H118" s="12" t="s">
        <v>517</v>
      </c>
      <c r="I118" s="12">
        <v>885743</v>
      </c>
      <c r="J118" s="12">
        <v>522276</v>
      </c>
      <c r="K118" s="12">
        <v>522276</v>
      </c>
      <c r="L118" s="12">
        <v>1000000</v>
      </c>
      <c r="M118" s="12">
        <v>6</v>
      </c>
      <c r="N118" s="12">
        <v>0</v>
      </c>
      <c r="O118" s="12">
        <v>1806</v>
      </c>
      <c r="P118" s="12">
        <v>100</v>
      </c>
      <c r="Q118" s="12">
        <v>1812</v>
      </c>
      <c r="R118" s="11">
        <v>1.5</v>
      </c>
      <c r="S118" s="11">
        <v>3.5</v>
      </c>
      <c r="T118" s="11">
        <v>14.68</v>
      </c>
    </row>
    <row r="119" spans="1:20" x14ac:dyDescent="0.25">
      <c r="A119" s="11" t="s">
        <v>322</v>
      </c>
      <c r="B119" s="11">
        <v>11449</v>
      </c>
      <c r="C119" s="11" t="s">
        <v>323</v>
      </c>
      <c r="D119" s="11" t="s">
        <v>19</v>
      </c>
      <c r="E119" s="12">
        <v>15</v>
      </c>
      <c r="F119" s="12">
        <v>4500000</v>
      </c>
      <c r="G119" s="12">
        <v>61.8</v>
      </c>
      <c r="H119" s="12" t="s">
        <v>517</v>
      </c>
      <c r="I119" s="12">
        <v>3340507</v>
      </c>
      <c r="J119" s="12">
        <v>4014441</v>
      </c>
      <c r="K119" s="12">
        <v>4014439</v>
      </c>
      <c r="L119" s="12">
        <v>1000000</v>
      </c>
      <c r="M119" s="12">
        <v>7</v>
      </c>
      <c r="N119" s="12">
        <v>21</v>
      </c>
      <c r="O119" s="12">
        <v>2306</v>
      </c>
      <c r="P119" s="12">
        <v>79</v>
      </c>
      <c r="Q119" s="12">
        <v>2313</v>
      </c>
      <c r="R119" s="11">
        <v>1.64</v>
      </c>
      <c r="S119" s="11">
        <v>5.0599999999999996</v>
      </c>
      <c r="T119" s="11">
        <v>20.100000000000001</v>
      </c>
    </row>
    <row r="120" spans="1:20" x14ac:dyDescent="0.25">
      <c r="A120" s="11" t="s">
        <v>326</v>
      </c>
      <c r="B120" s="11">
        <v>11463</v>
      </c>
      <c r="C120" s="11" t="s">
        <v>327</v>
      </c>
      <c r="D120" s="11" t="s">
        <v>22</v>
      </c>
      <c r="E120" s="12">
        <v>0</v>
      </c>
      <c r="F120" s="12">
        <v>200000</v>
      </c>
      <c r="G120" s="12">
        <v>60.133333333333333</v>
      </c>
      <c r="H120" s="12" t="s">
        <v>517</v>
      </c>
      <c r="I120" s="12">
        <v>185649</v>
      </c>
      <c r="J120" s="12">
        <v>285566</v>
      </c>
      <c r="K120" s="12">
        <v>20647</v>
      </c>
      <c r="L120" s="12">
        <v>13830873</v>
      </c>
      <c r="M120" s="12">
        <v>4</v>
      </c>
      <c r="N120" s="12">
        <v>53</v>
      </c>
      <c r="O120" s="12">
        <v>221</v>
      </c>
      <c r="P120" s="12">
        <v>47</v>
      </c>
      <c r="Q120" s="12">
        <v>225</v>
      </c>
      <c r="R120" s="11">
        <v>8.18</v>
      </c>
      <c r="S120" s="11">
        <v>15.83</v>
      </c>
      <c r="T120" s="11">
        <v>-8.8699999999999992</v>
      </c>
    </row>
    <row r="121" spans="1:20" x14ac:dyDescent="0.25">
      <c r="A121" s="11" t="s">
        <v>328</v>
      </c>
      <c r="B121" s="11">
        <v>11461</v>
      </c>
      <c r="C121" s="11" t="s">
        <v>329</v>
      </c>
      <c r="D121" s="11" t="s">
        <v>22</v>
      </c>
      <c r="E121" s="12">
        <v>0</v>
      </c>
      <c r="F121" s="12">
        <v>500000000</v>
      </c>
      <c r="G121" s="12">
        <v>59.93333333333333</v>
      </c>
      <c r="H121" s="12" t="s">
        <v>517</v>
      </c>
      <c r="I121" s="12">
        <v>3097012</v>
      </c>
      <c r="J121" s="12">
        <v>3275619</v>
      </c>
      <c r="K121" s="12">
        <v>182589</v>
      </c>
      <c r="L121" s="12">
        <v>17939846</v>
      </c>
      <c r="M121" s="12">
        <v>16</v>
      </c>
      <c r="N121" s="12">
        <v>26</v>
      </c>
      <c r="O121" s="12">
        <v>601</v>
      </c>
      <c r="P121" s="12">
        <v>74</v>
      </c>
      <c r="Q121" s="12">
        <v>617</v>
      </c>
      <c r="R121" s="11">
        <v>5.21</v>
      </c>
      <c r="S121" s="11">
        <v>9.0399999999999991</v>
      </c>
      <c r="T121" s="11">
        <v>-6.41</v>
      </c>
    </row>
    <row r="122" spans="1:20" x14ac:dyDescent="0.25">
      <c r="A122" s="11" t="s">
        <v>336</v>
      </c>
      <c r="B122" s="11">
        <v>11454</v>
      </c>
      <c r="C122" s="11" t="s">
        <v>337</v>
      </c>
      <c r="D122" s="11" t="s">
        <v>22</v>
      </c>
      <c r="E122" s="12">
        <v>0</v>
      </c>
      <c r="F122" s="12">
        <v>2000000</v>
      </c>
      <c r="G122" s="12">
        <v>58.7</v>
      </c>
      <c r="H122" s="12" t="s">
        <v>517</v>
      </c>
      <c r="I122" s="12">
        <v>2135870</v>
      </c>
      <c r="J122" s="12">
        <v>2616724</v>
      </c>
      <c r="K122" s="12">
        <v>148824</v>
      </c>
      <c r="L122" s="12">
        <v>17582678</v>
      </c>
      <c r="M122" s="12">
        <v>10</v>
      </c>
      <c r="N122" s="12">
        <v>14</v>
      </c>
      <c r="O122" s="12">
        <v>1488</v>
      </c>
      <c r="P122" s="12">
        <v>86</v>
      </c>
      <c r="Q122" s="12">
        <v>1498</v>
      </c>
      <c r="R122" s="11">
        <v>6.01</v>
      </c>
      <c r="S122" s="11">
        <v>10.34</v>
      </c>
      <c r="T122" s="11">
        <v>24.24</v>
      </c>
    </row>
    <row r="123" spans="1:20" x14ac:dyDescent="0.25">
      <c r="A123" s="11" t="s">
        <v>338</v>
      </c>
      <c r="B123" s="11">
        <v>11477</v>
      </c>
      <c r="C123" s="11" t="s">
        <v>339</v>
      </c>
      <c r="D123" s="11" t="s">
        <v>22</v>
      </c>
      <c r="E123" s="12">
        <v>0</v>
      </c>
      <c r="F123" s="12">
        <v>400000</v>
      </c>
      <c r="G123" s="12">
        <v>57.3</v>
      </c>
      <c r="H123" s="12" t="s">
        <v>517</v>
      </c>
      <c r="I123" s="12">
        <v>4211669</v>
      </c>
      <c r="J123" s="12">
        <v>5784161</v>
      </c>
      <c r="K123" s="12">
        <v>180406</v>
      </c>
      <c r="L123" s="12">
        <v>32061912</v>
      </c>
      <c r="M123" s="12">
        <v>17</v>
      </c>
      <c r="N123" s="12">
        <v>19</v>
      </c>
      <c r="O123" s="12">
        <v>2012</v>
      </c>
      <c r="P123" s="12">
        <v>81</v>
      </c>
      <c r="Q123" s="12">
        <v>2029</v>
      </c>
      <c r="R123" s="11">
        <v>6.99</v>
      </c>
      <c r="S123" s="11">
        <v>12.2</v>
      </c>
      <c r="T123" s="11">
        <v>29.26</v>
      </c>
    </row>
    <row r="124" spans="1:20" x14ac:dyDescent="0.25">
      <c r="A124" s="11" t="s">
        <v>340</v>
      </c>
      <c r="B124" s="11">
        <v>11476</v>
      </c>
      <c r="C124" s="11" t="s">
        <v>341</v>
      </c>
      <c r="D124" s="11" t="s">
        <v>19</v>
      </c>
      <c r="E124" s="12">
        <v>17</v>
      </c>
      <c r="F124" s="12">
        <v>1000000</v>
      </c>
      <c r="G124" s="12">
        <v>56.366666666666667</v>
      </c>
      <c r="H124" s="12" t="s">
        <v>517</v>
      </c>
      <c r="I124" s="12">
        <v>285818</v>
      </c>
      <c r="J124" s="12">
        <v>301662</v>
      </c>
      <c r="K124" s="12">
        <v>287801</v>
      </c>
      <c r="L124" s="12">
        <v>1048161</v>
      </c>
      <c r="M124" s="12">
        <v>4</v>
      </c>
      <c r="N124" s="12">
        <v>75</v>
      </c>
      <c r="O124" s="12">
        <v>586</v>
      </c>
      <c r="P124" s="12">
        <v>25</v>
      </c>
      <c r="Q124" s="12">
        <v>590</v>
      </c>
      <c r="R124" s="11">
        <v>4.82</v>
      </c>
      <c r="S124" s="11">
        <v>7.34</v>
      </c>
      <c r="T124" s="11">
        <v>22.74</v>
      </c>
    </row>
    <row r="125" spans="1:20" x14ac:dyDescent="0.25">
      <c r="A125" s="11" t="s">
        <v>346</v>
      </c>
      <c r="B125" s="11">
        <v>11495</v>
      </c>
      <c r="C125" s="11" t="s">
        <v>347</v>
      </c>
      <c r="D125" s="11" t="s">
        <v>19</v>
      </c>
      <c r="E125" s="12">
        <v>15</v>
      </c>
      <c r="F125" s="12">
        <v>50000000</v>
      </c>
      <c r="G125" s="12">
        <v>54.466666666666669</v>
      </c>
      <c r="H125" s="12" t="s">
        <v>517</v>
      </c>
      <c r="I125" s="12">
        <v>48761392</v>
      </c>
      <c r="J125" s="12">
        <v>33833562</v>
      </c>
      <c r="K125" s="12">
        <v>33772665</v>
      </c>
      <c r="L125" s="12">
        <v>1001802</v>
      </c>
      <c r="M125" s="12">
        <v>68</v>
      </c>
      <c r="N125" s="12">
        <v>38</v>
      </c>
      <c r="O125" s="12">
        <v>8853</v>
      </c>
      <c r="P125" s="12">
        <v>62</v>
      </c>
      <c r="Q125" s="12">
        <v>8921</v>
      </c>
      <c r="R125" s="11">
        <v>1.25</v>
      </c>
      <c r="S125" s="11">
        <v>3.81</v>
      </c>
      <c r="T125" s="11">
        <v>16.78</v>
      </c>
    </row>
    <row r="126" spans="1:20" x14ac:dyDescent="0.25">
      <c r="A126" s="11" t="s">
        <v>351</v>
      </c>
      <c r="B126" s="11">
        <v>11517</v>
      </c>
      <c r="C126" s="11" t="s">
        <v>352</v>
      </c>
      <c r="D126" s="11" t="s">
        <v>19</v>
      </c>
      <c r="E126" s="12">
        <v>15</v>
      </c>
      <c r="F126" s="12">
        <v>100000000</v>
      </c>
      <c r="G126" s="12">
        <v>51.766666666666666</v>
      </c>
      <c r="H126" s="12" t="s">
        <v>517</v>
      </c>
      <c r="I126" s="12">
        <v>97781546</v>
      </c>
      <c r="J126" s="12">
        <v>98174162</v>
      </c>
      <c r="K126" s="12">
        <v>9742305363</v>
      </c>
      <c r="L126" s="12">
        <v>10077</v>
      </c>
      <c r="M126" s="12">
        <v>117</v>
      </c>
      <c r="N126" s="12">
        <v>17</v>
      </c>
      <c r="O126" s="12">
        <v>36332</v>
      </c>
      <c r="P126" s="12">
        <v>83</v>
      </c>
      <c r="Q126" s="12">
        <v>36449</v>
      </c>
      <c r="R126" s="11">
        <v>1.5</v>
      </c>
      <c r="S126" s="11">
        <v>4.5199999999999996</v>
      </c>
      <c r="T126" s="11">
        <v>18.62</v>
      </c>
    </row>
    <row r="127" spans="1:20" x14ac:dyDescent="0.25">
      <c r="A127" s="11" t="s">
        <v>357</v>
      </c>
      <c r="B127" s="11">
        <v>11521</v>
      </c>
      <c r="C127" s="11" t="s">
        <v>358</v>
      </c>
      <c r="D127" s="11" t="s">
        <v>19</v>
      </c>
      <c r="E127" s="12">
        <v>18</v>
      </c>
      <c r="F127" s="12">
        <v>10000000</v>
      </c>
      <c r="G127" s="12">
        <v>49.8</v>
      </c>
      <c r="H127" s="12" t="s">
        <v>517</v>
      </c>
      <c r="I127" s="12">
        <v>2766866</v>
      </c>
      <c r="J127" s="12">
        <v>3275829</v>
      </c>
      <c r="K127" s="12">
        <v>3267749</v>
      </c>
      <c r="L127" s="12">
        <v>1002472</v>
      </c>
      <c r="M127" s="12">
        <v>12</v>
      </c>
      <c r="N127" s="12">
        <v>5</v>
      </c>
      <c r="O127" s="12">
        <v>3154</v>
      </c>
      <c r="P127" s="12">
        <v>95</v>
      </c>
      <c r="Q127" s="12">
        <v>3166</v>
      </c>
      <c r="R127" s="11">
        <v>2.67</v>
      </c>
      <c r="S127" s="11">
        <v>4.5999999999999996</v>
      </c>
      <c r="T127" s="11">
        <v>19.18</v>
      </c>
    </row>
    <row r="128" spans="1:20" x14ac:dyDescent="0.25">
      <c r="A128" s="11" t="s">
        <v>366</v>
      </c>
      <c r="B128" s="11">
        <v>11551</v>
      </c>
      <c r="C128" s="11" t="s">
        <v>367</v>
      </c>
      <c r="D128" s="11" t="s">
        <v>19</v>
      </c>
      <c r="E128" s="12">
        <v>18</v>
      </c>
      <c r="F128" s="12">
        <v>15000000</v>
      </c>
      <c r="G128" s="12">
        <v>45</v>
      </c>
      <c r="H128" s="12" t="s">
        <v>517</v>
      </c>
      <c r="I128" s="12">
        <v>12431623</v>
      </c>
      <c r="J128" s="12">
        <v>10817142</v>
      </c>
      <c r="K128" s="12">
        <v>10737706</v>
      </c>
      <c r="L128" s="12">
        <v>1007397</v>
      </c>
      <c r="M128" s="12">
        <v>27</v>
      </c>
      <c r="N128" s="12">
        <v>16</v>
      </c>
      <c r="O128" s="12">
        <v>4805</v>
      </c>
      <c r="P128" s="12">
        <v>84</v>
      </c>
      <c r="Q128" s="12">
        <v>4832</v>
      </c>
      <c r="R128" s="11">
        <v>1.91</v>
      </c>
      <c r="S128" s="11">
        <v>4.45</v>
      </c>
      <c r="T128" s="11">
        <v>18.98</v>
      </c>
    </row>
    <row r="129" spans="1:20" x14ac:dyDescent="0.25">
      <c r="A129" s="11" t="s">
        <v>368</v>
      </c>
      <c r="B129" s="11">
        <v>11562</v>
      </c>
      <c r="C129" s="11" t="s">
        <v>369</v>
      </c>
      <c r="D129" s="11" t="s">
        <v>19</v>
      </c>
      <c r="E129" s="12">
        <v>0</v>
      </c>
      <c r="F129" s="12">
        <v>1000000000</v>
      </c>
      <c r="G129" s="12">
        <v>44.766666666666666</v>
      </c>
      <c r="H129" s="12" t="s">
        <v>517</v>
      </c>
      <c r="I129" s="12">
        <v>2896032</v>
      </c>
      <c r="J129" s="12">
        <v>4494045</v>
      </c>
      <c r="K129" s="12">
        <v>449399449</v>
      </c>
      <c r="L129" s="12">
        <v>10000</v>
      </c>
      <c r="M129" s="12">
        <v>19</v>
      </c>
      <c r="N129" s="12">
        <v>29</v>
      </c>
      <c r="O129" s="12">
        <v>4784</v>
      </c>
      <c r="P129" s="12">
        <v>71</v>
      </c>
      <c r="Q129" s="12">
        <v>4803</v>
      </c>
      <c r="R129" s="11">
        <v>1.33</v>
      </c>
      <c r="S129" s="11">
        <v>4.0999999999999996</v>
      </c>
      <c r="T129" s="11">
        <v>18.690000000000001</v>
      </c>
    </row>
    <row r="130" spans="1:20" x14ac:dyDescent="0.25">
      <c r="A130" s="11" t="s">
        <v>386</v>
      </c>
      <c r="B130" s="11">
        <v>11621</v>
      </c>
      <c r="C130" s="11" t="s">
        <v>387</v>
      </c>
      <c r="D130" s="11" t="s">
        <v>19</v>
      </c>
      <c r="E130" s="12">
        <v>0</v>
      </c>
      <c r="F130" s="12">
        <v>100000000</v>
      </c>
      <c r="G130" s="12">
        <v>33.766666666666666</v>
      </c>
      <c r="H130" s="12" t="s">
        <v>517</v>
      </c>
      <c r="I130" s="12">
        <v>1325412</v>
      </c>
      <c r="J130" s="12">
        <v>1224432</v>
      </c>
      <c r="K130" s="12">
        <v>43254641</v>
      </c>
      <c r="L130" s="12">
        <v>28308</v>
      </c>
      <c r="M130" s="12">
        <v>4</v>
      </c>
      <c r="N130" s="12">
        <v>82</v>
      </c>
      <c r="O130" s="12">
        <v>660</v>
      </c>
      <c r="P130" s="12">
        <v>18</v>
      </c>
      <c r="Q130" s="12">
        <v>664</v>
      </c>
      <c r="R130" s="11">
        <v>2.86</v>
      </c>
      <c r="S130" s="11">
        <v>6.13</v>
      </c>
      <c r="T130" s="11">
        <v>14.31</v>
      </c>
    </row>
    <row r="131" spans="1:20" x14ac:dyDescent="0.25">
      <c r="A131" s="11" t="s">
        <v>396</v>
      </c>
      <c r="B131" s="11">
        <v>11661</v>
      </c>
      <c r="C131" s="11" t="s">
        <v>397</v>
      </c>
      <c r="D131" s="11" t="s">
        <v>19</v>
      </c>
      <c r="E131" s="12">
        <v>0</v>
      </c>
      <c r="F131" s="12">
        <v>1000000</v>
      </c>
      <c r="G131" s="12">
        <v>25.866666666666667</v>
      </c>
      <c r="H131" s="12" t="s">
        <v>517</v>
      </c>
      <c r="I131" s="12">
        <v>553471</v>
      </c>
      <c r="J131" s="12">
        <v>135405</v>
      </c>
      <c r="K131" s="12">
        <v>137928</v>
      </c>
      <c r="L131" s="12">
        <v>981706</v>
      </c>
      <c r="M131" s="12">
        <v>7</v>
      </c>
      <c r="N131" s="12">
        <v>79</v>
      </c>
      <c r="O131" s="12">
        <v>152</v>
      </c>
      <c r="P131" s="12">
        <v>21</v>
      </c>
      <c r="Q131" s="12">
        <v>159</v>
      </c>
      <c r="R131" s="11">
        <v>2.06</v>
      </c>
      <c r="S131" s="11">
        <v>0</v>
      </c>
      <c r="T131" s="11">
        <v>4.4000000000000004</v>
      </c>
    </row>
    <row r="132" spans="1:20" x14ac:dyDescent="0.25">
      <c r="A132" s="11" t="s">
        <v>404</v>
      </c>
      <c r="B132" s="11">
        <v>11665</v>
      </c>
      <c r="C132" s="11" t="s">
        <v>405</v>
      </c>
      <c r="D132" s="11" t="s">
        <v>19</v>
      </c>
      <c r="E132" s="12">
        <v>18</v>
      </c>
      <c r="F132" s="12">
        <v>4000000</v>
      </c>
      <c r="G132" s="12">
        <v>24.8</v>
      </c>
      <c r="H132" s="12" t="s">
        <v>517</v>
      </c>
      <c r="I132" s="12">
        <v>744355</v>
      </c>
      <c r="J132" s="12">
        <v>2155994</v>
      </c>
      <c r="K132" s="12">
        <v>2140726</v>
      </c>
      <c r="L132" s="12">
        <v>1007132</v>
      </c>
      <c r="M132" s="12">
        <v>13</v>
      </c>
      <c r="N132" s="12">
        <v>69</v>
      </c>
      <c r="O132" s="12">
        <v>13157</v>
      </c>
      <c r="P132" s="12">
        <v>31</v>
      </c>
      <c r="Q132" s="12">
        <v>13170</v>
      </c>
      <c r="R132" s="11">
        <v>1.92</v>
      </c>
      <c r="S132" s="11">
        <v>5.59</v>
      </c>
      <c r="T132" s="11">
        <v>21.72</v>
      </c>
    </row>
    <row r="133" spans="1:20" x14ac:dyDescent="0.25">
      <c r="A133" s="11" t="s">
        <v>422</v>
      </c>
      <c r="B133" s="11">
        <v>11706</v>
      </c>
      <c r="C133" s="11" t="s">
        <v>423</v>
      </c>
      <c r="D133" s="11" t="s">
        <v>22</v>
      </c>
      <c r="E133" s="12">
        <v>0</v>
      </c>
      <c r="F133" s="12">
        <v>5000000</v>
      </c>
      <c r="G133" s="12">
        <v>17.8</v>
      </c>
      <c r="H133" s="12" t="s">
        <v>517</v>
      </c>
      <c r="I133" s="12">
        <v>854288</v>
      </c>
      <c r="J133" s="12">
        <v>689337</v>
      </c>
      <c r="K133" s="12">
        <v>411511</v>
      </c>
      <c r="L133" s="12">
        <v>1675137</v>
      </c>
      <c r="M133" s="12">
        <v>4</v>
      </c>
      <c r="N133" s="12">
        <v>10</v>
      </c>
      <c r="O133" s="12">
        <v>2052</v>
      </c>
      <c r="P133" s="12">
        <v>90</v>
      </c>
      <c r="Q133" s="12">
        <v>2056</v>
      </c>
      <c r="R133" s="11">
        <v>4.97</v>
      </c>
      <c r="S133" s="11">
        <v>7.24</v>
      </c>
      <c r="T133" s="11">
        <v>10.98</v>
      </c>
    </row>
    <row r="134" spans="1:20" x14ac:dyDescent="0.25">
      <c r="A134" s="11" t="s">
        <v>429</v>
      </c>
      <c r="B134" s="11">
        <v>11691</v>
      </c>
      <c r="C134" s="11" t="s">
        <v>430</v>
      </c>
      <c r="D134" s="11" t="s">
        <v>32</v>
      </c>
      <c r="E134" s="12">
        <v>0</v>
      </c>
      <c r="F134" s="12">
        <v>20000000</v>
      </c>
      <c r="G134" s="12">
        <v>16.5</v>
      </c>
      <c r="H134" s="12" t="s">
        <v>517</v>
      </c>
      <c r="I134" s="12">
        <v>39342</v>
      </c>
      <c r="J134" s="12">
        <v>41752</v>
      </c>
      <c r="K134" s="12">
        <v>3290285</v>
      </c>
      <c r="L134" s="12">
        <v>12690</v>
      </c>
      <c r="M134" s="12">
        <v>6</v>
      </c>
      <c r="N134" s="12">
        <v>63</v>
      </c>
      <c r="O134" s="12">
        <v>109</v>
      </c>
      <c r="P134" s="12">
        <v>37</v>
      </c>
      <c r="Q134" s="12">
        <v>115</v>
      </c>
      <c r="R134" s="11">
        <v>6.13</v>
      </c>
      <c r="S134" s="11">
        <v>20.43</v>
      </c>
      <c r="T134" s="11">
        <v>35.46</v>
      </c>
    </row>
    <row r="135" spans="1:20" x14ac:dyDescent="0.25">
      <c r="A135" s="11" t="s">
        <v>437</v>
      </c>
      <c r="B135" s="11">
        <v>11701</v>
      </c>
      <c r="C135" s="11" t="s">
        <v>438</v>
      </c>
      <c r="D135" s="11" t="s">
        <v>19</v>
      </c>
      <c r="E135" s="12">
        <v>18</v>
      </c>
      <c r="F135" s="12">
        <v>1000000</v>
      </c>
      <c r="G135" s="12">
        <v>15.1</v>
      </c>
      <c r="H135" s="12" t="s">
        <v>517</v>
      </c>
      <c r="I135" s="12">
        <v>195906</v>
      </c>
      <c r="J135" s="12">
        <v>360328</v>
      </c>
      <c r="K135" s="12">
        <v>353759</v>
      </c>
      <c r="L135" s="12">
        <v>1018568</v>
      </c>
      <c r="M135" s="12">
        <v>6</v>
      </c>
      <c r="N135" s="12">
        <v>18</v>
      </c>
      <c r="O135" s="12">
        <v>279</v>
      </c>
      <c r="P135" s="12">
        <v>82</v>
      </c>
      <c r="Q135" s="12">
        <v>285</v>
      </c>
      <c r="R135" s="11">
        <v>4.78</v>
      </c>
      <c r="S135" s="11">
        <v>10.64</v>
      </c>
      <c r="T135" s="11">
        <v>22.1</v>
      </c>
    </row>
    <row r="136" spans="1:20" x14ac:dyDescent="0.25">
      <c r="A136" s="11" t="s">
        <v>443</v>
      </c>
      <c r="B136" s="11">
        <v>11738</v>
      </c>
      <c r="C136" s="11" t="s">
        <v>444</v>
      </c>
      <c r="D136" s="11" t="s">
        <v>19</v>
      </c>
      <c r="E136" s="12">
        <v>18</v>
      </c>
      <c r="F136" s="12">
        <v>35000000</v>
      </c>
      <c r="G136" s="12">
        <v>13.333333333333334</v>
      </c>
      <c r="H136" s="12" t="s">
        <v>517</v>
      </c>
      <c r="I136" s="12">
        <v>2620897</v>
      </c>
      <c r="J136" s="12">
        <v>2471593</v>
      </c>
      <c r="K136" s="12">
        <v>24715877</v>
      </c>
      <c r="L136" s="12">
        <v>100000</v>
      </c>
      <c r="M136" s="12">
        <v>9</v>
      </c>
      <c r="N136" s="12">
        <v>38</v>
      </c>
      <c r="O136" s="12">
        <v>1648</v>
      </c>
      <c r="P136" s="12">
        <v>62</v>
      </c>
      <c r="Q136" s="12">
        <v>1657</v>
      </c>
      <c r="R136" s="11">
        <v>1.47</v>
      </c>
      <c r="S136" s="11">
        <v>4.3600000000000003</v>
      </c>
      <c r="T136" s="11">
        <v>19.190000000000001</v>
      </c>
    </row>
    <row r="137" spans="1:20" x14ac:dyDescent="0.25">
      <c r="A137" s="11" t="s">
        <v>446</v>
      </c>
      <c r="B137" s="11">
        <v>11741</v>
      </c>
      <c r="C137" s="11" t="s">
        <v>447</v>
      </c>
      <c r="D137" s="11" t="s">
        <v>19</v>
      </c>
      <c r="E137" s="12">
        <v>0</v>
      </c>
      <c r="F137" s="12">
        <v>380000000</v>
      </c>
      <c r="G137" s="12">
        <v>12.933333333333334</v>
      </c>
      <c r="H137" s="12" t="s">
        <v>517</v>
      </c>
      <c r="I137" s="12">
        <v>1621282</v>
      </c>
      <c r="J137" s="12">
        <v>1894015</v>
      </c>
      <c r="K137" s="12">
        <v>187326475</v>
      </c>
      <c r="L137" s="12">
        <v>10110</v>
      </c>
      <c r="M137" s="12">
        <v>14</v>
      </c>
      <c r="N137" s="12">
        <v>62</v>
      </c>
      <c r="O137" s="12">
        <v>554</v>
      </c>
      <c r="P137" s="12">
        <v>38</v>
      </c>
      <c r="Q137" s="12">
        <v>568</v>
      </c>
      <c r="R137" s="11">
        <v>2.59</v>
      </c>
      <c r="S137" s="11">
        <v>4.46</v>
      </c>
      <c r="T137" s="11">
        <v>20.190000000000001</v>
      </c>
    </row>
    <row r="138" spans="1:20" x14ac:dyDescent="0.25">
      <c r="A138" s="11" t="s">
        <v>496</v>
      </c>
      <c r="B138" s="11">
        <v>11842</v>
      </c>
      <c r="C138" s="11" t="s">
        <v>497</v>
      </c>
      <c r="D138" s="11" t="s">
        <v>32</v>
      </c>
      <c r="E138" s="11">
        <v>0</v>
      </c>
      <c r="F138" s="12">
        <v>100000000</v>
      </c>
      <c r="G138" s="12">
        <v>3.6666666666666665</v>
      </c>
      <c r="H138" s="12" t="s">
        <v>517</v>
      </c>
      <c r="I138" s="12">
        <v>0</v>
      </c>
      <c r="J138" s="12">
        <v>361071</v>
      </c>
      <c r="K138" s="12">
        <v>34205997</v>
      </c>
      <c r="L138" s="12">
        <v>10555</v>
      </c>
      <c r="M138" s="12">
        <v>12</v>
      </c>
      <c r="N138" s="12">
        <v>75</v>
      </c>
      <c r="O138" s="12">
        <v>607</v>
      </c>
      <c r="P138" s="12">
        <v>25</v>
      </c>
      <c r="Q138" s="12">
        <v>619</v>
      </c>
      <c r="R138" s="11">
        <v>2.75</v>
      </c>
      <c r="S138" s="11">
        <v>3.24</v>
      </c>
      <c r="T138" s="11">
        <v>0</v>
      </c>
    </row>
    <row r="139" spans="1:20" x14ac:dyDescent="0.25">
      <c r="A139" s="11" t="s">
        <v>505</v>
      </c>
      <c r="B139" s="11">
        <v>11853</v>
      </c>
      <c r="C139" s="11" t="s">
        <v>506</v>
      </c>
      <c r="D139" s="11" t="s">
        <v>22</v>
      </c>
      <c r="E139" s="11">
        <v>0</v>
      </c>
      <c r="F139" s="12">
        <v>200000000</v>
      </c>
      <c r="G139" s="12">
        <v>1.7666666666666666</v>
      </c>
      <c r="H139" s="12" t="s">
        <v>517</v>
      </c>
      <c r="I139" s="12">
        <v>0</v>
      </c>
      <c r="J139" s="12">
        <v>846495</v>
      </c>
      <c r="K139" s="12">
        <v>784925</v>
      </c>
      <c r="L139" s="12">
        <v>1078440</v>
      </c>
      <c r="M139" s="12">
        <v>6</v>
      </c>
      <c r="N139" s="12">
        <v>6</v>
      </c>
      <c r="O139" s="12">
        <v>4429</v>
      </c>
      <c r="P139" s="12">
        <v>94</v>
      </c>
      <c r="Q139" s="12">
        <v>4435</v>
      </c>
      <c r="R139" s="11">
        <v>10.89</v>
      </c>
      <c r="S139" s="11">
        <v>0</v>
      </c>
      <c r="T139" s="11">
        <v>0</v>
      </c>
    </row>
    <row r="140" spans="1:20" x14ac:dyDescent="0.25">
      <c r="A140" s="11" t="s">
        <v>511</v>
      </c>
      <c r="B140" s="11">
        <v>11756</v>
      </c>
      <c r="C140" s="11" t="s">
        <v>510</v>
      </c>
      <c r="D140" s="11" t="s">
        <v>19</v>
      </c>
      <c r="E140" s="11">
        <v>0</v>
      </c>
      <c r="F140" s="12">
        <v>1000000</v>
      </c>
      <c r="G140" s="12">
        <v>1.2333333333333334</v>
      </c>
      <c r="H140" s="12" t="s">
        <v>517</v>
      </c>
      <c r="I140" s="12">
        <v>0</v>
      </c>
      <c r="J140" s="12">
        <v>438987</v>
      </c>
      <c r="K140" s="12">
        <v>435464</v>
      </c>
      <c r="L140" s="12">
        <v>1008089</v>
      </c>
      <c r="M140" s="12">
        <v>9</v>
      </c>
      <c r="N140" s="12">
        <v>99</v>
      </c>
      <c r="O140" s="12">
        <v>86</v>
      </c>
      <c r="P140" s="12">
        <v>1</v>
      </c>
      <c r="Q140" s="12">
        <v>95</v>
      </c>
      <c r="R140" s="11">
        <v>0.81</v>
      </c>
      <c r="S140" s="11">
        <v>0</v>
      </c>
      <c r="T140" s="11">
        <v>0</v>
      </c>
    </row>
    <row r="141" spans="1:20" x14ac:dyDescent="0.25">
      <c r="A141" s="11" t="s">
        <v>112</v>
      </c>
      <c r="B141" s="11">
        <v>10920</v>
      </c>
      <c r="C141" s="11" t="s">
        <v>113</v>
      </c>
      <c r="D141" s="11" t="s">
        <v>19</v>
      </c>
      <c r="E141" s="12">
        <v>15</v>
      </c>
      <c r="F141" s="12">
        <v>1000000000</v>
      </c>
      <c r="G141" s="12">
        <v>122.1</v>
      </c>
      <c r="H141" s="12" t="s">
        <v>518</v>
      </c>
      <c r="I141" s="12">
        <v>4060403</v>
      </c>
      <c r="J141" s="12">
        <v>3955136</v>
      </c>
      <c r="K141" s="12">
        <v>392400761</v>
      </c>
      <c r="L141" s="12">
        <v>10080</v>
      </c>
      <c r="M141" s="12">
        <v>17</v>
      </c>
      <c r="N141" s="12">
        <v>92.465950599999999</v>
      </c>
      <c r="O141" s="12">
        <v>1267</v>
      </c>
      <c r="P141" s="12">
        <v>7.5340493999999998</v>
      </c>
      <c r="Q141" s="12">
        <v>1284</v>
      </c>
      <c r="R141" s="11">
        <v>1.61</v>
      </c>
      <c r="S141" s="11">
        <v>4.91</v>
      </c>
      <c r="T141" s="11">
        <v>20.48</v>
      </c>
    </row>
    <row r="142" spans="1:20" x14ac:dyDescent="0.25">
      <c r="A142" s="11" t="s">
        <v>167</v>
      </c>
      <c r="B142" s="11">
        <v>11172</v>
      </c>
      <c r="C142" s="11" t="s">
        <v>168</v>
      </c>
      <c r="D142" s="11" t="s">
        <v>32</v>
      </c>
      <c r="E142" s="12">
        <v>0</v>
      </c>
      <c r="F142" s="12">
        <v>50000000</v>
      </c>
      <c r="G142" s="12">
        <v>99</v>
      </c>
      <c r="H142" s="12" t="s">
        <v>518</v>
      </c>
      <c r="I142" s="12">
        <v>2543903</v>
      </c>
      <c r="J142" s="12">
        <v>2380034</v>
      </c>
      <c r="K142" s="12">
        <v>19082630</v>
      </c>
      <c r="L142" s="12">
        <v>124723</v>
      </c>
      <c r="M142" s="12">
        <v>17</v>
      </c>
      <c r="N142" s="12">
        <v>97.62594</v>
      </c>
      <c r="O142" s="12">
        <v>827</v>
      </c>
      <c r="P142" s="12">
        <v>2.3740600000000001</v>
      </c>
      <c r="Q142" s="12">
        <v>844</v>
      </c>
      <c r="R142" s="11">
        <v>1.93</v>
      </c>
      <c r="S142" s="11">
        <v>8.61</v>
      </c>
      <c r="T142" s="11">
        <v>21.53</v>
      </c>
    </row>
    <row r="143" spans="1:20" x14ac:dyDescent="0.25">
      <c r="A143" s="11" t="s">
        <v>171</v>
      </c>
      <c r="B143" s="11">
        <v>11183</v>
      </c>
      <c r="C143" s="11" t="s">
        <v>170</v>
      </c>
      <c r="D143" s="11" t="s">
        <v>22</v>
      </c>
      <c r="E143" s="12">
        <v>0</v>
      </c>
      <c r="F143" s="12">
        <v>3200000000</v>
      </c>
      <c r="G143" s="12">
        <v>97.5</v>
      </c>
      <c r="H143" s="12" t="s">
        <v>518</v>
      </c>
      <c r="I143" s="12">
        <v>8599199</v>
      </c>
      <c r="J143" s="12">
        <v>8399588</v>
      </c>
      <c r="K143" s="12">
        <v>598329760</v>
      </c>
      <c r="L143" s="12">
        <v>14039</v>
      </c>
      <c r="M143" s="12">
        <v>107</v>
      </c>
      <c r="N143" s="12">
        <v>95.788616968750006</v>
      </c>
      <c r="O143" s="12">
        <v>7516</v>
      </c>
      <c r="P143" s="12">
        <v>4.2113830312499996</v>
      </c>
      <c r="Q143" s="12">
        <v>7623</v>
      </c>
      <c r="R143" s="11">
        <v>2.04</v>
      </c>
      <c r="S143" s="11">
        <v>7.83</v>
      </c>
      <c r="T143" s="11">
        <v>14.12</v>
      </c>
    </row>
    <row r="144" spans="1:20" x14ac:dyDescent="0.25">
      <c r="A144" s="11" t="s">
        <v>176</v>
      </c>
      <c r="B144" s="11">
        <v>11197</v>
      </c>
      <c r="C144" s="11" t="s">
        <v>177</v>
      </c>
      <c r="D144" s="11" t="s">
        <v>22</v>
      </c>
      <c r="E144" s="12">
        <v>0</v>
      </c>
      <c r="F144" s="12">
        <v>700000000</v>
      </c>
      <c r="G144" s="12">
        <v>95.766666666666666</v>
      </c>
      <c r="H144" s="12" t="s">
        <v>518</v>
      </c>
      <c r="I144" s="12">
        <v>3013947</v>
      </c>
      <c r="J144" s="12">
        <v>3530059</v>
      </c>
      <c r="K144" s="12">
        <v>35206400</v>
      </c>
      <c r="L144" s="12">
        <v>100268</v>
      </c>
      <c r="M144" s="12">
        <v>38</v>
      </c>
      <c r="N144" s="12">
        <v>99.783142714285717</v>
      </c>
      <c r="O144" s="12">
        <v>1842</v>
      </c>
      <c r="P144" s="12">
        <v>0.21685728571428572</v>
      </c>
      <c r="Q144" s="12">
        <v>1880</v>
      </c>
      <c r="R144" s="11">
        <v>-0.18</v>
      </c>
      <c r="S144" s="11">
        <v>1.73</v>
      </c>
      <c r="T144" s="11">
        <v>-7.5</v>
      </c>
    </row>
    <row r="145" spans="1:20" x14ac:dyDescent="0.25">
      <c r="A145" s="11" t="s">
        <v>178</v>
      </c>
      <c r="B145" s="11">
        <v>11195</v>
      </c>
      <c r="C145" s="11" t="s">
        <v>179</v>
      </c>
      <c r="D145" s="11" t="s">
        <v>22</v>
      </c>
      <c r="E145" s="12">
        <v>0</v>
      </c>
      <c r="F145" s="12">
        <v>50000000</v>
      </c>
      <c r="G145" s="12">
        <v>95.63333333333334</v>
      </c>
      <c r="H145" s="12" t="s">
        <v>518</v>
      </c>
      <c r="I145" s="12">
        <v>3302526</v>
      </c>
      <c r="J145" s="12">
        <v>2558489</v>
      </c>
      <c r="K145" s="12">
        <v>14590152</v>
      </c>
      <c r="L145" s="12">
        <v>175357</v>
      </c>
      <c r="M145" s="12">
        <v>73</v>
      </c>
      <c r="N145" s="12">
        <v>92.275791999999996</v>
      </c>
      <c r="O145" s="12">
        <v>3654</v>
      </c>
      <c r="P145" s="12">
        <v>7.724208</v>
      </c>
      <c r="Q145" s="12">
        <v>3727</v>
      </c>
      <c r="R145" s="11">
        <v>-0.82</v>
      </c>
      <c r="S145" s="11">
        <v>0.84</v>
      </c>
      <c r="T145" s="11">
        <v>8.82</v>
      </c>
    </row>
    <row r="146" spans="1:20" x14ac:dyDescent="0.25">
      <c r="A146" s="11" t="s">
        <v>180</v>
      </c>
      <c r="B146" s="11">
        <v>11215</v>
      </c>
      <c r="C146" s="11" t="s">
        <v>181</v>
      </c>
      <c r="D146" s="11" t="s">
        <v>22</v>
      </c>
      <c r="E146" s="12">
        <v>0</v>
      </c>
      <c r="F146" s="12">
        <v>100000000</v>
      </c>
      <c r="G146" s="12">
        <v>95.266666666666666</v>
      </c>
      <c r="H146" s="12" t="s">
        <v>518</v>
      </c>
      <c r="I146" s="12">
        <v>8473688</v>
      </c>
      <c r="J146" s="12">
        <v>11562011</v>
      </c>
      <c r="K146" s="12">
        <v>45503924</v>
      </c>
      <c r="L146" s="12">
        <v>254088</v>
      </c>
      <c r="M146" s="12">
        <v>84</v>
      </c>
      <c r="N146" s="12">
        <v>81.728598000000005</v>
      </c>
      <c r="O146" s="12">
        <v>16927</v>
      </c>
      <c r="P146" s="12">
        <v>18.271401999999998</v>
      </c>
      <c r="Q146" s="12">
        <v>17011</v>
      </c>
      <c r="R146" s="11">
        <v>1.51</v>
      </c>
      <c r="S146" s="11">
        <v>9.15</v>
      </c>
      <c r="T146" s="11">
        <v>34.65</v>
      </c>
    </row>
    <row r="147" spans="1:20" x14ac:dyDescent="0.25">
      <c r="A147" s="11" t="s">
        <v>184</v>
      </c>
      <c r="B147" s="11">
        <v>11196</v>
      </c>
      <c r="C147" s="11" t="s">
        <v>183</v>
      </c>
      <c r="D147" s="11" t="s">
        <v>32</v>
      </c>
      <c r="E147" s="12">
        <v>0</v>
      </c>
      <c r="F147" s="12">
        <v>100000000</v>
      </c>
      <c r="G147" s="12">
        <v>94.233333333333334</v>
      </c>
      <c r="H147" s="12" t="s">
        <v>518</v>
      </c>
      <c r="I147" s="12">
        <v>1812914</v>
      </c>
      <c r="J147" s="12">
        <v>1658635</v>
      </c>
      <c r="K147" s="12">
        <v>13957539</v>
      </c>
      <c r="L147" s="12">
        <v>118835</v>
      </c>
      <c r="M147" s="12">
        <v>24</v>
      </c>
      <c r="N147" s="12">
        <v>98.464617000000004</v>
      </c>
      <c r="O147" s="12">
        <v>4729</v>
      </c>
      <c r="P147" s="12">
        <v>1.5353829999999999</v>
      </c>
      <c r="Q147" s="12">
        <v>4753</v>
      </c>
      <c r="R147" s="11">
        <v>2.04</v>
      </c>
      <c r="S147" s="11">
        <v>6.67</v>
      </c>
      <c r="T147" s="11">
        <v>12.9</v>
      </c>
    </row>
    <row r="148" spans="1:20" x14ac:dyDescent="0.25">
      <c r="A148" s="11" t="s">
        <v>205</v>
      </c>
      <c r="B148" s="11">
        <v>11260</v>
      </c>
      <c r="C148" s="11" t="s">
        <v>206</v>
      </c>
      <c r="D148" s="11" t="s">
        <v>22</v>
      </c>
      <c r="E148" s="12">
        <v>0</v>
      </c>
      <c r="F148" s="12">
        <v>50000000</v>
      </c>
      <c r="G148" s="12">
        <v>86.9</v>
      </c>
      <c r="H148" s="12" t="s">
        <v>518</v>
      </c>
      <c r="I148" s="12">
        <v>1328703</v>
      </c>
      <c r="J148" s="12">
        <v>1253981</v>
      </c>
      <c r="K148" s="12">
        <v>11178690</v>
      </c>
      <c r="L148" s="12">
        <v>112177</v>
      </c>
      <c r="M148" s="12">
        <v>14</v>
      </c>
      <c r="N148" s="12">
        <v>98.660427999999996</v>
      </c>
      <c r="O148" s="12">
        <v>1148</v>
      </c>
      <c r="P148" s="12">
        <v>1.339572</v>
      </c>
      <c r="Q148" s="12">
        <v>1162</v>
      </c>
      <c r="R148" s="11">
        <v>-9.06</v>
      </c>
      <c r="S148" s="11">
        <v>-2.27</v>
      </c>
      <c r="T148" s="11">
        <v>-2.95</v>
      </c>
    </row>
    <row r="149" spans="1:20" x14ac:dyDescent="0.25">
      <c r="A149" s="11" t="s">
        <v>233</v>
      </c>
      <c r="B149" s="11">
        <v>11308</v>
      </c>
      <c r="C149" s="11" t="s">
        <v>234</v>
      </c>
      <c r="D149" s="11" t="s">
        <v>22</v>
      </c>
      <c r="E149" s="12">
        <v>0</v>
      </c>
      <c r="F149" s="12">
        <v>50000000</v>
      </c>
      <c r="G149" s="12">
        <v>81.3</v>
      </c>
      <c r="H149" s="12" t="s">
        <v>518</v>
      </c>
      <c r="I149" s="12">
        <v>2622024</v>
      </c>
      <c r="J149" s="12">
        <v>2686811</v>
      </c>
      <c r="K149" s="12">
        <v>15189732</v>
      </c>
      <c r="L149" s="12">
        <v>176883</v>
      </c>
      <c r="M149" s="12">
        <v>35</v>
      </c>
      <c r="N149" s="12">
        <v>87.718487999999994</v>
      </c>
      <c r="O149" s="12">
        <v>5100</v>
      </c>
      <c r="P149" s="12">
        <v>12.281511999999999</v>
      </c>
      <c r="Q149" s="12">
        <v>5135</v>
      </c>
      <c r="R149" s="11">
        <v>3.38</v>
      </c>
      <c r="S149" s="11">
        <v>10.11</v>
      </c>
      <c r="T149" s="11">
        <v>0.15</v>
      </c>
    </row>
    <row r="150" spans="1:20" x14ac:dyDescent="0.25">
      <c r="A150" s="11" t="s">
        <v>242</v>
      </c>
      <c r="B150" s="11">
        <v>11312</v>
      </c>
      <c r="C150" s="11" t="s">
        <v>240</v>
      </c>
      <c r="D150" s="11" t="s">
        <v>22</v>
      </c>
      <c r="E150" s="12">
        <v>0</v>
      </c>
      <c r="F150" s="12">
        <v>100000000</v>
      </c>
      <c r="G150" s="12">
        <v>79.7</v>
      </c>
      <c r="H150" s="12" t="s">
        <v>518</v>
      </c>
      <c r="I150" s="12">
        <v>4144501</v>
      </c>
      <c r="J150" s="12">
        <v>4839337</v>
      </c>
      <c r="K150" s="12">
        <v>23908335</v>
      </c>
      <c r="L150" s="12">
        <v>202412</v>
      </c>
      <c r="M150" s="12">
        <v>48</v>
      </c>
      <c r="N150" s="12">
        <v>94.766914999999997</v>
      </c>
      <c r="O150" s="12">
        <v>5616</v>
      </c>
      <c r="P150" s="12">
        <v>5.233085</v>
      </c>
      <c r="Q150" s="12">
        <v>5664</v>
      </c>
      <c r="R150" s="11">
        <v>3</v>
      </c>
      <c r="S150" s="11">
        <v>10.87</v>
      </c>
      <c r="T150" s="11">
        <v>15.68</v>
      </c>
    </row>
    <row r="151" spans="1:20" x14ac:dyDescent="0.25">
      <c r="A151" s="11" t="s">
        <v>244</v>
      </c>
      <c r="B151" s="11">
        <v>11315</v>
      </c>
      <c r="C151" s="11" t="s">
        <v>245</v>
      </c>
      <c r="D151" s="11" t="s">
        <v>246</v>
      </c>
      <c r="E151" s="12">
        <v>0</v>
      </c>
      <c r="F151" s="12">
        <v>4000000000</v>
      </c>
      <c r="G151" s="12">
        <v>79.066666666666663</v>
      </c>
      <c r="H151" s="12" t="s">
        <v>518</v>
      </c>
      <c r="I151" s="12">
        <v>78535289</v>
      </c>
      <c r="J151" s="12">
        <v>80842044</v>
      </c>
      <c r="K151" s="12">
        <v>2038521420</v>
      </c>
      <c r="L151" s="12">
        <v>39658</v>
      </c>
      <c r="M151" s="12">
        <v>485</v>
      </c>
      <c r="N151" s="12">
        <v>83.444985700000004</v>
      </c>
      <c r="O151" s="12">
        <v>16315</v>
      </c>
      <c r="P151" s="12">
        <v>16.5550143</v>
      </c>
      <c r="Q151" s="12">
        <v>16800</v>
      </c>
      <c r="R151" s="11">
        <v>2.08</v>
      </c>
      <c r="S151" s="11">
        <v>5.34</v>
      </c>
      <c r="T151" s="11">
        <v>21.27</v>
      </c>
    </row>
    <row r="152" spans="1:20" x14ac:dyDescent="0.25">
      <c r="A152" s="11" t="s">
        <v>259</v>
      </c>
      <c r="B152" s="11">
        <v>11323</v>
      </c>
      <c r="C152" s="11" t="s">
        <v>260</v>
      </c>
      <c r="D152" s="11" t="s">
        <v>19</v>
      </c>
      <c r="E152" s="12">
        <v>0</v>
      </c>
      <c r="F152" s="12">
        <v>500000000</v>
      </c>
      <c r="G152" s="12">
        <v>76.86666666666666</v>
      </c>
      <c r="H152" s="12" t="s">
        <v>518</v>
      </c>
      <c r="I152" s="12">
        <v>1682387</v>
      </c>
      <c r="J152" s="12">
        <v>1696224</v>
      </c>
      <c r="K152" s="12">
        <v>168216786</v>
      </c>
      <c r="L152" s="12">
        <v>10084</v>
      </c>
      <c r="M152" s="12">
        <v>22</v>
      </c>
      <c r="N152" s="12">
        <v>86.930260000000004</v>
      </c>
      <c r="O152" s="12">
        <v>1314</v>
      </c>
      <c r="P152" s="12">
        <v>13.069739999999999</v>
      </c>
      <c r="Q152" s="12">
        <v>1336</v>
      </c>
      <c r="R152" s="11">
        <v>2.0299999999999998</v>
      </c>
      <c r="S152" s="11">
        <v>4.99</v>
      </c>
      <c r="T152" s="11">
        <v>21.51</v>
      </c>
    </row>
    <row r="153" spans="1:20" x14ac:dyDescent="0.25">
      <c r="A153" s="11" t="s">
        <v>263</v>
      </c>
      <c r="B153" s="11">
        <v>11340</v>
      </c>
      <c r="C153" s="11" t="s">
        <v>264</v>
      </c>
      <c r="D153" s="11" t="s">
        <v>19</v>
      </c>
      <c r="E153" s="12">
        <v>0</v>
      </c>
      <c r="F153" s="12">
        <v>500000000</v>
      </c>
      <c r="G153" s="12">
        <v>75.566666666666663</v>
      </c>
      <c r="H153" s="12" t="s">
        <v>518</v>
      </c>
      <c r="I153" s="12">
        <v>2663837</v>
      </c>
      <c r="J153" s="12">
        <v>2281871</v>
      </c>
      <c r="K153" s="12">
        <v>226000000</v>
      </c>
      <c r="L153" s="12">
        <v>10097</v>
      </c>
      <c r="M153" s="12">
        <v>22</v>
      </c>
      <c r="N153" s="12">
        <v>98.320639999999997</v>
      </c>
      <c r="O153" s="12">
        <v>485</v>
      </c>
      <c r="P153" s="12">
        <v>1.67936</v>
      </c>
      <c r="Q153" s="12">
        <v>507</v>
      </c>
      <c r="R153" s="11">
        <v>1.42</v>
      </c>
      <c r="S153" s="11">
        <v>5.0999999999999996</v>
      </c>
      <c r="T153" s="11">
        <v>19.16</v>
      </c>
    </row>
    <row r="154" spans="1:20" x14ac:dyDescent="0.25">
      <c r="A154" s="11" t="s">
        <v>270</v>
      </c>
      <c r="B154" s="11">
        <v>11327</v>
      </c>
      <c r="C154" s="11" t="s">
        <v>268</v>
      </c>
      <c r="D154" s="11" t="s">
        <v>22</v>
      </c>
      <c r="E154" s="12">
        <v>0</v>
      </c>
      <c r="F154" s="12">
        <v>50000000</v>
      </c>
      <c r="G154" s="12">
        <v>75.099999999999994</v>
      </c>
      <c r="H154" s="12" t="s">
        <v>518</v>
      </c>
      <c r="I154" s="12">
        <v>3058239</v>
      </c>
      <c r="J154" s="12">
        <v>2913461</v>
      </c>
      <c r="K154" s="12">
        <v>32660000</v>
      </c>
      <c r="L154" s="12">
        <v>89206</v>
      </c>
      <c r="M154" s="12">
        <v>9</v>
      </c>
      <c r="N154" s="12">
        <v>97.467759999999998</v>
      </c>
      <c r="O154" s="12">
        <v>908</v>
      </c>
      <c r="P154" s="12">
        <v>2.5322399999999998</v>
      </c>
      <c r="Q154" s="12">
        <v>917</v>
      </c>
      <c r="R154" s="11">
        <v>2.1</v>
      </c>
      <c r="S154" s="11">
        <v>6.23</v>
      </c>
      <c r="T154" s="11">
        <v>-5.97</v>
      </c>
    </row>
    <row r="155" spans="1:20" x14ac:dyDescent="0.25">
      <c r="A155" s="11" t="s">
        <v>271</v>
      </c>
      <c r="B155" s="11">
        <v>11367</v>
      </c>
      <c r="C155" s="11" t="s">
        <v>272</v>
      </c>
      <c r="D155" s="11" t="s">
        <v>19</v>
      </c>
      <c r="E155" s="12">
        <v>0</v>
      </c>
      <c r="F155" s="12">
        <v>1000000000</v>
      </c>
      <c r="G155" s="12">
        <v>74.13333333333334</v>
      </c>
      <c r="H155" s="12" t="s">
        <v>518</v>
      </c>
      <c r="I155" s="12">
        <v>6304129</v>
      </c>
      <c r="J155" s="12">
        <v>5911463</v>
      </c>
      <c r="K155" s="12">
        <v>590700000</v>
      </c>
      <c r="L155" s="12">
        <v>10008</v>
      </c>
      <c r="M155" s="12">
        <v>31</v>
      </c>
      <c r="N155" s="12">
        <v>86.709702199999995</v>
      </c>
      <c r="O155" s="12">
        <v>1416</v>
      </c>
      <c r="P155" s="12">
        <v>13.290297799999999</v>
      </c>
      <c r="Q155" s="12">
        <v>1447</v>
      </c>
      <c r="R155" s="11">
        <v>1.69</v>
      </c>
      <c r="S155" s="11">
        <v>4.67</v>
      </c>
      <c r="T155" s="11">
        <v>19.48</v>
      </c>
    </row>
    <row r="156" spans="1:20" x14ac:dyDescent="0.25">
      <c r="A156" s="11" t="s">
        <v>279</v>
      </c>
      <c r="B156" s="11">
        <v>11341</v>
      </c>
      <c r="C156" s="11" t="s">
        <v>280</v>
      </c>
      <c r="D156" s="11" t="s">
        <v>22</v>
      </c>
      <c r="E156" s="12">
        <v>0</v>
      </c>
      <c r="F156" s="12">
        <v>200000000</v>
      </c>
      <c r="G156" s="12">
        <v>72.033333333333331</v>
      </c>
      <c r="H156" s="12" t="s">
        <v>518</v>
      </c>
      <c r="I156" s="12">
        <v>10357428</v>
      </c>
      <c r="J156" s="12">
        <v>13754542</v>
      </c>
      <c r="K156" s="12">
        <v>164915000</v>
      </c>
      <c r="L156" s="12">
        <v>83404</v>
      </c>
      <c r="M156" s="12">
        <v>119</v>
      </c>
      <c r="N156" s="12">
        <v>87.704317875000001</v>
      </c>
      <c r="O156" s="12">
        <v>29015</v>
      </c>
      <c r="P156" s="12">
        <v>12.295682125000001</v>
      </c>
      <c r="Q156" s="12">
        <v>29134</v>
      </c>
      <c r="R156" s="11">
        <v>4.12</v>
      </c>
      <c r="S156" s="11">
        <v>10.62</v>
      </c>
      <c r="T156" s="11">
        <v>23.35</v>
      </c>
    </row>
    <row r="157" spans="1:20" x14ac:dyDescent="0.25">
      <c r="A157" s="11" t="s">
        <v>300</v>
      </c>
      <c r="B157" s="11">
        <v>11409</v>
      </c>
      <c r="C157" s="11" t="s">
        <v>299</v>
      </c>
      <c r="D157" s="11" t="s">
        <v>19</v>
      </c>
      <c r="E157" s="12">
        <v>0</v>
      </c>
      <c r="F157" s="12">
        <v>500000000</v>
      </c>
      <c r="G157" s="12">
        <v>68.466666666666669</v>
      </c>
      <c r="H157" s="12" t="s">
        <v>518</v>
      </c>
      <c r="I157" s="12">
        <v>13779994</v>
      </c>
      <c r="J157" s="12">
        <v>12244971</v>
      </c>
      <c r="K157" s="12">
        <v>353184042</v>
      </c>
      <c r="L157" s="12">
        <v>34671</v>
      </c>
      <c r="M157" s="12">
        <v>129</v>
      </c>
      <c r="N157" s="12">
        <v>56.638686</v>
      </c>
      <c r="O157" s="12">
        <v>4001</v>
      </c>
      <c r="P157" s="12">
        <v>43.361314</v>
      </c>
      <c r="Q157" s="12">
        <v>4130</v>
      </c>
      <c r="R157" s="11">
        <v>1.64</v>
      </c>
      <c r="S157" s="11">
        <v>4.9000000000000004</v>
      </c>
      <c r="T157" s="11">
        <v>19.79</v>
      </c>
    </row>
    <row r="158" spans="1:20" x14ac:dyDescent="0.25">
      <c r="A158" s="11" t="s">
        <v>315</v>
      </c>
      <c r="B158" s="11">
        <v>11378</v>
      </c>
      <c r="C158" s="11" t="s">
        <v>314</v>
      </c>
      <c r="D158" s="11" t="s">
        <v>22</v>
      </c>
      <c r="E158" s="12">
        <v>0</v>
      </c>
      <c r="F158" s="12">
        <v>50000000</v>
      </c>
      <c r="G158" s="12">
        <v>63.9</v>
      </c>
      <c r="H158" s="12" t="s">
        <v>518</v>
      </c>
      <c r="I158" s="12">
        <v>3219983</v>
      </c>
      <c r="J158" s="12">
        <v>2914453</v>
      </c>
      <c r="K158" s="12">
        <v>15159617</v>
      </c>
      <c r="L158" s="12">
        <v>192252</v>
      </c>
      <c r="M158" s="12">
        <v>19</v>
      </c>
      <c r="N158" s="12">
        <v>95.178399999999996</v>
      </c>
      <c r="O158" s="12">
        <v>4070</v>
      </c>
      <c r="P158" s="12">
        <v>4.8216000000000001</v>
      </c>
      <c r="Q158" s="12">
        <v>4089</v>
      </c>
      <c r="R158" s="11">
        <v>-2.2400000000000002</v>
      </c>
      <c r="S158" s="11">
        <v>0.89</v>
      </c>
      <c r="T158" s="11">
        <v>-4.25</v>
      </c>
    </row>
    <row r="159" spans="1:20" x14ac:dyDescent="0.25">
      <c r="A159" s="11" t="s">
        <v>316</v>
      </c>
      <c r="B159" s="11">
        <v>11416</v>
      </c>
      <c r="C159" s="11" t="s">
        <v>317</v>
      </c>
      <c r="D159" s="11" t="s">
        <v>19</v>
      </c>
      <c r="E159" s="12">
        <v>0</v>
      </c>
      <c r="F159" s="12">
        <v>4950000000</v>
      </c>
      <c r="G159" s="12">
        <v>63.6</v>
      </c>
      <c r="H159" s="12" t="s">
        <v>518</v>
      </c>
      <c r="I159" s="12">
        <v>37021727</v>
      </c>
      <c r="J159" s="12">
        <v>40456331</v>
      </c>
      <c r="K159" s="12">
        <v>4012133298</v>
      </c>
      <c r="L159" s="12">
        <v>10084</v>
      </c>
      <c r="M159" s="12">
        <v>155</v>
      </c>
      <c r="N159" s="12">
        <v>77.51657159595959</v>
      </c>
      <c r="O159" s="12">
        <v>6174</v>
      </c>
      <c r="P159" s="12">
        <v>22.483428404040403</v>
      </c>
      <c r="Q159" s="12">
        <v>6329</v>
      </c>
      <c r="R159" s="11">
        <v>1.67</v>
      </c>
      <c r="S159" s="11">
        <v>4.5599999999999996</v>
      </c>
      <c r="T159" s="11">
        <v>15.47</v>
      </c>
    </row>
    <row r="160" spans="1:20" x14ac:dyDescent="0.25">
      <c r="A160" s="11" t="s">
        <v>330</v>
      </c>
      <c r="B160" s="11">
        <v>11470</v>
      </c>
      <c r="C160" s="11" t="s">
        <v>331</v>
      </c>
      <c r="D160" s="11" t="s">
        <v>22</v>
      </c>
      <c r="E160" s="12">
        <v>0</v>
      </c>
      <c r="F160" s="12">
        <v>200000</v>
      </c>
      <c r="G160" s="12">
        <v>59.1</v>
      </c>
      <c r="H160" s="12" t="s">
        <v>518</v>
      </c>
      <c r="I160" s="12">
        <v>1001434</v>
      </c>
      <c r="J160" s="12">
        <v>1123523</v>
      </c>
      <c r="K160" s="12">
        <v>9983600</v>
      </c>
      <c r="L160" s="12">
        <v>112537</v>
      </c>
      <c r="M160" s="12">
        <v>18</v>
      </c>
      <c r="N160" s="12">
        <v>97.000595000000004</v>
      </c>
      <c r="O160" s="12">
        <v>229</v>
      </c>
      <c r="P160" s="12">
        <v>2.9994049999999999</v>
      </c>
      <c r="Q160" s="12">
        <v>247</v>
      </c>
      <c r="R160" s="11">
        <v>1.93</v>
      </c>
      <c r="S160" s="11">
        <v>5.88</v>
      </c>
      <c r="T160" s="11">
        <v>-99.09</v>
      </c>
    </row>
    <row r="161" spans="1:20" x14ac:dyDescent="0.25">
      <c r="A161" s="11" t="s">
        <v>332</v>
      </c>
      <c r="B161" s="11">
        <v>11459</v>
      </c>
      <c r="C161" s="11" t="s">
        <v>333</v>
      </c>
      <c r="D161" s="11" t="s">
        <v>19</v>
      </c>
      <c r="E161" s="12">
        <v>0</v>
      </c>
      <c r="F161" s="12">
        <v>3000000000</v>
      </c>
      <c r="G161" s="12">
        <v>58.966666666666669</v>
      </c>
      <c r="H161" s="12" t="s">
        <v>518</v>
      </c>
      <c r="I161" s="12">
        <v>26163495</v>
      </c>
      <c r="J161" s="12">
        <v>47055456</v>
      </c>
      <c r="K161" s="12">
        <v>1510825485</v>
      </c>
      <c r="L161" s="12">
        <v>31146</v>
      </c>
      <c r="M161" s="12">
        <v>245</v>
      </c>
      <c r="N161" s="12">
        <v>75.591619266666669</v>
      </c>
      <c r="O161" s="12">
        <v>27354</v>
      </c>
      <c r="P161" s="12">
        <v>24.408380733333335</v>
      </c>
      <c r="Q161" s="12">
        <v>27599</v>
      </c>
      <c r="R161" s="11">
        <v>1.86</v>
      </c>
      <c r="S161" s="11">
        <v>5.14</v>
      </c>
      <c r="T161" s="11">
        <v>21.81</v>
      </c>
    </row>
    <row r="162" spans="1:20" x14ac:dyDescent="0.25">
      <c r="A162" s="11" t="s">
        <v>334</v>
      </c>
      <c r="B162" s="11">
        <v>11460</v>
      </c>
      <c r="C162" s="11" t="s">
        <v>335</v>
      </c>
      <c r="D162" s="11" t="s">
        <v>19</v>
      </c>
      <c r="E162" s="12">
        <v>0</v>
      </c>
      <c r="F162" s="12">
        <v>10000000000</v>
      </c>
      <c r="G162" s="12">
        <v>58.766666666666666</v>
      </c>
      <c r="H162" s="12" t="s">
        <v>518</v>
      </c>
      <c r="I162" s="12">
        <v>77804117</v>
      </c>
      <c r="J162" s="12">
        <v>79920096</v>
      </c>
      <c r="K162" s="12">
        <v>7992299485</v>
      </c>
      <c r="L162" s="12">
        <v>10000</v>
      </c>
      <c r="M162" s="12">
        <v>254</v>
      </c>
      <c r="N162" s="12">
        <v>70.865251189999995</v>
      </c>
      <c r="O162" s="12">
        <v>19246</v>
      </c>
      <c r="P162" s="12">
        <v>29.134748810000001</v>
      </c>
      <c r="Q162" s="12">
        <v>19500</v>
      </c>
      <c r="R162" s="11">
        <v>1.65</v>
      </c>
      <c r="S162" s="11">
        <v>4.93</v>
      </c>
      <c r="T162" s="11">
        <v>19.07</v>
      </c>
    </row>
    <row r="163" spans="1:20" x14ac:dyDescent="0.25">
      <c r="A163" s="11" t="s">
        <v>342</v>
      </c>
      <c r="B163" s="11">
        <v>11500</v>
      </c>
      <c r="C163" s="11" t="s">
        <v>343</v>
      </c>
      <c r="D163" s="11" t="s">
        <v>246</v>
      </c>
      <c r="E163" s="12">
        <v>18</v>
      </c>
      <c r="F163" s="12">
        <v>3000000000</v>
      </c>
      <c r="G163" s="12">
        <v>54.766666666666666</v>
      </c>
      <c r="H163" s="12" t="s">
        <v>518</v>
      </c>
      <c r="I163" s="12">
        <v>5925187</v>
      </c>
      <c r="J163" s="12">
        <v>18752462</v>
      </c>
      <c r="K163" s="12">
        <v>1875296618</v>
      </c>
      <c r="L163" s="12">
        <v>10000</v>
      </c>
      <c r="M163" s="12">
        <v>59</v>
      </c>
      <c r="N163" s="12">
        <v>81.217983640599272</v>
      </c>
      <c r="O163" s="12">
        <v>2827</v>
      </c>
      <c r="P163" s="12">
        <v>18.782016359400728</v>
      </c>
      <c r="Q163" s="12">
        <v>2886</v>
      </c>
      <c r="R163" s="11">
        <v>1.37</v>
      </c>
      <c r="S163" s="11">
        <v>4.83</v>
      </c>
      <c r="T163" s="11">
        <v>0.1</v>
      </c>
    </row>
    <row r="164" spans="1:20" x14ac:dyDescent="0.25">
      <c r="A164" s="11" t="s">
        <v>344</v>
      </c>
      <c r="B164" s="11">
        <v>11499</v>
      </c>
      <c r="C164" s="11" t="s">
        <v>345</v>
      </c>
      <c r="D164" s="11" t="s">
        <v>19</v>
      </c>
      <c r="E164" s="12">
        <v>0</v>
      </c>
      <c r="F164" s="12">
        <v>1000000000</v>
      </c>
      <c r="G164" s="12">
        <v>54.733333333333334</v>
      </c>
      <c r="H164" s="12" t="s">
        <v>518</v>
      </c>
      <c r="I164" s="12">
        <v>3956040</v>
      </c>
      <c r="J164" s="12">
        <v>6489990</v>
      </c>
      <c r="K164" s="12">
        <v>464272400</v>
      </c>
      <c r="L164" s="12">
        <v>13979</v>
      </c>
      <c r="M164" s="12">
        <v>12</v>
      </c>
      <c r="N164" s="12">
        <v>99.270073400000001</v>
      </c>
      <c r="O164" s="12">
        <v>599</v>
      </c>
      <c r="P164" s="12">
        <v>0.72992659999999998</v>
      </c>
      <c r="Q164" s="12">
        <v>611</v>
      </c>
      <c r="R164" s="11">
        <v>1.64</v>
      </c>
      <c r="S164" s="11">
        <v>5.0199999999999996</v>
      </c>
      <c r="T164" s="11">
        <v>21.4</v>
      </c>
    </row>
    <row r="165" spans="1:20" x14ac:dyDescent="0.25">
      <c r="A165" s="11" t="s">
        <v>353</v>
      </c>
      <c r="B165" s="11">
        <v>11513</v>
      </c>
      <c r="C165" s="11" t="s">
        <v>354</v>
      </c>
      <c r="D165" s="11" t="s">
        <v>19</v>
      </c>
      <c r="E165" s="12">
        <v>0</v>
      </c>
      <c r="F165" s="12">
        <v>14000000000</v>
      </c>
      <c r="G165" s="12">
        <v>50.766666666666666</v>
      </c>
      <c r="H165" s="12" t="s">
        <v>518</v>
      </c>
      <c r="I165" s="12">
        <v>99866191</v>
      </c>
      <c r="J165" s="12">
        <v>116951477</v>
      </c>
      <c r="K165" s="12">
        <v>11604500000</v>
      </c>
      <c r="L165" s="12">
        <v>10079</v>
      </c>
      <c r="M165" s="12">
        <v>336</v>
      </c>
      <c r="N165" s="12">
        <v>76.313000985714282</v>
      </c>
      <c r="O165" s="12">
        <v>14527</v>
      </c>
      <c r="P165" s="12">
        <v>23.686999014285714</v>
      </c>
      <c r="Q165" s="12">
        <v>14863</v>
      </c>
      <c r="R165" s="11">
        <v>1.62</v>
      </c>
      <c r="S165" s="11">
        <v>4.95</v>
      </c>
      <c r="T165" s="11">
        <v>19.850000000000001</v>
      </c>
    </row>
    <row r="166" spans="1:20" x14ac:dyDescent="0.25">
      <c r="A166" s="11" t="s">
        <v>362</v>
      </c>
      <c r="B166" s="11">
        <v>11518</v>
      </c>
      <c r="C166" s="11" t="s">
        <v>363</v>
      </c>
      <c r="D166" s="11" t="s">
        <v>19</v>
      </c>
      <c r="E166" s="12">
        <v>0</v>
      </c>
      <c r="F166" s="12">
        <v>300000000</v>
      </c>
      <c r="G166" s="12">
        <v>46.5</v>
      </c>
      <c r="H166" s="12" t="s">
        <v>518</v>
      </c>
      <c r="I166" s="12">
        <v>2094171</v>
      </c>
      <c r="J166" s="12">
        <v>2336520</v>
      </c>
      <c r="K166" s="12">
        <v>93202000</v>
      </c>
      <c r="L166" s="12">
        <v>25070</v>
      </c>
      <c r="M166" s="12">
        <v>27</v>
      </c>
      <c r="N166" s="12">
        <v>93.341451666666671</v>
      </c>
      <c r="O166" s="12">
        <v>1077</v>
      </c>
      <c r="P166" s="12">
        <v>6.6585483333333331</v>
      </c>
      <c r="Q166" s="12">
        <v>1104</v>
      </c>
      <c r="R166" s="11">
        <v>1.18</v>
      </c>
      <c r="S166" s="11">
        <v>3.59</v>
      </c>
      <c r="T166" s="11">
        <v>19.16</v>
      </c>
    </row>
    <row r="167" spans="1:20" x14ac:dyDescent="0.25">
      <c r="A167" s="11" t="s">
        <v>370</v>
      </c>
      <c r="B167" s="11">
        <v>11233</v>
      </c>
      <c r="C167" s="11" t="s">
        <v>371</v>
      </c>
      <c r="D167" s="11" t="s">
        <v>22</v>
      </c>
      <c r="E167" s="12">
        <v>0</v>
      </c>
      <c r="F167" s="12">
        <v>50000000</v>
      </c>
      <c r="G167" s="12">
        <v>41.466666666666669</v>
      </c>
      <c r="H167" s="12" t="s">
        <v>518</v>
      </c>
      <c r="I167" s="12">
        <v>3399950</v>
      </c>
      <c r="J167" s="12">
        <v>3971431</v>
      </c>
      <c r="K167" s="12">
        <v>26782581</v>
      </c>
      <c r="L167" s="12">
        <v>148284</v>
      </c>
      <c r="M167" s="12">
        <v>19</v>
      </c>
      <c r="N167" s="12">
        <v>93.484136000000007</v>
      </c>
      <c r="O167" s="12">
        <v>4843</v>
      </c>
      <c r="P167" s="12">
        <v>6.5158639999999997</v>
      </c>
      <c r="Q167" s="12">
        <v>4862</v>
      </c>
      <c r="R167" s="11">
        <v>2.09</v>
      </c>
      <c r="S167" s="11">
        <v>6.49</v>
      </c>
      <c r="T167" s="11">
        <v>10.87</v>
      </c>
    </row>
    <row r="168" spans="1:20" x14ac:dyDescent="0.25">
      <c r="A168" s="11" t="s">
        <v>372</v>
      </c>
      <c r="B168" s="11">
        <v>11569</v>
      </c>
      <c r="C168" s="11" t="s">
        <v>373</v>
      </c>
      <c r="D168" s="11" t="s">
        <v>19</v>
      </c>
      <c r="E168" s="12">
        <v>0</v>
      </c>
      <c r="F168" s="12">
        <v>500000000</v>
      </c>
      <c r="G168" s="12">
        <v>40.966666666666669</v>
      </c>
      <c r="H168" s="12" t="s">
        <v>518</v>
      </c>
      <c r="I168" s="12">
        <v>4121674</v>
      </c>
      <c r="J168" s="12">
        <v>3422943</v>
      </c>
      <c r="K168" s="12">
        <v>191855500</v>
      </c>
      <c r="L168" s="12">
        <v>17843</v>
      </c>
      <c r="M168" s="12">
        <v>92</v>
      </c>
      <c r="N168" s="12">
        <v>86.909813999999997</v>
      </c>
      <c r="O168" s="12">
        <v>3435</v>
      </c>
      <c r="P168" s="12">
        <v>13.090185999999999</v>
      </c>
      <c r="Q168" s="12">
        <v>3527</v>
      </c>
      <c r="R168" s="11">
        <v>1.47</v>
      </c>
      <c r="S168" s="11">
        <v>4.13</v>
      </c>
      <c r="T168" s="11">
        <v>20.77</v>
      </c>
    </row>
    <row r="169" spans="1:20" x14ac:dyDescent="0.25">
      <c r="A169" s="11" t="s">
        <v>376</v>
      </c>
      <c r="B169" s="11">
        <v>11588</v>
      </c>
      <c r="C169" s="11" t="s">
        <v>377</v>
      </c>
      <c r="D169" s="11" t="s">
        <v>19</v>
      </c>
      <c r="E169" s="12">
        <v>0</v>
      </c>
      <c r="F169" s="12">
        <v>1500000000</v>
      </c>
      <c r="G169" s="12">
        <v>37.166666666666664</v>
      </c>
      <c r="H169" s="12" t="s">
        <v>518</v>
      </c>
      <c r="I169" s="12">
        <v>17824619</v>
      </c>
      <c r="J169" s="12">
        <v>18635577</v>
      </c>
      <c r="K169" s="12">
        <v>920198538</v>
      </c>
      <c r="L169" s="12">
        <v>20252</v>
      </c>
      <c r="M169" s="12">
        <v>30</v>
      </c>
      <c r="N169" s="12">
        <v>99.044494799999995</v>
      </c>
      <c r="O169" s="12">
        <v>667</v>
      </c>
      <c r="P169" s="12">
        <v>0.95550520000000005</v>
      </c>
      <c r="Q169" s="12">
        <v>697</v>
      </c>
      <c r="R169" s="11">
        <v>1.4</v>
      </c>
      <c r="S169" s="11">
        <v>4.88</v>
      </c>
      <c r="T169" s="11">
        <v>20</v>
      </c>
    </row>
    <row r="170" spans="1:20" x14ac:dyDescent="0.25">
      <c r="A170" s="11" t="s">
        <v>388</v>
      </c>
      <c r="B170" s="11">
        <v>11626</v>
      </c>
      <c r="C170" s="11" t="s">
        <v>389</v>
      </c>
      <c r="D170" s="11" t="s">
        <v>19</v>
      </c>
      <c r="E170" s="12">
        <v>16</v>
      </c>
      <c r="F170" s="12">
        <v>1000000000</v>
      </c>
      <c r="G170" s="12">
        <v>32.533333333333331</v>
      </c>
      <c r="H170" s="12" t="s">
        <v>518</v>
      </c>
      <c r="I170" s="12">
        <v>7911461</v>
      </c>
      <c r="J170" s="12">
        <v>7267829</v>
      </c>
      <c r="K170" s="12">
        <v>551516646</v>
      </c>
      <c r="L170" s="12">
        <v>13178</v>
      </c>
      <c r="M170" s="12">
        <v>86</v>
      </c>
      <c r="N170" s="12">
        <v>89.859367500000005</v>
      </c>
      <c r="O170" s="12">
        <v>1321</v>
      </c>
      <c r="P170" s="12">
        <v>10.140632500000001</v>
      </c>
      <c r="Q170" s="12">
        <v>1407</v>
      </c>
      <c r="R170" s="11">
        <v>2.69</v>
      </c>
      <c r="S170" s="11">
        <v>4.34</v>
      </c>
      <c r="T170" s="11">
        <v>21.09</v>
      </c>
    </row>
    <row r="171" spans="1:20" x14ac:dyDescent="0.25">
      <c r="A171" s="11" t="s">
        <v>392</v>
      </c>
      <c r="B171" s="11">
        <v>11649</v>
      </c>
      <c r="C171" s="11" t="s">
        <v>393</v>
      </c>
      <c r="D171" s="11" t="s">
        <v>22</v>
      </c>
      <c r="E171" s="12">
        <v>0</v>
      </c>
      <c r="F171" s="12">
        <v>400000000</v>
      </c>
      <c r="G171" s="12">
        <v>28.4</v>
      </c>
      <c r="H171" s="12" t="s">
        <v>518</v>
      </c>
      <c r="I171" s="12">
        <v>6953968</v>
      </c>
      <c r="J171" s="12">
        <v>9317253</v>
      </c>
      <c r="K171" s="12">
        <v>123872249</v>
      </c>
      <c r="L171" s="12">
        <v>75217</v>
      </c>
      <c r="M171" s="12">
        <v>86</v>
      </c>
      <c r="N171" s="12">
        <v>74.516181000000003</v>
      </c>
      <c r="O171" s="12">
        <v>25760</v>
      </c>
      <c r="P171" s="12">
        <v>25.483819</v>
      </c>
      <c r="Q171" s="12">
        <v>25846</v>
      </c>
      <c r="R171" s="11">
        <v>-0.77</v>
      </c>
      <c r="S171" s="11">
        <v>5.24</v>
      </c>
      <c r="T171" s="11">
        <v>20.100000000000001</v>
      </c>
    </row>
    <row r="172" spans="1:20" x14ac:dyDescent="0.25">
      <c r="A172" s="11" t="s">
        <v>400</v>
      </c>
      <c r="B172" s="11">
        <v>11660</v>
      </c>
      <c r="C172" s="11" t="s">
        <v>401</v>
      </c>
      <c r="D172" s="11" t="s">
        <v>19</v>
      </c>
      <c r="E172" s="12">
        <v>0</v>
      </c>
      <c r="F172" s="12">
        <v>2000000000</v>
      </c>
      <c r="G172" s="12">
        <v>25.3</v>
      </c>
      <c r="H172" s="12" t="s">
        <v>518</v>
      </c>
      <c r="I172" s="12">
        <v>4494622</v>
      </c>
      <c r="J172" s="12">
        <v>3033205</v>
      </c>
      <c r="K172" s="12">
        <v>303329194</v>
      </c>
      <c r="L172" s="12">
        <v>10000</v>
      </c>
      <c r="M172" s="12">
        <v>33</v>
      </c>
      <c r="N172" s="12">
        <v>97.003905099999997</v>
      </c>
      <c r="O172" s="12">
        <v>1379</v>
      </c>
      <c r="P172" s="12">
        <v>2.9960949000000001</v>
      </c>
      <c r="Q172" s="12">
        <v>1412</v>
      </c>
      <c r="R172" s="11">
        <v>1.51</v>
      </c>
      <c r="S172" s="11">
        <v>4.46</v>
      </c>
      <c r="T172" s="11">
        <v>16.989999999999998</v>
      </c>
    </row>
    <row r="173" spans="1:20" x14ac:dyDescent="0.25">
      <c r="A173" s="11" t="s">
        <v>408</v>
      </c>
      <c r="B173" s="11">
        <v>11673</v>
      </c>
      <c r="C173" s="11" t="s">
        <v>409</v>
      </c>
      <c r="D173" s="11" t="s">
        <v>19</v>
      </c>
      <c r="E173" s="12">
        <v>18</v>
      </c>
      <c r="F173" s="12">
        <v>500000000</v>
      </c>
      <c r="G173" s="12">
        <v>23.5</v>
      </c>
      <c r="H173" s="12" t="s">
        <v>518</v>
      </c>
      <c r="I173" s="12">
        <v>2109992</v>
      </c>
      <c r="J173" s="12">
        <v>1074968</v>
      </c>
      <c r="K173" s="12">
        <v>107499990</v>
      </c>
      <c r="L173" s="12">
        <v>10000</v>
      </c>
      <c r="M173" s="12">
        <v>24</v>
      </c>
      <c r="N173" s="12">
        <v>96.296890200000007</v>
      </c>
      <c r="O173" s="12">
        <v>455</v>
      </c>
      <c r="P173" s="12">
        <v>3.7031098</v>
      </c>
      <c r="Q173" s="12">
        <v>479</v>
      </c>
      <c r="R173" s="11">
        <v>1.4</v>
      </c>
      <c r="S173" s="11">
        <v>4.41</v>
      </c>
      <c r="T173" s="11">
        <v>18.8</v>
      </c>
    </row>
    <row r="174" spans="1:20" x14ac:dyDescent="0.25">
      <c r="A174" s="11" t="s">
        <v>416</v>
      </c>
      <c r="B174" s="11">
        <v>11692</v>
      </c>
      <c r="C174" s="11" t="s">
        <v>417</v>
      </c>
      <c r="D174" s="11" t="s">
        <v>19</v>
      </c>
      <c r="E174" s="12">
        <v>0</v>
      </c>
      <c r="F174" s="12">
        <v>2000000000</v>
      </c>
      <c r="G174" s="12">
        <v>19.666666666666668</v>
      </c>
      <c r="H174" s="12" t="s">
        <v>518</v>
      </c>
      <c r="I174" s="12">
        <v>3567989</v>
      </c>
      <c r="J174" s="12">
        <v>12756684</v>
      </c>
      <c r="K174" s="12">
        <v>876770000</v>
      </c>
      <c r="L174" s="12">
        <v>14550</v>
      </c>
      <c r="M174" s="12">
        <v>135</v>
      </c>
      <c r="N174" s="12">
        <v>83.804059300000006</v>
      </c>
      <c r="O174" s="12">
        <v>5585</v>
      </c>
      <c r="P174" s="12">
        <v>16.195940700000001</v>
      </c>
      <c r="Q174" s="12">
        <v>5720</v>
      </c>
      <c r="R174" s="11">
        <v>1.48</v>
      </c>
      <c r="S174" s="11">
        <v>4.97</v>
      </c>
      <c r="T174" s="11">
        <v>22.31</v>
      </c>
    </row>
    <row r="175" spans="1:20" x14ac:dyDescent="0.25">
      <c r="A175" s="11" t="s">
        <v>418</v>
      </c>
      <c r="B175" s="11">
        <v>11698</v>
      </c>
      <c r="C175" s="11" t="s">
        <v>419</v>
      </c>
      <c r="D175" s="11" t="s">
        <v>19</v>
      </c>
      <c r="E175" s="12">
        <v>0</v>
      </c>
      <c r="F175" s="12">
        <v>4000000000</v>
      </c>
      <c r="G175" s="12">
        <v>18.733333333333334</v>
      </c>
      <c r="H175" s="12" t="s">
        <v>518</v>
      </c>
      <c r="I175" s="12">
        <v>26402815</v>
      </c>
      <c r="J175" s="12">
        <v>36626296</v>
      </c>
      <c r="K175" s="12">
        <v>2736135011</v>
      </c>
      <c r="L175" s="12">
        <v>13387</v>
      </c>
      <c r="M175" s="12">
        <v>33</v>
      </c>
      <c r="N175" s="12">
        <v>95.751292466666669</v>
      </c>
      <c r="O175" s="12">
        <v>6582</v>
      </c>
      <c r="P175" s="12">
        <v>4.2487075333333335</v>
      </c>
      <c r="Q175" s="12">
        <v>6615</v>
      </c>
      <c r="R175" s="11">
        <v>1.64</v>
      </c>
      <c r="S175" s="11">
        <v>5.19</v>
      </c>
      <c r="T175" s="11">
        <v>19.64</v>
      </c>
    </row>
    <row r="176" spans="1:20" x14ac:dyDescent="0.25">
      <c r="A176" s="11" t="s">
        <v>431</v>
      </c>
      <c r="B176" s="11">
        <v>11709</v>
      </c>
      <c r="C176" s="11" t="s">
        <v>432</v>
      </c>
      <c r="D176" s="11" t="s">
        <v>22</v>
      </c>
      <c r="E176" s="12">
        <v>0</v>
      </c>
      <c r="F176" s="12">
        <v>0</v>
      </c>
      <c r="G176" s="12">
        <v>16.166666666666668</v>
      </c>
      <c r="H176" s="12" t="s">
        <v>518</v>
      </c>
      <c r="I176" s="12">
        <v>117234037</v>
      </c>
      <c r="J176" s="12">
        <v>91018193</v>
      </c>
      <c r="K176" s="12">
        <v>577061888</v>
      </c>
      <c r="L176" s="12">
        <v>157727</v>
      </c>
      <c r="M176" s="12">
        <v>1255</v>
      </c>
      <c r="N176" s="12">
        <v>11.007891945463086</v>
      </c>
      <c r="O176" s="12">
        <v>1855439</v>
      </c>
      <c r="P176" s="12">
        <v>88.992108054536914</v>
      </c>
      <c r="Q176" s="12">
        <v>1856694</v>
      </c>
      <c r="R176" s="11">
        <v>-6.7</v>
      </c>
      <c r="S176" s="11">
        <v>-14.93</v>
      </c>
      <c r="T176" s="11">
        <v>-35.86</v>
      </c>
    </row>
    <row r="177" spans="1:20" x14ac:dyDescent="0.25">
      <c r="A177" s="11" t="s">
        <v>433</v>
      </c>
      <c r="B177" s="11">
        <v>11712</v>
      </c>
      <c r="C177" s="11" t="s">
        <v>434</v>
      </c>
      <c r="D177" s="11" t="s">
        <v>22</v>
      </c>
      <c r="E177" s="12">
        <v>0</v>
      </c>
      <c r="F177" s="12">
        <v>400000000</v>
      </c>
      <c r="G177" s="12">
        <v>15.933333333333334</v>
      </c>
      <c r="H177" s="12" t="s">
        <v>518</v>
      </c>
      <c r="I177" s="12">
        <v>4241533</v>
      </c>
      <c r="J177" s="12">
        <v>4318789</v>
      </c>
      <c r="K177" s="12">
        <v>387100000</v>
      </c>
      <c r="L177" s="12">
        <v>11157</v>
      </c>
      <c r="M177" s="12">
        <v>55</v>
      </c>
      <c r="N177" s="12">
        <v>33.4919625</v>
      </c>
      <c r="O177" s="12">
        <v>45858</v>
      </c>
      <c r="P177" s="12">
        <v>66.5080375</v>
      </c>
      <c r="Q177" s="12">
        <v>45913</v>
      </c>
      <c r="R177" s="11">
        <v>-0.97</v>
      </c>
      <c r="S177" s="11">
        <v>2.84</v>
      </c>
      <c r="T177" s="11">
        <v>9.5</v>
      </c>
    </row>
    <row r="178" spans="1:20" x14ac:dyDescent="0.25">
      <c r="A178" s="11" t="s">
        <v>435</v>
      </c>
      <c r="B178" s="11">
        <v>11725</v>
      </c>
      <c r="C178" s="11" t="s">
        <v>436</v>
      </c>
      <c r="D178" s="11" t="s">
        <v>19</v>
      </c>
      <c r="E178" s="12">
        <v>0</v>
      </c>
      <c r="F178" s="12">
        <v>300000000</v>
      </c>
      <c r="G178" s="12">
        <v>15.3</v>
      </c>
      <c r="H178" s="12" t="s">
        <v>518</v>
      </c>
      <c r="I178" s="12">
        <v>870797</v>
      </c>
      <c r="J178" s="12">
        <v>1668857</v>
      </c>
      <c r="K178" s="12">
        <v>144010000</v>
      </c>
      <c r="L178" s="12">
        <v>11589</v>
      </c>
      <c r="M178" s="12">
        <v>26</v>
      </c>
      <c r="N178" s="12">
        <v>88.983422000000004</v>
      </c>
      <c r="O178" s="12">
        <v>455</v>
      </c>
      <c r="P178" s="12">
        <v>11.016578000000001</v>
      </c>
      <c r="Q178" s="12">
        <v>481</v>
      </c>
      <c r="R178" s="11">
        <v>2.0099999999999998</v>
      </c>
      <c r="S178" s="11">
        <v>6.37</v>
      </c>
      <c r="T178" s="11">
        <v>14.18</v>
      </c>
    </row>
    <row r="179" spans="1:20" x14ac:dyDescent="0.25">
      <c r="A179" s="11" t="s">
        <v>439</v>
      </c>
      <c r="B179" s="11">
        <v>11729</v>
      </c>
      <c r="C179" s="11" t="s">
        <v>440</v>
      </c>
      <c r="D179" s="11" t="s">
        <v>22</v>
      </c>
      <c r="E179" s="12">
        <v>0</v>
      </c>
      <c r="F179" s="12">
        <v>500000000</v>
      </c>
      <c r="G179" s="12">
        <v>15.066666666666666</v>
      </c>
      <c r="H179" s="12" t="s">
        <v>518</v>
      </c>
      <c r="I179" s="12">
        <v>3667857</v>
      </c>
      <c r="J179" s="12">
        <v>939082</v>
      </c>
      <c r="K179" s="12">
        <v>112449851</v>
      </c>
      <c r="L179" s="12">
        <v>8352</v>
      </c>
      <c r="M179" s="12">
        <v>77</v>
      </c>
      <c r="N179" s="12">
        <v>82.284171000000001</v>
      </c>
      <c r="O179" s="12">
        <v>6851</v>
      </c>
      <c r="P179" s="12">
        <v>17.715828999999999</v>
      </c>
      <c r="Q179" s="12">
        <v>6928</v>
      </c>
      <c r="R179" s="11">
        <v>0.95</v>
      </c>
      <c r="S179" s="11">
        <v>6.38</v>
      </c>
      <c r="T179" s="11">
        <v>-3.97</v>
      </c>
    </row>
    <row r="180" spans="1:20" x14ac:dyDescent="0.25">
      <c r="A180" s="11" t="s">
        <v>441</v>
      </c>
      <c r="B180" s="11">
        <v>11736</v>
      </c>
      <c r="C180" s="11" t="s">
        <v>442</v>
      </c>
      <c r="D180" s="11" t="s">
        <v>22</v>
      </c>
      <c r="E180" s="12">
        <v>0</v>
      </c>
      <c r="F180" s="12">
        <v>1000000000</v>
      </c>
      <c r="G180" s="12">
        <v>14.166666666666666</v>
      </c>
      <c r="H180" s="12" t="s">
        <v>518</v>
      </c>
      <c r="I180" s="12">
        <v>4150700</v>
      </c>
      <c r="J180" s="12">
        <v>4442051</v>
      </c>
      <c r="K180" s="12">
        <v>400000000</v>
      </c>
      <c r="L180" s="12">
        <v>11105</v>
      </c>
      <c r="M180" s="12">
        <v>60</v>
      </c>
      <c r="N180" s="12">
        <v>74.136301000000003</v>
      </c>
      <c r="O180" s="12">
        <v>92581</v>
      </c>
      <c r="P180" s="12">
        <v>25.863699</v>
      </c>
      <c r="Q180" s="12">
        <v>92641</v>
      </c>
      <c r="R180" s="11">
        <v>1.87</v>
      </c>
      <c r="S180" s="11">
        <v>6.66</v>
      </c>
      <c r="T180" s="11">
        <v>3.78</v>
      </c>
    </row>
    <row r="181" spans="1:20" x14ac:dyDescent="0.25">
      <c r="A181" s="11" t="s">
        <v>445</v>
      </c>
      <c r="B181" s="11">
        <v>11722</v>
      </c>
      <c r="C181" s="11" t="s">
        <v>444</v>
      </c>
      <c r="D181" s="11" t="s">
        <v>19</v>
      </c>
      <c r="E181" s="12">
        <v>0</v>
      </c>
      <c r="F181" s="12">
        <v>600000000</v>
      </c>
      <c r="G181" s="12">
        <v>13.333333333333334</v>
      </c>
      <c r="H181" s="12" t="s">
        <v>518</v>
      </c>
      <c r="I181" s="12">
        <v>461937</v>
      </c>
      <c r="J181" s="12">
        <v>2814625</v>
      </c>
      <c r="K181" s="12">
        <v>220151691</v>
      </c>
      <c r="L181" s="12">
        <v>12785</v>
      </c>
      <c r="M181" s="12">
        <v>29</v>
      </c>
      <c r="N181" s="12">
        <v>85.698744166666671</v>
      </c>
      <c r="O181" s="12">
        <v>2224</v>
      </c>
      <c r="P181" s="12">
        <v>14.301255833333334</v>
      </c>
      <c r="Q181" s="12">
        <v>2253</v>
      </c>
      <c r="R181" s="11">
        <v>1.47</v>
      </c>
      <c r="S181" s="11">
        <v>4.09</v>
      </c>
      <c r="T181" s="11">
        <v>27.79</v>
      </c>
    </row>
    <row r="182" spans="1:20" x14ac:dyDescent="0.25">
      <c r="A182" s="11" t="s">
        <v>456</v>
      </c>
      <c r="B182" s="11">
        <v>11745</v>
      </c>
      <c r="C182" s="11" t="s">
        <v>457</v>
      </c>
      <c r="D182" s="11" t="s">
        <v>22</v>
      </c>
      <c r="E182" s="12">
        <v>0</v>
      </c>
      <c r="F182" s="12">
        <v>0</v>
      </c>
      <c r="G182" s="12">
        <v>10.9</v>
      </c>
      <c r="H182" s="12" t="s">
        <v>518</v>
      </c>
      <c r="I182" s="12">
        <v>109535987</v>
      </c>
      <c r="J182" s="12">
        <v>118738393</v>
      </c>
      <c r="K182" s="12">
        <v>1261323170</v>
      </c>
      <c r="L182" s="12">
        <v>94138</v>
      </c>
      <c r="M182" s="12">
        <v>839</v>
      </c>
      <c r="N182" s="12">
        <v>7.9019209408720954</v>
      </c>
      <c r="O182" s="12">
        <v>2167209</v>
      </c>
      <c r="P182" s="12">
        <v>92.098079059127897</v>
      </c>
      <c r="Q182" s="12">
        <v>2168048</v>
      </c>
      <c r="R182" s="11">
        <v>0.68</v>
      </c>
      <c r="S182" s="11">
        <v>16.96</v>
      </c>
      <c r="T182" s="11">
        <v>0</v>
      </c>
    </row>
    <row r="183" spans="1:20" x14ac:dyDescent="0.25">
      <c r="A183" s="11" t="s">
        <v>460</v>
      </c>
      <c r="B183" s="11">
        <v>11753</v>
      </c>
      <c r="C183" s="11" t="s">
        <v>461</v>
      </c>
      <c r="D183" s="11" t="s">
        <v>19</v>
      </c>
      <c r="E183" s="12">
        <v>0</v>
      </c>
      <c r="F183" s="12">
        <v>500000000</v>
      </c>
      <c r="G183" s="12">
        <v>9.9666666666666668</v>
      </c>
      <c r="H183" s="12" t="s">
        <v>518</v>
      </c>
      <c r="I183" s="12">
        <v>899110</v>
      </c>
      <c r="J183" s="12">
        <v>1901514</v>
      </c>
      <c r="K183" s="12">
        <v>156580000</v>
      </c>
      <c r="L183" s="12">
        <v>12145</v>
      </c>
      <c r="M183" s="12">
        <v>29</v>
      </c>
      <c r="N183" s="12">
        <v>89.559488599999995</v>
      </c>
      <c r="O183" s="12">
        <v>1641</v>
      </c>
      <c r="P183" s="12">
        <v>10.4405114</v>
      </c>
      <c r="Q183" s="12">
        <v>1670</v>
      </c>
      <c r="R183" s="11">
        <v>1.61</v>
      </c>
      <c r="S183" s="11">
        <v>4.82</v>
      </c>
      <c r="T183" s="11">
        <v>0</v>
      </c>
    </row>
    <row r="184" spans="1:20" x14ac:dyDescent="0.25">
      <c r="A184" s="11" t="s">
        <v>468</v>
      </c>
      <c r="B184" s="11">
        <v>11776</v>
      </c>
      <c r="C184" s="11" t="s">
        <v>469</v>
      </c>
      <c r="D184" s="11" t="s">
        <v>19</v>
      </c>
      <c r="E184" s="12">
        <v>0</v>
      </c>
      <c r="F184" s="12">
        <v>4000000000</v>
      </c>
      <c r="G184" s="12">
        <v>9.0666666666666664</v>
      </c>
      <c r="H184" s="12" t="s">
        <v>518</v>
      </c>
      <c r="I184" s="12">
        <v>4158796</v>
      </c>
      <c r="J184" s="12">
        <v>12489457</v>
      </c>
      <c r="K184" s="12">
        <v>1071400000</v>
      </c>
      <c r="L184" s="12">
        <v>11657</v>
      </c>
      <c r="M184" s="12">
        <v>79</v>
      </c>
      <c r="N184" s="12">
        <v>98.818921099999997</v>
      </c>
      <c r="O184" s="12">
        <v>1135</v>
      </c>
      <c r="P184" s="12">
        <v>1.1810788999999999</v>
      </c>
      <c r="Q184" s="12">
        <v>1214</v>
      </c>
      <c r="R184" s="11">
        <v>1.64</v>
      </c>
      <c r="S184" s="11">
        <v>5.01</v>
      </c>
      <c r="T184" s="11">
        <v>0</v>
      </c>
    </row>
    <row r="185" spans="1:20" x14ac:dyDescent="0.25">
      <c r="A185" s="11" t="s">
        <v>470</v>
      </c>
      <c r="B185" s="11">
        <v>11774</v>
      </c>
      <c r="C185" s="11" t="s">
        <v>471</v>
      </c>
      <c r="D185" s="11" t="s">
        <v>22</v>
      </c>
      <c r="E185" s="12">
        <v>0</v>
      </c>
      <c r="F185" s="12">
        <v>200000000</v>
      </c>
      <c r="G185" s="12">
        <v>8.9666666666666668</v>
      </c>
      <c r="H185" s="12" t="s">
        <v>518</v>
      </c>
      <c r="I185" s="12">
        <v>1081911</v>
      </c>
      <c r="J185" s="12">
        <v>1147536</v>
      </c>
      <c r="K185" s="12">
        <v>84600000</v>
      </c>
      <c r="L185" s="12">
        <v>13565</v>
      </c>
      <c r="M185" s="12">
        <v>39</v>
      </c>
      <c r="N185" s="12">
        <v>87.463156499999997</v>
      </c>
      <c r="O185" s="12">
        <v>3265</v>
      </c>
      <c r="P185" s="12">
        <v>12.5368435</v>
      </c>
      <c r="Q185" s="12">
        <v>3304</v>
      </c>
      <c r="R185" s="11">
        <v>5.98</v>
      </c>
      <c r="S185" s="11">
        <v>16.22</v>
      </c>
      <c r="T185" s="11">
        <v>0</v>
      </c>
    </row>
    <row r="186" spans="1:20" x14ac:dyDescent="0.25">
      <c r="A186" s="11" t="s">
        <v>474</v>
      </c>
      <c r="B186" s="11">
        <v>11763</v>
      </c>
      <c r="C186" s="11" t="s">
        <v>475</v>
      </c>
      <c r="D186" s="11" t="s">
        <v>22</v>
      </c>
      <c r="E186" s="12">
        <v>0</v>
      </c>
      <c r="F186" s="12">
        <v>150000000</v>
      </c>
      <c r="G186" s="12">
        <v>7.8</v>
      </c>
      <c r="H186" s="12" t="s">
        <v>518</v>
      </c>
      <c r="I186" s="12">
        <v>1087270</v>
      </c>
      <c r="J186" s="12">
        <v>1287757</v>
      </c>
      <c r="K186" s="12">
        <v>100000000</v>
      </c>
      <c r="L186" s="12">
        <v>12878</v>
      </c>
      <c r="M186" s="12">
        <v>37</v>
      </c>
      <c r="N186" s="12">
        <v>86.430012000000005</v>
      </c>
      <c r="O186" s="12">
        <v>3000</v>
      </c>
      <c r="P186" s="12">
        <v>13.569988</v>
      </c>
      <c r="Q186" s="12">
        <v>3037</v>
      </c>
      <c r="R186" s="11">
        <v>4.17</v>
      </c>
      <c r="S186" s="11">
        <v>10.14</v>
      </c>
      <c r="T186" s="11">
        <v>0</v>
      </c>
    </row>
    <row r="187" spans="1:20" x14ac:dyDescent="0.25">
      <c r="A187" s="11" t="s">
        <v>478</v>
      </c>
      <c r="B187" s="11">
        <v>11773</v>
      </c>
      <c r="C187" s="11" t="s">
        <v>479</v>
      </c>
      <c r="D187" s="11" t="s">
        <v>22</v>
      </c>
      <c r="E187" s="13">
        <v>0</v>
      </c>
      <c r="F187" s="12">
        <v>100000000</v>
      </c>
      <c r="G187" s="12">
        <v>7.3666666666666663</v>
      </c>
      <c r="H187" s="12" t="s">
        <v>518</v>
      </c>
      <c r="I187" s="12">
        <v>338228</v>
      </c>
      <c r="J187" s="12">
        <v>867362</v>
      </c>
      <c r="K187" s="12">
        <v>69086830</v>
      </c>
      <c r="L187" s="12">
        <v>12555</v>
      </c>
      <c r="M187" s="12">
        <v>18</v>
      </c>
      <c r="N187" s="12">
        <v>60.840826</v>
      </c>
      <c r="O187" s="12">
        <v>2418</v>
      </c>
      <c r="P187" s="12">
        <v>39.159174</v>
      </c>
      <c r="Q187" s="12">
        <v>2436</v>
      </c>
      <c r="R187" s="11">
        <v>-0.61</v>
      </c>
      <c r="S187" s="11">
        <v>5.89</v>
      </c>
      <c r="T187" s="11">
        <v>0</v>
      </c>
    </row>
    <row r="188" spans="1:20" x14ac:dyDescent="0.25">
      <c r="A188" s="11" t="s">
        <v>480</v>
      </c>
      <c r="B188" s="11">
        <v>11820</v>
      </c>
      <c r="C188" s="11" t="s">
        <v>481</v>
      </c>
      <c r="D188" s="11" t="s">
        <v>19</v>
      </c>
      <c r="E188" s="13">
        <v>0</v>
      </c>
      <c r="F188" s="12">
        <v>3000000000</v>
      </c>
      <c r="G188" s="12">
        <v>6.4333333333333336</v>
      </c>
      <c r="H188" s="12" t="s">
        <v>518</v>
      </c>
      <c r="I188" s="12">
        <v>0</v>
      </c>
      <c r="J188" s="12">
        <v>25722602</v>
      </c>
      <c r="K188" s="12">
        <v>2296200000</v>
      </c>
      <c r="L188" s="12">
        <v>11203</v>
      </c>
      <c r="M188" s="12">
        <v>66</v>
      </c>
      <c r="N188" s="12">
        <v>97.669005133333329</v>
      </c>
      <c r="O188" s="12">
        <v>853</v>
      </c>
      <c r="P188" s="12">
        <v>2.3309948666666669</v>
      </c>
      <c r="Q188" s="12">
        <v>919</v>
      </c>
      <c r="R188" s="11">
        <v>1.38</v>
      </c>
      <c r="S188" s="11">
        <v>4.47</v>
      </c>
      <c r="T188" s="11">
        <v>0</v>
      </c>
    </row>
    <row r="189" spans="1:20" x14ac:dyDescent="0.25">
      <c r="A189" s="11" t="s">
        <v>493</v>
      </c>
      <c r="B189" s="11">
        <v>11823</v>
      </c>
      <c r="C189" s="11" t="s">
        <v>494</v>
      </c>
      <c r="D189" s="11" t="s">
        <v>22</v>
      </c>
      <c r="E189" s="13">
        <v>0</v>
      </c>
      <c r="F189" s="12">
        <v>100000000</v>
      </c>
      <c r="G189" s="12">
        <v>4.9666666666666668</v>
      </c>
      <c r="H189" s="12" t="s">
        <v>518</v>
      </c>
      <c r="I189" s="12">
        <v>0</v>
      </c>
      <c r="J189" s="12">
        <v>149700</v>
      </c>
      <c r="K189" s="12">
        <v>12895858</v>
      </c>
      <c r="L189" s="12">
        <v>11608</v>
      </c>
      <c r="M189" s="12">
        <v>14</v>
      </c>
      <c r="N189" s="12">
        <v>98.051254999999998</v>
      </c>
      <c r="O189" s="12">
        <v>234</v>
      </c>
      <c r="P189" s="12">
        <v>1.9487449999999999</v>
      </c>
      <c r="Q189" s="12">
        <v>248</v>
      </c>
      <c r="R189" s="11">
        <v>3.25</v>
      </c>
      <c r="S189" s="11">
        <v>9.08</v>
      </c>
      <c r="T189" s="11">
        <v>0</v>
      </c>
    </row>
    <row r="190" spans="1:20" x14ac:dyDescent="0.25">
      <c r="A190" s="11" t="s">
        <v>500</v>
      </c>
      <c r="B190" s="11">
        <v>11838</v>
      </c>
      <c r="C190" s="11" t="s">
        <v>501</v>
      </c>
      <c r="D190" s="11" t="s">
        <v>246</v>
      </c>
      <c r="E190" s="11">
        <v>16</v>
      </c>
      <c r="F190" s="12">
        <v>400000000</v>
      </c>
      <c r="G190" s="12">
        <v>3.1666666666666665</v>
      </c>
      <c r="H190" s="12" t="s">
        <v>518</v>
      </c>
      <c r="I190" s="12">
        <v>0</v>
      </c>
      <c r="J190" s="12">
        <v>1148100</v>
      </c>
      <c r="K190" s="12">
        <v>107028099</v>
      </c>
      <c r="L190" s="12">
        <v>10728</v>
      </c>
      <c r="M190" s="12">
        <v>13</v>
      </c>
      <c r="N190" s="12">
        <v>85.917570749999996</v>
      </c>
      <c r="O190" s="12">
        <v>2897</v>
      </c>
      <c r="P190" s="12">
        <v>14.082429250000001</v>
      </c>
      <c r="Q190" s="12">
        <v>2910</v>
      </c>
      <c r="R190" s="11">
        <v>1.74</v>
      </c>
      <c r="S190" s="11">
        <v>5.82</v>
      </c>
      <c r="T190" s="11">
        <v>0</v>
      </c>
    </row>
    <row r="191" spans="1:20" x14ac:dyDescent="0.25">
      <c r="A191" s="11" t="s">
        <v>502</v>
      </c>
      <c r="B191" s="11">
        <v>11767</v>
      </c>
      <c r="C191" s="11" t="s">
        <v>503</v>
      </c>
      <c r="D191" s="11" t="s">
        <v>246</v>
      </c>
      <c r="E191" s="11">
        <v>0</v>
      </c>
      <c r="F191" s="12">
        <v>500000000</v>
      </c>
      <c r="G191" s="12">
        <v>2.0333333333333332</v>
      </c>
      <c r="H191" s="12" t="s">
        <v>518</v>
      </c>
      <c r="I191" s="12">
        <v>0</v>
      </c>
      <c r="J191" s="12">
        <v>3038954</v>
      </c>
      <c r="K191" s="12">
        <v>303901708</v>
      </c>
      <c r="L191" s="12">
        <v>10000</v>
      </c>
      <c r="M191" s="12">
        <v>17</v>
      </c>
      <c r="N191" s="12">
        <v>75.207068199999995</v>
      </c>
      <c r="O191" s="12">
        <v>11949</v>
      </c>
      <c r="P191" s="12">
        <v>24.792931800000002</v>
      </c>
      <c r="Q191" s="12">
        <v>11966</v>
      </c>
      <c r="R191" s="11">
        <v>1.7</v>
      </c>
      <c r="S191" s="11">
        <v>0</v>
      </c>
      <c r="T191" s="11">
        <v>0</v>
      </c>
    </row>
    <row r="192" spans="1:20" x14ac:dyDescent="0.25">
      <c r="A192" s="11" t="s">
        <v>504</v>
      </c>
      <c r="B192" s="11">
        <v>11841</v>
      </c>
      <c r="C192" s="11" t="s">
        <v>503</v>
      </c>
      <c r="D192" s="11" t="s">
        <v>19</v>
      </c>
      <c r="E192" s="11">
        <v>0</v>
      </c>
      <c r="F192" s="12">
        <v>500000000</v>
      </c>
      <c r="G192" s="12">
        <v>2.0333333333333332</v>
      </c>
      <c r="H192" s="12" t="s">
        <v>518</v>
      </c>
      <c r="I192" s="12">
        <v>0</v>
      </c>
      <c r="J192" s="12">
        <v>1218507</v>
      </c>
      <c r="K192" s="12">
        <v>121567515</v>
      </c>
      <c r="L192" s="12">
        <v>10023</v>
      </c>
      <c r="M192" s="12">
        <v>17</v>
      </c>
      <c r="N192" s="12">
        <v>99.750805200000002</v>
      </c>
      <c r="O192" s="12">
        <v>282</v>
      </c>
      <c r="P192" s="12">
        <v>0.24919479999999999</v>
      </c>
      <c r="Q192" s="12">
        <v>299</v>
      </c>
      <c r="R192" s="11">
        <v>1.87</v>
      </c>
      <c r="S192" s="11">
        <v>0</v>
      </c>
      <c r="T192" s="11">
        <v>0</v>
      </c>
    </row>
    <row r="193" spans="1:20" x14ac:dyDescent="0.25">
      <c r="A193" s="14" t="s">
        <v>507</v>
      </c>
      <c r="B193" s="14">
        <v>11859</v>
      </c>
      <c r="C193" s="14" t="s">
        <v>508</v>
      </c>
      <c r="D193" s="14" t="s">
        <v>19</v>
      </c>
      <c r="E193" s="14">
        <v>0</v>
      </c>
      <c r="F193" s="12">
        <v>200000000</v>
      </c>
      <c r="G193" s="12">
        <v>1.3333333333333333</v>
      </c>
      <c r="H193" s="12" t="s">
        <v>518</v>
      </c>
      <c r="I193" s="12">
        <v>0</v>
      </c>
      <c r="J193" s="12">
        <v>533903</v>
      </c>
      <c r="K193" s="12">
        <v>51640940</v>
      </c>
      <c r="L193" s="12">
        <v>10339</v>
      </c>
      <c r="M193" s="12">
        <v>45</v>
      </c>
      <c r="N193" s="12">
        <v>93.628621999999993</v>
      </c>
      <c r="O193" s="12">
        <v>2051</v>
      </c>
      <c r="P193" s="12">
        <v>6.371378</v>
      </c>
      <c r="Q193" s="12">
        <v>2096</v>
      </c>
      <c r="R193" s="11">
        <v>1.22</v>
      </c>
      <c r="S193" s="11">
        <v>0</v>
      </c>
      <c r="T193" s="11">
        <v>0</v>
      </c>
    </row>
    <row r="194" spans="1:20" x14ac:dyDescent="0.25">
      <c r="A194" s="14" t="s">
        <v>509</v>
      </c>
      <c r="B194" s="14">
        <v>11874</v>
      </c>
      <c r="C194" s="14" t="s">
        <v>510</v>
      </c>
      <c r="D194" s="14" t="s">
        <v>19</v>
      </c>
      <c r="E194" s="14">
        <v>0</v>
      </c>
      <c r="F194" s="12">
        <v>1000000000</v>
      </c>
      <c r="G194" s="12">
        <v>1.2333333333333334</v>
      </c>
      <c r="H194" s="12" t="s">
        <v>518</v>
      </c>
      <c r="I194" s="12">
        <v>0</v>
      </c>
      <c r="J194" s="12">
        <v>4099014</v>
      </c>
      <c r="K194" s="12">
        <v>400000000</v>
      </c>
      <c r="L194" s="12">
        <v>10248</v>
      </c>
      <c r="M194" s="12">
        <v>24</v>
      </c>
      <c r="N194" s="12">
        <v>99.522708249999994</v>
      </c>
      <c r="O194" s="12">
        <v>210</v>
      </c>
      <c r="P194" s="12">
        <v>0.47729175000000001</v>
      </c>
      <c r="Q194" s="12">
        <v>234</v>
      </c>
      <c r="R194" s="11">
        <v>1.61</v>
      </c>
      <c r="S194" s="11">
        <v>0</v>
      </c>
      <c r="T194" s="11">
        <v>0</v>
      </c>
    </row>
    <row r="195" spans="1:20" x14ac:dyDescent="0.25">
      <c r="A195" s="1" t="s">
        <v>512</v>
      </c>
      <c r="B195" s="1">
        <v>11878</v>
      </c>
      <c r="C195" s="1" t="s">
        <v>513</v>
      </c>
      <c r="D195" s="1" t="s">
        <v>22</v>
      </c>
      <c r="E195" s="1">
        <v>0</v>
      </c>
      <c r="F195" s="12">
        <v>100000000</v>
      </c>
      <c r="G195" s="12">
        <v>0.8666666666666667</v>
      </c>
      <c r="H195" s="12" t="s">
        <v>518</v>
      </c>
      <c r="I195" s="12">
        <v>0</v>
      </c>
      <c r="J195" s="12">
        <v>930457</v>
      </c>
      <c r="K195" s="12">
        <v>93800000</v>
      </c>
      <c r="L195" s="12">
        <v>9920</v>
      </c>
      <c r="M195" s="12">
        <v>35</v>
      </c>
      <c r="N195" s="12">
        <v>60.122315</v>
      </c>
      <c r="O195" s="12">
        <v>6207</v>
      </c>
      <c r="P195" s="12">
        <v>39.877685</v>
      </c>
      <c r="Q195" s="12">
        <v>6242</v>
      </c>
      <c r="R195" s="11">
        <v>0</v>
      </c>
      <c r="S195" s="11">
        <v>0</v>
      </c>
      <c r="T195" s="11">
        <v>0</v>
      </c>
    </row>
  </sheetData>
  <autoFilter ref="A2:V195">
    <sortState ref="A3:T262">
      <sortCondition ref="H2:H26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rightToLeft="1" workbookViewId="0">
      <selection activeCell="D2" sqref="D2"/>
    </sheetView>
  </sheetViews>
  <sheetFormatPr defaultColWidth="9.140625" defaultRowHeight="18" x14ac:dyDescent="0.45"/>
  <cols>
    <col min="1" max="1" width="43.42578125" style="15" bestFit="1" customWidth="1"/>
    <col min="2" max="2" width="9.28515625" style="15" bestFit="1" customWidth="1"/>
    <col min="3" max="3" width="23.28515625" style="15" bestFit="1" customWidth="1"/>
    <col min="4" max="4" width="18.28515625" style="20" bestFit="1" customWidth="1"/>
    <col min="5" max="9" width="10.140625" style="20" bestFit="1" customWidth="1"/>
    <col min="10" max="16384" width="9.140625" style="15"/>
  </cols>
  <sheetData>
    <row r="1" spans="1:9" x14ac:dyDescent="0.45">
      <c r="B1" s="16"/>
      <c r="C1" s="16"/>
      <c r="E1" s="20">
        <v>2</v>
      </c>
      <c r="F1" s="20">
        <v>3</v>
      </c>
      <c r="G1" s="20">
        <v>4</v>
      </c>
      <c r="H1" s="20">
        <v>5</v>
      </c>
      <c r="I1" s="20">
        <v>6</v>
      </c>
    </row>
    <row r="2" spans="1:9" ht="31.5" x14ac:dyDescent="0.45">
      <c r="A2" s="17" t="s">
        <v>519</v>
      </c>
      <c r="B2" s="18" t="s">
        <v>1</v>
      </c>
      <c r="C2" s="18" t="s">
        <v>3</v>
      </c>
      <c r="D2" s="19" t="s">
        <v>525</v>
      </c>
      <c r="E2" s="19" t="s">
        <v>520</v>
      </c>
      <c r="F2" s="19" t="s">
        <v>521</v>
      </c>
      <c r="G2" s="19" t="s">
        <v>522</v>
      </c>
      <c r="H2" s="19" t="s">
        <v>523</v>
      </c>
      <c r="I2" s="19" t="s">
        <v>524</v>
      </c>
    </row>
    <row r="3" spans="1:9" x14ac:dyDescent="0.45">
      <c r="A3" s="21" t="s">
        <v>17</v>
      </c>
      <c r="B3" s="21">
        <v>10581</v>
      </c>
      <c r="C3" s="21" t="s">
        <v>19</v>
      </c>
      <c r="D3" s="22">
        <v>38982824</v>
      </c>
      <c r="E3" s="22">
        <v>15.199712206451743</v>
      </c>
      <c r="F3" s="22">
        <v>56.541646419059312</v>
      </c>
      <c r="G3" s="22">
        <v>26.567060850929561</v>
      </c>
      <c r="H3" s="22">
        <v>9.4087413571668759E-3</v>
      </c>
      <c r="I3" s="22">
        <v>1.6821717822022184</v>
      </c>
    </row>
    <row r="4" spans="1:9" x14ac:dyDescent="0.45">
      <c r="A4" s="21" t="s">
        <v>20</v>
      </c>
      <c r="B4" s="21">
        <v>10589</v>
      </c>
      <c r="C4" s="21" t="s">
        <v>22</v>
      </c>
      <c r="D4" s="22">
        <v>1976382</v>
      </c>
      <c r="E4" s="22">
        <v>88.086974824682628</v>
      </c>
      <c r="F4" s="22">
        <v>4.1776621025490384</v>
      </c>
      <c r="G4" s="22">
        <v>5.0801293243439396</v>
      </c>
      <c r="H4" s="22">
        <v>0.1541437097266008</v>
      </c>
      <c r="I4" s="22">
        <v>2.5010900386977957</v>
      </c>
    </row>
    <row r="5" spans="1:9" x14ac:dyDescent="0.45">
      <c r="A5" s="21" t="s">
        <v>23</v>
      </c>
      <c r="B5" s="21">
        <v>10591</v>
      </c>
      <c r="C5" s="21" t="s">
        <v>22</v>
      </c>
      <c r="D5" s="22">
        <v>2146078</v>
      </c>
      <c r="E5" s="22">
        <v>94.191063678104442</v>
      </c>
      <c r="F5" s="22">
        <v>0</v>
      </c>
      <c r="G5" s="22">
        <v>1.0615884106356466</v>
      </c>
      <c r="H5" s="22">
        <v>2.9030873091595811E-3</v>
      </c>
      <c r="I5" s="22">
        <v>4.7444448239507508</v>
      </c>
    </row>
    <row r="6" spans="1:9" x14ac:dyDescent="0.45">
      <c r="A6" s="21" t="s">
        <v>24</v>
      </c>
      <c r="B6" s="21">
        <v>10596</v>
      </c>
      <c r="C6" s="21" t="s">
        <v>22</v>
      </c>
      <c r="D6" s="22">
        <v>4878887</v>
      </c>
      <c r="E6" s="22">
        <v>94.564375394522983</v>
      </c>
      <c r="F6" s="22">
        <v>0</v>
      </c>
      <c r="G6" s="22">
        <v>9.0464226634001774E-5</v>
      </c>
      <c r="H6" s="22">
        <v>1.1466274652687236</v>
      </c>
      <c r="I6" s="22">
        <v>4.2889066759816643</v>
      </c>
    </row>
    <row r="7" spans="1:9" x14ac:dyDescent="0.45">
      <c r="A7" s="21" t="s">
        <v>26</v>
      </c>
      <c r="B7" s="21">
        <v>10600</v>
      </c>
      <c r="C7" s="21" t="s">
        <v>22</v>
      </c>
      <c r="D7" s="22">
        <v>37912324</v>
      </c>
      <c r="E7" s="22">
        <v>78.076736671217631</v>
      </c>
      <c r="F7" s="22">
        <v>13.470836496845072</v>
      </c>
      <c r="G7" s="22">
        <v>4.804562529065068</v>
      </c>
      <c r="H7" s="22">
        <v>0</v>
      </c>
      <c r="I7" s="22">
        <v>3.6478643028722351</v>
      </c>
    </row>
    <row r="8" spans="1:9" x14ac:dyDescent="0.45">
      <c r="A8" s="21" t="s">
        <v>28</v>
      </c>
      <c r="B8" s="21">
        <v>10616</v>
      </c>
      <c r="C8" s="21" t="s">
        <v>22</v>
      </c>
      <c r="D8" s="22">
        <v>9444516</v>
      </c>
      <c r="E8" s="22">
        <v>91.162270588544843</v>
      </c>
      <c r="F8" s="22">
        <v>4.2724985520066534</v>
      </c>
      <c r="G8" s="22">
        <v>1.1412107349787808</v>
      </c>
      <c r="H8" s="22">
        <v>5.4227718255865341E-5</v>
      </c>
      <c r="I8" s="22">
        <v>3.4239658967514677</v>
      </c>
    </row>
    <row r="9" spans="1:9" x14ac:dyDescent="0.45">
      <c r="A9" s="21" t="s">
        <v>30</v>
      </c>
      <c r="B9" s="21">
        <v>10615</v>
      </c>
      <c r="C9" s="21" t="s">
        <v>32</v>
      </c>
      <c r="D9" s="22">
        <v>794024</v>
      </c>
      <c r="E9" s="22">
        <v>54.929334088230164</v>
      </c>
      <c r="F9" s="22">
        <v>33.157572178009424</v>
      </c>
      <c r="G9" s="22">
        <v>10.097460904152028</v>
      </c>
      <c r="H9" s="22">
        <v>6.2136307029540131E-3</v>
      </c>
      <c r="I9" s="22">
        <v>1.8094191989054278</v>
      </c>
    </row>
    <row r="10" spans="1:9" x14ac:dyDescent="0.45">
      <c r="A10" s="21" t="s">
        <v>33</v>
      </c>
      <c r="B10" s="21">
        <v>10630</v>
      </c>
      <c r="C10" s="21" t="s">
        <v>22</v>
      </c>
      <c r="D10" s="22">
        <v>559438</v>
      </c>
      <c r="E10" s="22">
        <v>95.054878410817111</v>
      </c>
      <c r="F10" s="22">
        <v>0</v>
      </c>
      <c r="G10" s="22">
        <v>1.2296111565766381</v>
      </c>
      <c r="H10" s="22">
        <v>0.83401335172787627</v>
      </c>
      <c r="I10" s="22">
        <v>2.8814970808783791</v>
      </c>
    </row>
    <row r="11" spans="1:9" x14ac:dyDescent="0.45">
      <c r="A11" s="21" t="s">
        <v>35</v>
      </c>
      <c r="B11" s="21">
        <v>10639</v>
      </c>
      <c r="C11" s="21" t="s">
        <v>19</v>
      </c>
      <c r="D11" s="22">
        <v>62687770</v>
      </c>
      <c r="E11" s="22">
        <v>9.3178393636110606</v>
      </c>
      <c r="F11" s="22">
        <v>43.514850312746063</v>
      </c>
      <c r="G11" s="22">
        <v>40.978962884202133</v>
      </c>
      <c r="H11" s="22">
        <v>8.2935042579869377E-5</v>
      </c>
      <c r="I11" s="22">
        <v>6.1882645043981697</v>
      </c>
    </row>
    <row r="12" spans="1:9" x14ac:dyDescent="0.45">
      <c r="A12" s="21" t="s">
        <v>37</v>
      </c>
      <c r="B12" s="21">
        <v>10706</v>
      </c>
      <c r="C12" s="21" t="s">
        <v>22</v>
      </c>
      <c r="D12" s="22">
        <v>16138734</v>
      </c>
      <c r="E12" s="22">
        <v>95.821525670287329</v>
      </c>
      <c r="F12" s="22">
        <v>0</v>
      </c>
      <c r="G12" s="22">
        <v>2.0455029999369718</v>
      </c>
      <c r="H12" s="22">
        <v>7.5567523478833895E-3</v>
      </c>
      <c r="I12" s="22">
        <v>2.1254145774278204</v>
      </c>
    </row>
    <row r="13" spans="1:9" x14ac:dyDescent="0.45">
      <c r="A13" s="21" t="s">
        <v>39</v>
      </c>
      <c r="B13" s="21">
        <v>10720</v>
      </c>
      <c r="C13" s="21" t="s">
        <v>19</v>
      </c>
      <c r="D13" s="22">
        <v>1961686</v>
      </c>
      <c r="E13" s="22">
        <v>23.155695998730309</v>
      </c>
      <c r="F13" s="22">
        <v>67.416615367884546</v>
      </c>
      <c r="G13" s="22">
        <v>4.371409150129943</v>
      </c>
      <c r="H13" s="22">
        <v>8.2625005680700588E-3</v>
      </c>
      <c r="I13" s="22">
        <v>5.0480169826871339</v>
      </c>
    </row>
    <row r="14" spans="1:9" x14ac:dyDescent="0.45">
      <c r="A14" s="21" t="s">
        <v>41</v>
      </c>
      <c r="B14" s="21">
        <v>10719</v>
      </c>
      <c r="C14" s="21" t="s">
        <v>22</v>
      </c>
      <c r="D14" s="22">
        <v>3260613</v>
      </c>
      <c r="E14" s="22">
        <v>95.688813025045889</v>
      </c>
      <c r="F14" s="22">
        <v>0</v>
      </c>
      <c r="G14" s="22">
        <v>0.30467520917270607</v>
      </c>
      <c r="H14" s="22">
        <v>3.0745917336246736E-2</v>
      </c>
      <c r="I14" s="22">
        <v>3.9757658484451581</v>
      </c>
    </row>
    <row r="15" spans="1:9" x14ac:dyDescent="0.45">
      <c r="A15" s="21" t="s">
        <v>43</v>
      </c>
      <c r="B15" s="21">
        <v>10743</v>
      </c>
      <c r="C15" s="21" t="s">
        <v>22</v>
      </c>
      <c r="D15" s="22">
        <v>6410947</v>
      </c>
      <c r="E15" s="22">
        <v>81.677108838888799</v>
      </c>
      <c r="F15" s="22">
        <v>0</v>
      </c>
      <c r="G15" s="22">
        <v>13.480258216270876</v>
      </c>
      <c r="H15" s="22">
        <v>1.8011550526651657E-3</v>
      </c>
      <c r="I15" s="22">
        <v>4.8408317897876554</v>
      </c>
    </row>
    <row r="16" spans="1:9" x14ac:dyDescent="0.45">
      <c r="A16" s="21" t="s">
        <v>45</v>
      </c>
      <c r="B16" s="21">
        <v>10748</v>
      </c>
      <c r="C16" s="21" t="s">
        <v>19</v>
      </c>
      <c r="D16" s="22">
        <v>13159616</v>
      </c>
      <c r="E16" s="22">
        <v>24.509282798021356</v>
      </c>
      <c r="F16" s="22">
        <v>46.575306702745053</v>
      </c>
      <c r="G16" s="22">
        <v>23.931609056689759</v>
      </c>
      <c r="H16" s="22">
        <v>7.1500431954762695E-4</v>
      </c>
      <c r="I16" s="22">
        <v>4.9830864382242863</v>
      </c>
    </row>
    <row r="17" spans="1:9" x14ac:dyDescent="0.45">
      <c r="A17" s="21" t="s">
        <v>47</v>
      </c>
      <c r="B17" s="21">
        <v>10762</v>
      </c>
      <c r="C17" s="21" t="s">
        <v>32</v>
      </c>
      <c r="D17" s="22">
        <v>3999555</v>
      </c>
      <c r="E17" s="22">
        <v>55.481737537385349</v>
      </c>
      <c r="F17" s="22">
        <v>36.045669444504483</v>
      </c>
      <c r="G17" s="22">
        <v>4.5661877776877686</v>
      </c>
      <c r="H17" s="22">
        <v>0</v>
      </c>
      <c r="I17" s="22">
        <v>3.9064052404223997</v>
      </c>
    </row>
    <row r="18" spans="1:9" x14ac:dyDescent="0.45">
      <c r="A18" s="21" t="s">
        <v>49</v>
      </c>
      <c r="B18" s="21">
        <v>10753</v>
      </c>
      <c r="C18" s="21" t="s">
        <v>22</v>
      </c>
      <c r="D18" s="22">
        <v>724528</v>
      </c>
      <c r="E18" s="22">
        <v>91.262315352820664</v>
      </c>
      <c r="F18" s="22">
        <v>0.56064865565286592</v>
      </c>
      <c r="G18" s="22">
        <v>2.5696545847062451</v>
      </c>
      <c r="H18" s="22">
        <v>1.0794037818156686E-6</v>
      </c>
      <c r="I18" s="22">
        <v>5.6073803274164389</v>
      </c>
    </row>
    <row r="19" spans="1:9" x14ac:dyDescent="0.45">
      <c r="A19" s="21" t="s">
        <v>51</v>
      </c>
      <c r="B19" s="21">
        <v>10782</v>
      </c>
      <c r="C19" s="21" t="s">
        <v>22</v>
      </c>
      <c r="D19" s="22">
        <v>1357086</v>
      </c>
      <c r="E19" s="22">
        <v>96.113137775292429</v>
      </c>
      <c r="F19" s="22">
        <v>0</v>
      </c>
      <c r="G19" s="22">
        <v>0.81989818741505038</v>
      </c>
      <c r="H19" s="22">
        <v>0</v>
      </c>
      <c r="I19" s="22">
        <v>3.0669640372925198</v>
      </c>
    </row>
    <row r="20" spans="1:9" x14ac:dyDescent="0.45">
      <c r="A20" s="21" t="s">
        <v>53</v>
      </c>
      <c r="B20" s="21">
        <v>10766</v>
      </c>
      <c r="C20" s="21" t="s">
        <v>19</v>
      </c>
      <c r="D20" s="22">
        <v>52016146</v>
      </c>
      <c r="E20" s="22">
        <v>10.320580390850237</v>
      </c>
      <c r="F20" s="22">
        <v>59.65584510843</v>
      </c>
      <c r="G20" s="22">
        <v>27.548080221485648</v>
      </c>
      <c r="H20" s="22">
        <v>3.0462637095903779E-2</v>
      </c>
      <c r="I20" s="22">
        <v>2.4450316421382094</v>
      </c>
    </row>
    <row r="21" spans="1:9" x14ac:dyDescent="0.45">
      <c r="A21" s="21" t="s">
        <v>54</v>
      </c>
      <c r="B21" s="21">
        <v>10764</v>
      </c>
      <c r="C21" s="21" t="s">
        <v>22</v>
      </c>
      <c r="D21" s="22">
        <v>2004398</v>
      </c>
      <c r="E21" s="22">
        <v>91.211348209315986</v>
      </c>
      <c r="F21" s="22">
        <v>2.528044052114657</v>
      </c>
      <c r="G21" s="22">
        <v>5.2444010383187231E-5</v>
      </c>
      <c r="H21" s="22">
        <v>1.0098582541281014</v>
      </c>
      <c r="I21" s="22">
        <v>5.2506970404308762</v>
      </c>
    </row>
    <row r="22" spans="1:9" x14ac:dyDescent="0.45">
      <c r="A22" s="21" t="s">
        <v>56</v>
      </c>
      <c r="B22" s="21">
        <v>10767</v>
      </c>
      <c r="C22" s="21" t="s">
        <v>32</v>
      </c>
      <c r="D22" s="22">
        <v>448781</v>
      </c>
      <c r="E22" s="22">
        <v>56.833826748979753</v>
      </c>
      <c r="F22" s="22">
        <v>30.712279781174509</v>
      </c>
      <c r="G22" s="22">
        <v>10.540770840384447</v>
      </c>
      <c r="H22" s="22">
        <v>4.4232853634584589E-2</v>
      </c>
      <c r="I22" s="22">
        <v>1.868889775826708</v>
      </c>
    </row>
    <row r="23" spans="1:9" x14ac:dyDescent="0.45">
      <c r="A23" s="21" t="s">
        <v>57</v>
      </c>
      <c r="B23" s="21">
        <v>10771</v>
      </c>
      <c r="C23" s="21" t="s">
        <v>22</v>
      </c>
      <c r="D23" s="22">
        <v>991874</v>
      </c>
      <c r="E23" s="22">
        <v>85.349690042030431</v>
      </c>
      <c r="F23" s="22">
        <v>0</v>
      </c>
      <c r="G23" s="22">
        <v>10.248103027681648</v>
      </c>
      <c r="H23" s="22">
        <v>5.0040653166195598E-3</v>
      </c>
      <c r="I23" s="22">
        <v>4.3972028649713009</v>
      </c>
    </row>
    <row r="24" spans="1:9" x14ac:dyDescent="0.45">
      <c r="A24" s="21" t="s">
        <v>59</v>
      </c>
      <c r="B24" s="21">
        <v>10765</v>
      </c>
      <c r="C24" s="21" t="s">
        <v>19</v>
      </c>
      <c r="D24" s="22">
        <v>160966393</v>
      </c>
      <c r="E24" s="22">
        <v>7.5835977834494814</v>
      </c>
      <c r="F24" s="22">
        <v>43.274133909181693</v>
      </c>
      <c r="G24" s="22">
        <v>44.119276903466172</v>
      </c>
      <c r="H24" s="22">
        <v>9.9267670311796246E-5</v>
      </c>
      <c r="I24" s="22">
        <v>5.0228921362323389</v>
      </c>
    </row>
    <row r="25" spans="1:9" x14ac:dyDescent="0.45">
      <c r="A25" s="21" t="s">
        <v>60</v>
      </c>
      <c r="B25" s="21">
        <v>10763</v>
      </c>
      <c r="C25" s="21" t="s">
        <v>32</v>
      </c>
      <c r="D25" s="22">
        <v>123159</v>
      </c>
      <c r="E25" s="22">
        <v>93.087986179603277</v>
      </c>
      <c r="F25" s="22">
        <v>0</v>
      </c>
      <c r="G25" s="22">
        <v>0.15698775468872872</v>
      </c>
      <c r="H25" s="22">
        <v>8.0964831015420582E-2</v>
      </c>
      <c r="I25" s="22">
        <v>6.6740612346925703</v>
      </c>
    </row>
    <row r="26" spans="1:9" x14ac:dyDescent="0.45">
      <c r="A26" s="21" t="s">
        <v>62</v>
      </c>
      <c r="B26" s="21">
        <v>10778</v>
      </c>
      <c r="C26" s="21" t="s">
        <v>19</v>
      </c>
      <c r="D26" s="22">
        <v>3520257</v>
      </c>
      <c r="E26" s="22">
        <v>13.917200111692349</v>
      </c>
      <c r="F26" s="22">
        <v>64.295012041987562</v>
      </c>
      <c r="G26" s="22">
        <v>20.484749695635628</v>
      </c>
      <c r="H26" s="22">
        <v>1.511330035614917E-5</v>
      </c>
      <c r="I26" s="22">
        <v>1.3030230373841016</v>
      </c>
    </row>
    <row r="27" spans="1:9" x14ac:dyDescent="0.45">
      <c r="A27" s="21" t="s">
        <v>64</v>
      </c>
      <c r="B27" s="21">
        <v>10781</v>
      </c>
      <c r="C27" s="21" t="s">
        <v>22</v>
      </c>
      <c r="D27" s="22">
        <v>5404983</v>
      </c>
      <c r="E27" s="22">
        <v>93.781319535027933</v>
      </c>
      <c r="F27" s="22">
        <v>2.1890512789784371E-2</v>
      </c>
      <c r="G27" s="22">
        <v>0.32961338347367725</v>
      </c>
      <c r="H27" s="22">
        <v>0.50720602714747476</v>
      </c>
      <c r="I27" s="22">
        <v>5.3599705415611245</v>
      </c>
    </row>
    <row r="28" spans="1:9" x14ac:dyDescent="0.45">
      <c r="A28" s="21" t="s">
        <v>66</v>
      </c>
      <c r="B28" s="21">
        <v>10784</v>
      </c>
      <c r="C28" s="21" t="s">
        <v>19</v>
      </c>
      <c r="D28" s="22">
        <v>21202462</v>
      </c>
      <c r="E28" s="22">
        <v>14.758073567390291</v>
      </c>
      <c r="F28" s="22">
        <v>64.333577189786297</v>
      </c>
      <c r="G28" s="22">
        <v>19.081065104989904</v>
      </c>
      <c r="H28" s="22">
        <v>4.600965189021663E-8</v>
      </c>
      <c r="I28" s="22">
        <v>1.8272840918238522</v>
      </c>
    </row>
    <row r="29" spans="1:9" x14ac:dyDescent="0.45">
      <c r="A29" s="21" t="s">
        <v>68</v>
      </c>
      <c r="B29" s="21">
        <v>10789</v>
      </c>
      <c r="C29" s="21" t="s">
        <v>22</v>
      </c>
      <c r="D29" s="22">
        <v>1546501</v>
      </c>
      <c r="E29" s="22">
        <v>70.446030724920448</v>
      </c>
      <c r="F29" s="22">
        <v>26.59365695665775</v>
      </c>
      <c r="G29" s="22">
        <v>0.92563390329841144</v>
      </c>
      <c r="H29" s="22">
        <v>0</v>
      </c>
      <c r="I29" s="22">
        <v>2.0346784151233974</v>
      </c>
    </row>
    <row r="30" spans="1:9" x14ac:dyDescent="0.45">
      <c r="A30" s="21" t="s">
        <v>70</v>
      </c>
      <c r="B30" s="21">
        <v>10787</v>
      </c>
      <c r="C30" s="21" t="s">
        <v>22</v>
      </c>
      <c r="D30" s="22">
        <v>7537762</v>
      </c>
      <c r="E30" s="22">
        <v>94.170689140880825</v>
      </c>
      <c r="F30" s="22">
        <v>0</v>
      </c>
      <c r="G30" s="22">
        <v>2.6152586813715359</v>
      </c>
      <c r="H30" s="22">
        <v>8.3662649363584109E-3</v>
      </c>
      <c r="I30" s="22">
        <v>3.2056859128112842</v>
      </c>
    </row>
    <row r="31" spans="1:9" x14ac:dyDescent="0.45">
      <c r="A31" s="21" t="s">
        <v>72</v>
      </c>
      <c r="B31" s="21">
        <v>10801</v>
      </c>
      <c r="C31" s="21" t="s">
        <v>22</v>
      </c>
      <c r="D31" s="22">
        <v>1410521</v>
      </c>
      <c r="E31" s="22">
        <v>96.234660716208268</v>
      </c>
      <c r="F31" s="22">
        <v>0</v>
      </c>
      <c r="G31" s="22">
        <v>0.58266520012555556</v>
      </c>
      <c r="H31" s="22">
        <v>7.2665130027522737E-3</v>
      </c>
      <c r="I31" s="22">
        <v>3.1754075706634239</v>
      </c>
    </row>
    <row r="32" spans="1:9" x14ac:dyDescent="0.45">
      <c r="A32" s="21" t="s">
        <v>74</v>
      </c>
      <c r="B32" s="21">
        <v>10825</v>
      </c>
      <c r="C32" s="21" t="s">
        <v>22</v>
      </c>
      <c r="D32" s="22">
        <v>416841</v>
      </c>
      <c r="E32" s="22">
        <v>95.947883985047397</v>
      </c>
      <c r="F32" s="22">
        <v>0</v>
      </c>
      <c r="G32" s="22">
        <v>0.66984204140814851</v>
      </c>
      <c r="H32" s="22">
        <v>0.75933182528838927</v>
      </c>
      <c r="I32" s="22">
        <v>2.622942148256064</v>
      </c>
    </row>
    <row r="33" spans="1:9" x14ac:dyDescent="0.45">
      <c r="A33" s="21" t="s">
        <v>76</v>
      </c>
      <c r="B33" s="21">
        <v>10830</v>
      </c>
      <c r="C33" s="21" t="s">
        <v>22</v>
      </c>
      <c r="D33" s="22">
        <v>1877200</v>
      </c>
      <c r="E33" s="22">
        <v>95.282523270014252</v>
      </c>
      <c r="F33" s="22">
        <v>0</v>
      </c>
      <c r="G33" s="22">
        <v>2.701148227648072E-2</v>
      </c>
      <c r="H33" s="22">
        <v>3.2505254630159884E-4</v>
      </c>
      <c r="I33" s="22">
        <v>4.690140195162968</v>
      </c>
    </row>
    <row r="34" spans="1:9" x14ac:dyDescent="0.45">
      <c r="A34" s="21" t="s">
        <v>78</v>
      </c>
      <c r="B34" s="21">
        <v>10835</v>
      </c>
      <c r="C34" s="21" t="s">
        <v>22</v>
      </c>
      <c r="D34" s="22">
        <v>2973279</v>
      </c>
      <c r="E34" s="22">
        <v>94.771698986517308</v>
      </c>
      <c r="F34" s="22">
        <v>0</v>
      </c>
      <c r="G34" s="22">
        <v>0.30194577468289702</v>
      </c>
      <c r="H34" s="22">
        <v>4.9229757497294682E-3</v>
      </c>
      <c r="I34" s="22">
        <v>4.9214322630500718</v>
      </c>
    </row>
    <row r="35" spans="1:9" x14ac:dyDescent="0.45">
      <c r="A35" s="21" t="s">
        <v>80</v>
      </c>
      <c r="B35" s="21">
        <v>10837</v>
      </c>
      <c r="C35" s="21" t="s">
        <v>19</v>
      </c>
      <c r="D35" s="22">
        <v>15558983</v>
      </c>
      <c r="E35" s="22">
        <v>21.265388792429434</v>
      </c>
      <c r="F35" s="22">
        <v>47.254924560765545</v>
      </c>
      <c r="G35" s="22">
        <v>28.899040805852021</v>
      </c>
      <c r="H35" s="22">
        <v>0.16658241008959671</v>
      </c>
      <c r="I35" s="22">
        <v>2.4140634308634064</v>
      </c>
    </row>
    <row r="36" spans="1:9" x14ac:dyDescent="0.45">
      <c r="A36" s="21" t="s">
        <v>82</v>
      </c>
      <c r="B36" s="21">
        <v>10845</v>
      </c>
      <c r="C36" s="21" t="s">
        <v>19</v>
      </c>
      <c r="D36" s="22">
        <v>30279846</v>
      </c>
      <c r="E36" s="22">
        <v>13.586747888093123</v>
      </c>
      <c r="F36" s="22">
        <v>52.121457161279181</v>
      </c>
      <c r="G36" s="22">
        <v>31.929090693986865</v>
      </c>
      <c r="H36" s="22">
        <v>3.7767426099608943E-3</v>
      </c>
      <c r="I36" s="22">
        <v>2.3589275140308703</v>
      </c>
    </row>
    <row r="37" spans="1:9" x14ac:dyDescent="0.45">
      <c r="A37" s="21" t="s">
        <v>84</v>
      </c>
      <c r="B37" s="21">
        <v>10843</v>
      </c>
      <c r="C37" s="21" t="s">
        <v>22</v>
      </c>
      <c r="D37" s="22">
        <v>1359396</v>
      </c>
      <c r="E37" s="22">
        <v>93.052018310224568</v>
      </c>
      <c r="F37" s="22">
        <v>0</v>
      </c>
      <c r="G37" s="22">
        <v>1.4535376602859592E-4</v>
      </c>
      <c r="H37" s="22">
        <v>3.0082276177889811</v>
      </c>
      <c r="I37" s="22">
        <v>3.9396087182204269</v>
      </c>
    </row>
    <row r="38" spans="1:9" x14ac:dyDescent="0.45">
      <c r="A38" s="21" t="s">
        <v>86</v>
      </c>
      <c r="B38" s="21">
        <v>10851</v>
      </c>
      <c r="C38" s="21" t="s">
        <v>22</v>
      </c>
      <c r="D38" s="22">
        <v>33246022</v>
      </c>
      <c r="E38" s="22">
        <v>84.285525519255629</v>
      </c>
      <c r="F38" s="22">
        <v>6.4881128845729021</v>
      </c>
      <c r="G38" s="22">
        <v>3.0436105133634612</v>
      </c>
      <c r="H38" s="22">
        <v>0</v>
      </c>
      <c r="I38" s="22">
        <v>6.1827510828080054</v>
      </c>
    </row>
    <row r="39" spans="1:9" x14ac:dyDescent="0.45">
      <c r="A39" s="21" t="s">
        <v>88</v>
      </c>
      <c r="B39" s="21">
        <v>10855</v>
      </c>
      <c r="C39" s="21" t="s">
        <v>22</v>
      </c>
      <c r="D39" s="22">
        <v>6705874</v>
      </c>
      <c r="E39" s="22">
        <v>97.530193272746729</v>
      </c>
      <c r="F39" s="22">
        <v>0</v>
      </c>
      <c r="G39" s="22">
        <v>0.3087319367495428</v>
      </c>
      <c r="H39" s="22">
        <v>1.593471383049167E-4</v>
      </c>
      <c r="I39" s="22">
        <v>2.1609154433654263</v>
      </c>
    </row>
    <row r="40" spans="1:9" x14ac:dyDescent="0.45">
      <c r="A40" s="21" t="s">
        <v>90</v>
      </c>
      <c r="B40" s="21">
        <v>10864</v>
      </c>
      <c r="C40" s="21" t="s">
        <v>22</v>
      </c>
      <c r="D40" s="22">
        <v>642176</v>
      </c>
      <c r="E40" s="22">
        <v>85.082211216272228</v>
      </c>
      <c r="F40" s="22">
        <v>0</v>
      </c>
      <c r="G40" s="22">
        <v>4.7956608624596146</v>
      </c>
      <c r="H40" s="22">
        <v>3.0431420080035739E-2</v>
      </c>
      <c r="I40" s="22">
        <v>10.091696501188119</v>
      </c>
    </row>
    <row r="41" spans="1:9" x14ac:dyDescent="0.45">
      <c r="A41" s="21" t="s">
        <v>92</v>
      </c>
      <c r="B41" s="21">
        <v>10869</v>
      </c>
      <c r="C41" s="21" t="s">
        <v>22</v>
      </c>
      <c r="D41" s="22">
        <v>694530</v>
      </c>
      <c r="E41" s="22">
        <v>90.747538653012157</v>
      </c>
      <c r="F41" s="22">
        <v>0</v>
      </c>
      <c r="G41" s="22">
        <v>5.0453971150112631E-2</v>
      </c>
      <c r="H41" s="22">
        <v>1.35887716331401E-3</v>
      </c>
      <c r="I41" s="22">
        <v>9.2006484986744237</v>
      </c>
    </row>
    <row r="42" spans="1:9" x14ac:dyDescent="0.45">
      <c r="A42" s="21" t="s">
        <v>94</v>
      </c>
      <c r="B42" s="21">
        <v>10872</v>
      </c>
      <c r="C42" s="21" t="s">
        <v>22</v>
      </c>
      <c r="D42" s="22">
        <v>2220493</v>
      </c>
      <c r="E42" s="22">
        <v>96.051041690077383</v>
      </c>
      <c r="F42" s="22">
        <v>0</v>
      </c>
      <c r="G42" s="22">
        <v>8.1903836427335772E-3</v>
      </c>
      <c r="H42" s="22">
        <v>6.8750455725068919E-5</v>
      </c>
      <c r="I42" s="22">
        <v>3.940699175824157</v>
      </c>
    </row>
    <row r="43" spans="1:9" x14ac:dyDescent="0.45">
      <c r="A43" s="21" t="s">
        <v>96</v>
      </c>
      <c r="B43" s="21">
        <v>10883</v>
      </c>
      <c r="C43" s="21" t="s">
        <v>19</v>
      </c>
      <c r="D43" s="22">
        <v>162749096</v>
      </c>
      <c r="E43" s="22">
        <v>12.054751838266741</v>
      </c>
      <c r="F43" s="22">
        <v>32.775510142955305</v>
      </c>
      <c r="G43" s="22">
        <v>52.914632667248554</v>
      </c>
      <c r="H43" s="22">
        <v>1.0308947683097275E-4</v>
      </c>
      <c r="I43" s="22">
        <v>2.2550022620525705</v>
      </c>
    </row>
    <row r="44" spans="1:9" x14ac:dyDescent="0.45">
      <c r="A44" s="21" t="s">
        <v>98</v>
      </c>
      <c r="B44" s="21">
        <v>10885</v>
      </c>
      <c r="C44" s="21" t="s">
        <v>32</v>
      </c>
      <c r="D44" s="22">
        <v>4374743</v>
      </c>
      <c r="E44" s="22">
        <v>81.837135334579102</v>
      </c>
      <c r="F44" s="22">
        <v>7.1447215931689323</v>
      </c>
      <c r="G44" s="22">
        <v>8.5278182903894724</v>
      </c>
      <c r="H44" s="22">
        <v>1.7556649431808055E-3</v>
      </c>
      <c r="I44" s="22">
        <v>2.4885691169193165</v>
      </c>
    </row>
    <row r="45" spans="1:9" x14ac:dyDescent="0.45">
      <c r="A45" s="21" t="s">
        <v>100</v>
      </c>
      <c r="B45" s="21">
        <v>10897</v>
      </c>
      <c r="C45" s="21" t="s">
        <v>32</v>
      </c>
      <c r="D45" s="22">
        <v>936076</v>
      </c>
      <c r="E45" s="22">
        <v>67.599054344733077</v>
      </c>
      <c r="F45" s="22">
        <v>14.747935623465827</v>
      </c>
      <c r="G45" s="22">
        <v>15.045037021005136</v>
      </c>
      <c r="H45" s="22">
        <v>1.4020000836977006E-2</v>
      </c>
      <c r="I45" s="22">
        <v>2.5939530099589856</v>
      </c>
    </row>
    <row r="46" spans="1:9" x14ac:dyDescent="0.45">
      <c r="A46" s="21" t="s">
        <v>102</v>
      </c>
      <c r="B46" s="21">
        <v>10895</v>
      </c>
      <c r="C46" s="21" t="s">
        <v>19</v>
      </c>
      <c r="D46" s="22">
        <v>2063817</v>
      </c>
      <c r="E46" s="22">
        <v>12.33281763113032</v>
      </c>
      <c r="F46" s="22">
        <v>53.646043464071305</v>
      </c>
      <c r="G46" s="22">
        <v>32.809259302115009</v>
      </c>
      <c r="H46" s="22">
        <v>2.4440922794507868E-4</v>
      </c>
      <c r="I46" s="22">
        <v>1.2116351934554208</v>
      </c>
    </row>
    <row r="47" spans="1:9" x14ac:dyDescent="0.45">
      <c r="A47" s="21" t="s">
        <v>104</v>
      </c>
      <c r="B47" s="21">
        <v>10896</v>
      </c>
      <c r="C47" s="21" t="s">
        <v>22</v>
      </c>
      <c r="D47" s="22">
        <v>3141002</v>
      </c>
      <c r="E47" s="22">
        <v>96.31892454745352</v>
      </c>
      <c r="F47" s="22">
        <v>0</v>
      </c>
      <c r="G47" s="22">
        <v>1.1671768270370919</v>
      </c>
      <c r="H47" s="22">
        <v>3.8873195065531594E-3</v>
      </c>
      <c r="I47" s="22">
        <v>2.5100113060028386</v>
      </c>
    </row>
    <row r="48" spans="1:9" x14ac:dyDescent="0.45">
      <c r="A48" s="21" t="s">
        <v>106</v>
      </c>
      <c r="B48" s="21">
        <v>10911</v>
      </c>
      <c r="C48" s="21" t="s">
        <v>19</v>
      </c>
      <c r="D48" s="22">
        <v>71140784</v>
      </c>
      <c r="E48" s="22">
        <v>12.723528598030208</v>
      </c>
      <c r="F48" s="22">
        <v>47.214166019436206</v>
      </c>
      <c r="G48" s="22">
        <v>38.084654638088836</v>
      </c>
      <c r="H48" s="22">
        <v>1.5408861098192793E-5</v>
      </c>
      <c r="I48" s="22">
        <v>1.97763533558365</v>
      </c>
    </row>
    <row r="49" spans="1:9" x14ac:dyDescent="0.45">
      <c r="A49" s="21" t="s">
        <v>108</v>
      </c>
      <c r="B49" s="21">
        <v>10919</v>
      </c>
      <c r="C49" s="21" t="s">
        <v>19</v>
      </c>
      <c r="D49" s="22">
        <v>476676483</v>
      </c>
      <c r="E49" s="22">
        <v>13.968915696065551</v>
      </c>
      <c r="F49" s="22">
        <v>38.873157264828855</v>
      </c>
      <c r="G49" s="22">
        <v>45.159505992949498</v>
      </c>
      <c r="H49" s="22">
        <v>3.1955250487956596E-3</v>
      </c>
      <c r="I49" s="22">
        <v>1.9952255211073013</v>
      </c>
    </row>
    <row r="50" spans="1:9" x14ac:dyDescent="0.45">
      <c r="A50" s="21" t="s">
        <v>110</v>
      </c>
      <c r="B50" s="21">
        <v>10923</v>
      </c>
      <c r="C50" s="21" t="s">
        <v>19</v>
      </c>
      <c r="D50" s="22">
        <v>2497080</v>
      </c>
      <c r="E50" s="22">
        <v>17.511613887977315</v>
      </c>
      <c r="F50" s="22">
        <v>59.960128072103707</v>
      </c>
      <c r="G50" s="22">
        <v>19.651612766967467</v>
      </c>
      <c r="H50" s="22">
        <v>2.2023598595336739E-3</v>
      </c>
      <c r="I50" s="22">
        <v>2.874442913091976</v>
      </c>
    </row>
    <row r="51" spans="1:9" x14ac:dyDescent="0.45">
      <c r="A51" s="21" t="s">
        <v>114</v>
      </c>
      <c r="B51" s="21">
        <v>10915</v>
      </c>
      <c r="C51" s="21" t="s">
        <v>19</v>
      </c>
      <c r="D51" s="22">
        <v>50318444</v>
      </c>
      <c r="E51" s="22">
        <v>21.633248148102936</v>
      </c>
      <c r="F51" s="22">
        <v>37.645954017851544</v>
      </c>
      <c r="G51" s="22">
        <v>39.021537850331953</v>
      </c>
      <c r="H51" s="22">
        <v>1.5627256308452481E-4</v>
      </c>
      <c r="I51" s="22">
        <v>1.6991037111504821</v>
      </c>
    </row>
    <row r="52" spans="1:9" x14ac:dyDescent="0.45">
      <c r="A52" s="21" t="s">
        <v>116</v>
      </c>
      <c r="B52" s="21">
        <v>10929</v>
      </c>
      <c r="C52" s="21" t="s">
        <v>19</v>
      </c>
      <c r="D52" s="22">
        <v>4708944</v>
      </c>
      <c r="E52" s="22">
        <v>9.0780486624420167</v>
      </c>
      <c r="F52" s="22">
        <v>61.000339296271669</v>
      </c>
      <c r="G52" s="22">
        <v>28.683594644476951</v>
      </c>
      <c r="H52" s="22">
        <v>0</v>
      </c>
      <c r="I52" s="22">
        <v>1.2380173968093626</v>
      </c>
    </row>
    <row r="53" spans="1:9" x14ac:dyDescent="0.45">
      <c r="A53" s="21" t="s">
        <v>118</v>
      </c>
      <c r="B53" s="21">
        <v>10934</v>
      </c>
      <c r="C53" s="21" t="s">
        <v>32</v>
      </c>
      <c r="D53" s="22">
        <v>201566</v>
      </c>
      <c r="E53" s="22">
        <v>60.96147909716214</v>
      </c>
      <c r="F53" s="22">
        <v>19.025693043656261</v>
      </c>
      <c r="G53" s="22">
        <v>17.633018055331078</v>
      </c>
      <c r="H53" s="22">
        <v>2.4001357228402931E-3</v>
      </c>
      <c r="I53" s="22">
        <v>2.3774096681276782</v>
      </c>
    </row>
    <row r="54" spans="1:9" x14ac:dyDescent="0.45">
      <c r="A54" s="21" t="s">
        <v>120</v>
      </c>
      <c r="B54" s="21">
        <v>11008</v>
      </c>
      <c r="C54" s="21" t="s">
        <v>19</v>
      </c>
      <c r="D54" s="22">
        <v>81918227</v>
      </c>
      <c r="E54" s="22">
        <v>17.659653411866913</v>
      </c>
      <c r="F54" s="22">
        <v>37.236178406284225</v>
      </c>
      <c r="G54" s="22">
        <v>43.246784454046555</v>
      </c>
      <c r="H54" s="22">
        <v>5.32046102993975E-5</v>
      </c>
      <c r="I54" s="22">
        <v>1.8573305231920119</v>
      </c>
    </row>
    <row r="55" spans="1:9" x14ac:dyDescent="0.45">
      <c r="A55" s="21" t="s">
        <v>122</v>
      </c>
      <c r="B55" s="21">
        <v>11014</v>
      </c>
      <c r="C55" s="21" t="s">
        <v>19</v>
      </c>
      <c r="D55" s="22">
        <v>3672472</v>
      </c>
      <c r="E55" s="22">
        <v>8.7387316936051036</v>
      </c>
      <c r="F55" s="22">
        <v>25.279988493698685</v>
      </c>
      <c r="G55" s="22">
        <v>65.266865215493453</v>
      </c>
      <c r="H55" s="22">
        <v>0</v>
      </c>
      <c r="I55" s="22">
        <v>0.71441459720275358</v>
      </c>
    </row>
    <row r="56" spans="1:9" x14ac:dyDescent="0.45">
      <c r="A56" s="21" t="s">
        <v>124</v>
      </c>
      <c r="B56" s="21">
        <v>11049</v>
      </c>
      <c r="C56" s="21" t="s">
        <v>19</v>
      </c>
      <c r="D56" s="22">
        <v>57177726</v>
      </c>
      <c r="E56" s="22">
        <v>12.578129022339002</v>
      </c>
      <c r="F56" s="22">
        <v>53.691937227681265</v>
      </c>
      <c r="G56" s="22">
        <v>31.746031584721017</v>
      </c>
      <c r="H56" s="22">
        <v>7.2658275512777565E-2</v>
      </c>
      <c r="I56" s="22">
        <v>1.911243889745935</v>
      </c>
    </row>
    <row r="57" spans="1:9" x14ac:dyDescent="0.45">
      <c r="A57" s="21" t="s">
        <v>126</v>
      </c>
      <c r="B57" s="21">
        <v>11055</v>
      </c>
      <c r="C57" s="21" t="s">
        <v>22</v>
      </c>
      <c r="D57" s="22">
        <v>2690341</v>
      </c>
      <c r="E57" s="22">
        <v>92.946617016748277</v>
      </c>
      <c r="F57" s="22">
        <v>9.8421396823723077E-3</v>
      </c>
      <c r="G57" s="22">
        <v>0.85425564161726386</v>
      </c>
      <c r="H57" s="22">
        <v>0.33172771966137177</v>
      </c>
      <c r="I57" s="22">
        <v>5.8575574822907139</v>
      </c>
    </row>
    <row r="58" spans="1:9" x14ac:dyDescent="0.45">
      <c r="A58" s="21" t="s">
        <v>128</v>
      </c>
      <c r="B58" s="21">
        <v>11075</v>
      </c>
      <c r="C58" s="21" t="s">
        <v>19</v>
      </c>
      <c r="D58" s="22">
        <v>72729979</v>
      </c>
      <c r="E58" s="22">
        <v>11.53257661507363</v>
      </c>
      <c r="F58" s="22">
        <v>44.688038634092202</v>
      </c>
      <c r="G58" s="22">
        <v>42.442082507729396</v>
      </c>
      <c r="H58" s="22">
        <v>0</v>
      </c>
      <c r="I58" s="22">
        <v>1.3373022431047712</v>
      </c>
    </row>
    <row r="59" spans="1:9" x14ac:dyDescent="0.45">
      <c r="A59" s="21" t="s">
        <v>130</v>
      </c>
      <c r="B59" s="21">
        <v>11087</v>
      </c>
      <c r="C59" s="21" t="s">
        <v>22</v>
      </c>
      <c r="D59" s="22">
        <v>1963676</v>
      </c>
      <c r="E59" s="22">
        <v>84.629022062631748</v>
      </c>
      <c r="F59" s="22">
        <v>7.6364602901981646</v>
      </c>
      <c r="G59" s="22">
        <v>5.4410882013863358</v>
      </c>
      <c r="H59" s="22">
        <v>6.4903460358996488E-3</v>
      </c>
      <c r="I59" s="22">
        <v>2.2869390997478525</v>
      </c>
    </row>
    <row r="60" spans="1:9" x14ac:dyDescent="0.45">
      <c r="A60" s="21" t="s">
        <v>135</v>
      </c>
      <c r="B60" s="21">
        <v>11090</v>
      </c>
      <c r="C60" s="21" t="s">
        <v>19</v>
      </c>
      <c r="D60" s="22">
        <v>53086513</v>
      </c>
      <c r="E60" s="22">
        <v>16.871418803440616</v>
      </c>
      <c r="F60" s="22">
        <v>57.707251474169333</v>
      </c>
      <c r="G60" s="22">
        <v>23.222849872296678</v>
      </c>
      <c r="H60" s="22">
        <v>4.3527342946936374E-4</v>
      </c>
      <c r="I60" s="22">
        <v>2.1980445766639085</v>
      </c>
    </row>
    <row r="61" spans="1:9" x14ac:dyDescent="0.45">
      <c r="A61" s="21" t="s">
        <v>137</v>
      </c>
      <c r="B61" s="21">
        <v>11095</v>
      </c>
      <c r="C61" s="21" t="s">
        <v>22</v>
      </c>
      <c r="D61" s="22">
        <v>2510135</v>
      </c>
      <c r="E61" s="22">
        <v>94.910536315060384</v>
      </c>
      <c r="F61" s="22">
        <v>1.9029730620659401E-2</v>
      </c>
      <c r="G61" s="22">
        <v>2.5350801416431334</v>
      </c>
      <c r="H61" s="22">
        <v>3.9375473223775409E-3</v>
      </c>
      <c r="I61" s="22">
        <v>2.5314162653534513</v>
      </c>
    </row>
    <row r="62" spans="1:9" x14ac:dyDescent="0.45">
      <c r="A62" s="21" t="s">
        <v>139</v>
      </c>
      <c r="B62" s="21">
        <v>11098</v>
      </c>
      <c r="C62" s="21" t="s">
        <v>19</v>
      </c>
      <c r="D62" s="22">
        <v>440108639</v>
      </c>
      <c r="E62" s="22">
        <v>16.029173618627816</v>
      </c>
      <c r="F62" s="22">
        <v>43.512819374544932</v>
      </c>
      <c r="G62" s="22">
        <v>38.539656840010664</v>
      </c>
      <c r="H62" s="22">
        <v>4.5223912983215596E-6</v>
      </c>
      <c r="I62" s="22">
        <v>1.9183456444252891</v>
      </c>
    </row>
    <row r="63" spans="1:9" x14ac:dyDescent="0.45">
      <c r="A63" s="21" t="s">
        <v>141</v>
      </c>
      <c r="B63" s="21">
        <v>11099</v>
      </c>
      <c r="C63" s="21" t="s">
        <v>22</v>
      </c>
      <c r="D63" s="22">
        <v>9031460</v>
      </c>
      <c r="E63" s="22">
        <v>89.109787494895158</v>
      </c>
      <c r="F63" s="22">
        <v>3.3395391140748387</v>
      </c>
      <c r="G63" s="22">
        <v>1.5422414504986888</v>
      </c>
      <c r="H63" s="22">
        <v>3.2965774634825795E-4</v>
      </c>
      <c r="I63" s="22">
        <v>6.0081022827849617</v>
      </c>
    </row>
    <row r="64" spans="1:9" x14ac:dyDescent="0.45">
      <c r="A64" s="21" t="s">
        <v>143</v>
      </c>
      <c r="B64" s="21">
        <v>11131</v>
      </c>
      <c r="C64" s="21" t="s">
        <v>32</v>
      </c>
      <c r="D64" s="22">
        <v>1965216</v>
      </c>
      <c r="E64" s="22">
        <v>56.411081758795135</v>
      </c>
      <c r="F64" s="22">
        <v>41.052685462083851</v>
      </c>
      <c r="G64" s="22">
        <v>1.4516483065596397E-2</v>
      </c>
      <c r="H64" s="22">
        <v>8.3725749154056651E-3</v>
      </c>
      <c r="I64" s="22">
        <v>2.5133437211400147</v>
      </c>
    </row>
    <row r="65" spans="1:9" x14ac:dyDescent="0.45">
      <c r="A65" s="21" t="s">
        <v>145</v>
      </c>
      <c r="B65" s="21">
        <v>11132</v>
      </c>
      <c r="C65" s="21" t="s">
        <v>22</v>
      </c>
      <c r="D65" s="22">
        <v>21259264</v>
      </c>
      <c r="E65" s="22">
        <v>83.752421932022799</v>
      </c>
      <c r="F65" s="22">
        <v>6.0482721626255715</v>
      </c>
      <c r="G65" s="22">
        <v>4.719412394908268</v>
      </c>
      <c r="H65" s="22">
        <v>0</v>
      </c>
      <c r="I65" s="22">
        <v>5.4798935104433548</v>
      </c>
    </row>
    <row r="66" spans="1:9" x14ac:dyDescent="0.45">
      <c r="A66" s="21" t="s">
        <v>147</v>
      </c>
      <c r="B66" s="21">
        <v>11141</v>
      </c>
      <c r="C66" s="21" t="s">
        <v>22</v>
      </c>
      <c r="D66" s="22">
        <v>622034</v>
      </c>
      <c r="E66" s="22">
        <v>81.13866406015191</v>
      </c>
      <c r="F66" s="22">
        <v>10.770525807471653</v>
      </c>
      <c r="G66" s="22">
        <v>5.2842804114830955</v>
      </c>
      <c r="H66" s="22">
        <v>4.4511574564446362E-5</v>
      </c>
      <c r="I66" s="22">
        <v>2.8064852093187795</v>
      </c>
    </row>
    <row r="67" spans="1:9" x14ac:dyDescent="0.45">
      <c r="A67" s="21" t="s">
        <v>149</v>
      </c>
      <c r="B67" s="21">
        <v>11142</v>
      </c>
      <c r="C67" s="21" t="s">
        <v>19</v>
      </c>
      <c r="D67" s="22">
        <v>150456079</v>
      </c>
      <c r="E67" s="22">
        <v>13.217537636587329</v>
      </c>
      <c r="F67" s="22">
        <v>49.500064728352676</v>
      </c>
      <c r="G67" s="22">
        <v>35.25619094277836</v>
      </c>
      <c r="H67" s="22">
        <v>6.0554074309667827E-4</v>
      </c>
      <c r="I67" s="22">
        <v>2.0256011515385395</v>
      </c>
    </row>
    <row r="68" spans="1:9" x14ac:dyDescent="0.45">
      <c r="A68" s="21" t="s">
        <v>151</v>
      </c>
      <c r="B68" s="21">
        <v>11145</v>
      </c>
      <c r="C68" s="21" t="s">
        <v>19</v>
      </c>
      <c r="D68" s="22">
        <v>169614956</v>
      </c>
      <c r="E68" s="22">
        <v>11.559824476290816</v>
      </c>
      <c r="F68" s="22">
        <v>55.604843773205154</v>
      </c>
      <c r="G68" s="22">
        <v>30.729222252951878</v>
      </c>
      <c r="H68" s="22">
        <v>1.8555219051240403E-3</v>
      </c>
      <c r="I68" s="22">
        <v>2.1042539756470289</v>
      </c>
    </row>
    <row r="69" spans="1:9" x14ac:dyDescent="0.45">
      <c r="A69" s="21" t="s">
        <v>153</v>
      </c>
      <c r="B69" s="21">
        <v>11148</v>
      </c>
      <c r="C69" s="21" t="s">
        <v>19</v>
      </c>
      <c r="D69" s="22">
        <v>1014090</v>
      </c>
      <c r="E69" s="22">
        <v>12.237908404194823</v>
      </c>
      <c r="F69" s="22">
        <v>46.090559753045241</v>
      </c>
      <c r="G69" s="22">
        <v>36.482353429018367</v>
      </c>
      <c r="H69" s="22">
        <v>0.99259599933899678</v>
      </c>
      <c r="I69" s="22">
        <v>4.1965824144025694</v>
      </c>
    </row>
    <row r="70" spans="1:9" x14ac:dyDescent="0.45">
      <c r="A70" s="21" t="s">
        <v>155</v>
      </c>
      <c r="B70" s="21">
        <v>11149</v>
      </c>
      <c r="C70" s="21" t="s">
        <v>22</v>
      </c>
      <c r="D70" s="22">
        <v>1947061</v>
      </c>
      <c r="E70" s="22">
        <v>92.012433278961936</v>
      </c>
      <c r="F70" s="22">
        <v>2.8443954270548737</v>
      </c>
      <c r="G70" s="22">
        <v>1.8502397695876984</v>
      </c>
      <c r="H70" s="22">
        <v>2.0357387796869093E-2</v>
      </c>
      <c r="I70" s="22">
        <v>3.2725741365986285</v>
      </c>
    </row>
    <row r="71" spans="1:9" x14ac:dyDescent="0.45">
      <c r="A71" s="21" t="s">
        <v>157</v>
      </c>
      <c r="B71" s="21">
        <v>11157</v>
      </c>
      <c r="C71" s="21" t="s">
        <v>32</v>
      </c>
      <c r="D71" s="22">
        <v>820848</v>
      </c>
      <c r="E71" s="22">
        <v>59.516677094705521</v>
      </c>
      <c r="F71" s="22">
        <v>15.85463628836853</v>
      </c>
      <c r="G71" s="22">
        <v>22.420251168231115</v>
      </c>
      <c r="H71" s="22">
        <v>2.355448221902507E-2</v>
      </c>
      <c r="I71" s="22">
        <v>2.1848809664758098</v>
      </c>
    </row>
    <row r="72" spans="1:9" x14ac:dyDescent="0.45">
      <c r="A72" s="21" t="s">
        <v>159</v>
      </c>
      <c r="B72" s="21">
        <v>11158</v>
      </c>
      <c r="C72" s="21" t="s">
        <v>19</v>
      </c>
      <c r="D72" s="22">
        <v>13720708</v>
      </c>
      <c r="E72" s="22">
        <v>19.585110893574484</v>
      </c>
      <c r="F72" s="22">
        <v>61.858904013404597</v>
      </c>
      <c r="G72" s="22">
        <v>15.661436186783677</v>
      </c>
      <c r="H72" s="22">
        <v>1.339473437243829E-4</v>
      </c>
      <c r="I72" s="22">
        <v>2.8944149588935133</v>
      </c>
    </row>
    <row r="73" spans="1:9" x14ac:dyDescent="0.45">
      <c r="A73" s="21" t="s">
        <v>161</v>
      </c>
      <c r="B73" s="21">
        <v>11173</v>
      </c>
      <c r="C73" s="21" t="s">
        <v>22</v>
      </c>
      <c r="D73" s="22">
        <v>1293194</v>
      </c>
      <c r="E73" s="22">
        <v>96.605355252298239</v>
      </c>
      <c r="F73" s="22">
        <v>0</v>
      </c>
      <c r="G73" s="22">
        <v>1.4932004209317915</v>
      </c>
      <c r="H73" s="22">
        <v>1.5181776462640331E-3</v>
      </c>
      <c r="I73" s="22">
        <v>1.8999261491237027</v>
      </c>
    </row>
    <row r="74" spans="1:9" x14ac:dyDescent="0.45">
      <c r="A74" s="21" t="s">
        <v>163</v>
      </c>
      <c r="B74" s="21">
        <v>11161</v>
      </c>
      <c r="C74" s="21" t="s">
        <v>19</v>
      </c>
      <c r="D74" s="22">
        <v>15621089</v>
      </c>
      <c r="E74" s="22">
        <v>11.574168007453865</v>
      </c>
      <c r="F74" s="22">
        <v>59.249726772367886</v>
      </c>
      <c r="G74" s="22">
        <v>27.267573260587337</v>
      </c>
      <c r="H74" s="22">
        <v>0</v>
      </c>
      <c r="I74" s="22">
        <v>1.9085319595909169</v>
      </c>
    </row>
    <row r="75" spans="1:9" x14ac:dyDescent="0.45">
      <c r="A75" s="21" t="s">
        <v>165</v>
      </c>
      <c r="B75" s="21">
        <v>11168</v>
      </c>
      <c r="C75" s="21" t="s">
        <v>19</v>
      </c>
      <c r="D75" s="22">
        <v>1741602</v>
      </c>
      <c r="E75" s="22">
        <v>12.062699968057913</v>
      </c>
      <c r="F75" s="22">
        <v>32.460102177295489</v>
      </c>
      <c r="G75" s="22">
        <v>54.960383191555742</v>
      </c>
      <c r="H75" s="22">
        <v>0.32168963650634186</v>
      </c>
      <c r="I75" s="22">
        <v>0.19512502658450809</v>
      </c>
    </row>
    <row r="76" spans="1:9" x14ac:dyDescent="0.45">
      <c r="A76" s="21" t="s">
        <v>169</v>
      </c>
      <c r="B76" s="21">
        <v>11182</v>
      </c>
      <c r="C76" s="21" t="s">
        <v>22</v>
      </c>
      <c r="D76" s="22">
        <v>5677393</v>
      </c>
      <c r="E76" s="22">
        <v>93.826202934124026</v>
      </c>
      <c r="F76" s="22">
        <v>0</v>
      </c>
      <c r="G76" s="22">
        <v>7.6185948696165851E-2</v>
      </c>
      <c r="H76" s="22">
        <v>1.5635019131704497</v>
      </c>
      <c r="I76" s="22">
        <v>4.5341092040093605</v>
      </c>
    </row>
    <row r="77" spans="1:9" x14ac:dyDescent="0.45">
      <c r="A77" s="21" t="s">
        <v>172</v>
      </c>
      <c r="B77" s="21">
        <v>11186</v>
      </c>
      <c r="C77" s="21" t="s">
        <v>22</v>
      </c>
      <c r="D77" s="22">
        <v>1004971</v>
      </c>
      <c r="E77" s="22">
        <v>96.566949290895565</v>
      </c>
      <c r="F77" s="22">
        <v>0</v>
      </c>
      <c r="G77" s="22">
        <v>0</v>
      </c>
      <c r="H77" s="22">
        <v>3.2924832266506783E-2</v>
      </c>
      <c r="I77" s="22">
        <v>3.4001258768379286</v>
      </c>
    </row>
    <row r="78" spans="1:9" x14ac:dyDescent="0.45">
      <c r="A78" s="21" t="s">
        <v>174</v>
      </c>
      <c r="B78" s="21">
        <v>11188</v>
      </c>
      <c r="C78" s="21" t="s">
        <v>32</v>
      </c>
      <c r="D78" s="22">
        <v>2267394</v>
      </c>
      <c r="E78" s="22">
        <v>55.888221584603912</v>
      </c>
      <c r="F78" s="22">
        <v>27.894233763246316</v>
      </c>
      <c r="G78" s="22">
        <v>12.443797790501531</v>
      </c>
      <c r="H78" s="22">
        <v>1.3089495528069424E-3</v>
      </c>
      <c r="I78" s="22">
        <v>3.7724379120954374</v>
      </c>
    </row>
    <row r="79" spans="1:9" x14ac:dyDescent="0.45">
      <c r="A79" s="21" t="s">
        <v>182</v>
      </c>
      <c r="B79" s="21">
        <v>11198</v>
      </c>
      <c r="C79" s="21" t="s">
        <v>19</v>
      </c>
      <c r="D79" s="22">
        <v>61617</v>
      </c>
      <c r="E79" s="22">
        <v>38.390786960607876</v>
      </c>
      <c r="F79" s="22">
        <v>55.151428309533365</v>
      </c>
      <c r="G79" s="22">
        <v>3.2151939655247657</v>
      </c>
      <c r="H79" s="22">
        <v>0</v>
      </c>
      <c r="I79" s="22">
        <v>3.2425907643339933</v>
      </c>
    </row>
    <row r="80" spans="1:9" x14ac:dyDescent="0.45">
      <c r="A80" s="21" t="s">
        <v>185</v>
      </c>
      <c r="B80" s="21">
        <v>11220</v>
      </c>
      <c r="C80" s="21" t="s">
        <v>22</v>
      </c>
      <c r="D80" s="22">
        <v>783059</v>
      </c>
      <c r="E80" s="22">
        <v>92.059140330448855</v>
      </c>
      <c r="F80" s="22">
        <v>0</v>
      </c>
      <c r="G80" s="22">
        <v>5.2634041235866805E-2</v>
      </c>
      <c r="H80" s="22">
        <v>2.4599361775927115</v>
      </c>
      <c r="I80" s="22">
        <v>5.4282894507225681</v>
      </c>
    </row>
    <row r="81" spans="1:9" x14ac:dyDescent="0.45">
      <c r="A81" s="21" t="s">
        <v>187</v>
      </c>
      <c r="B81" s="21">
        <v>11222</v>
      </c>
      <c r="C81" s="21" t="s">
        <v>32</v>
      </c>
      <c r="D81" s="22">
        <v>428321</v>
      </c>
      <c r="E81" s="22">
        <v>51.94675436454078</v>
      </c>
      <c r="F81" s="22">
        <v>38.642181566933381</v>
      </c>
      <c r="G81" s="22">
        <v>6.1633643322407945</v>
      </c>
      <c r="H81" s="22">
        <v>0</v>
      </c>
      <c r="I81" s="22">
        <v>3.2476997362850395</v>
      </c>
    </row>
    <row r="82" spans="1:9" x14ac:dyDescent="0.45">
      <c r="A82" s="21" t="s">
        <v>188</v>
      </c>
      <c r="B82" s="21">
        <v>11217</v>
      </c>
      <c r="C82" s="21" t="s">
        <v>19</v>
      </c>
      <c r="D82" s="22">
        <v>17249973</v>
      </c>
      <c r="E82" s="22">
        <v>16.817802306777835</v>
      </c>
      <c r="F82" s="22">
        <v>39.415230891374897</v>
      </c>
      <c r="G82" s="22">
        <v>40.766201863294931</v>
      </c>
      <c r="H82" s="22">
        <v>0.35334450219693669</v>
      </c>
      <c r="I82" s="22">
        <v>2.647420436355401</v>
      </c>
    </row>
    <row r="83" spans="1:9" x14ac:dyDescent="0.45">
      <c r="A83" s="21" t="s">
        <v>190</v>
      </c>
      <c r="B83" s="21">
        <v>11235</v>
      </c>
      <c r="C83" s="21" t="s">
        <v>22</v>
      </c>
      <c r="D83" s="22">
        <v>3669790</v>
      </c>
      <c r="E83" s="22">
        <v>97.052675443074392</v>
      </c>
      <c r="F83" s="22">
        <v>0</v>
      </c>
      <c r="G83" s="22">
        <v>1.2663448751652766</v>
      </c>
      <c r="H83" s="22">
        <v>5.1314618882341439E-4</v>
      </c>
      <c r="I83" s="22">
        <v>1.6804665355715094</v>
      </c>
    </row>
    <row r="84" spans="1:9" x14ac:dyDescent="0.45">
      <c r="A84" s="21" t="s">
        <v>192</v>
      </c>
      <c r="B84" s="21">
        <v>11234</v>
      </c>
      <c r="C84" s="21" t="s">
        <v>22</v>
      </c>
      <c r="D84" s="22">
        <v>16796458</v>
      </c>
      <c r="E84" s="22">
        <v>96.614863269414641</v>
      </c>
      <c r="F84" s="22">
        <v>0</v>
      </c>
      <c r="G84" s="22">
        <v>0</v>
      </c>
      <c r="H84" s="22">
        <v>0.16817994328428731</v>
      </c>
      <c r="I84" s="22">
        <v>3.2169567873010703</v>
      </c>
    </row>
    <row r="85" spans="1:9" x14ac:dyDescent="0.45">
      <c r="A85" s="21" t="s">
        <v>194</v>
      </c>
      <c r="B85" s="21">
        <v>11223</v>
      </c>
      <c r="C85" s="21" t="s">
        <v>22</v>
      </c>
      <c r="D85" s="22">
        <v>4342981</v>
      </c>
      <c r="E85" s="22">
        <v>77.087616866323586</v>
      </c>
      <c r="F85" s="22">
        <v>14.016781081870091</v>
      </c>
      <c r="G85" s="22">
        <v>2.4931065772649963</v>
      </c>
      <c r="H85" s="22">
        <v>5.0091054004363662E-3</v>
      </c>
      <c r="I85" s="22">
        <v>6.3974863691408936</v>
      </c>
    </row>
    <row r="86" spans="1:9" x14ac:dyDescent="0.45">
      <c r="A86" s="21" t="s">
        <v>196</v>
      </c>
      <c r="B86" s="21">
        <v>11239</v>
      </c>
      <c r="C86" s="21" t="s">
        <v>32</v>
      </c>
      <c r="D86" s="22">
        <v>450270</v>
      </c>
      <c r="E86" s="22">
        <v>57.048491724305926</v>
      </c>
      <c r="F86" s="22">
        <v>32.499128641298924</v>
      </c>
      <c r="G86" s="22">
        <v>7.6341428827936193</v>
      </c>
      <c r="H86" s="22">
        <v>0</v>
      </c>
      <c r="I86" s="22">
        <v>2.8182367516015288</v>
      </c>
    </row>
    <row r="87" spans="1:9" x14ac:dyDescent="0.45">
      <c r="A87" s="21" t="s">
        <v>198</v>
      </c>
      <c r="B87" s="21">
        <v>11256</v>
      </c>
      <c r="C87" s="21" t="s">
        <v>19</v>
      </c>
      <c r="D87" s="22">
        <v>79302</v>
      </c>
      <c r="E87" s="22">
        <v>14.667154359389945</v>
      </c>
      <c r="F87" s="22">
        <v>62.022773286958589</v>
      </c>
      <c r="G87" s="22">
        <v>20.448905917419349</v>
      </c>
      <c r="H87" s="22">
        <v>7.7808071087418162E-2</v>
      </c>
      <c r="I87" s="22">
        <v>2.7833583651446974</v>
      </c>
    </row>
    <row r="88" spans="1:9" x14ac:dyDescent="0.45">
      <c r="A88" s="21" t="s">
        <v>199</v>
      </c>
      <c r="B88" s="21">
        <v>11258</v>
      </c>
      <c r="C88" s="21" t="s">
        <v>32</v>
      </c>
      <c r="D88" s="22">
        <v>227801</v>
      </c>
      <c r="E88" s="22">
        <v>57.592828739585691</v>
      </c>
      <c r="F88" s="22">
        <v>39.6587951142441</v>
      </c>
      <c r="G88" s="22">
        <v>0.94324986237674424</v>
      </c>
      <c r="H88" s="22">
        <v>2.5982358487261104E-2</v>
      </c>
      <c r="I88" s="22">
        <v>1.7791439253062036</v>
      </c>
    </row>
    <row r="89" spans="1:9" x14ac:dyDescent="0.45">
      <c r="A89" s="21" t="s">
        <v>201</v>
      </c>
      <c r="B89" s="21">
        <v>11268</v>
      </c>
      <c r="C89" s="21" t="s">
        <v>22</v>
      </c>
      <c r="D89" s="22">
        <v>1918114</v>
      </c>
      <c r="E89" s="22">
        <v>96.804188918811079</v>
      </c>
      <c r="F89" s="22">
        <v>0</v>
      </c>
      <c r="G89" s="22">
        <v>2.5763965425503379E-2</v>
      </c>
      <c r="H89" s="22">
        <v>1.7429370251968366E-2</v>
      </c>
      <c r="I89" s="22">
        <v>3.1526177455114492</v>
      </c>
    </row>
    <row r="90" spans="1:9" x14ac:dyDescent="0.45">
      <c r="A90" s="21" t="s">
        <v>203</v>
      </c>
      <c r="B90" s="21">
        <v>11273</v>
      </c>
      <c r="C90" s="21" t="s">
        <v>22</v>
      </c>
      <c r="D90" s="22">
        <v>6844928</v>
      </c>
      <c r="E90" s="22">
        <v>95.753559867396163</v>
      </c>
      <c r="F90" s="22">
        <v>1.4398675598849193E-3</v>
      </c>
      <c r="G90" s="22">
        <v>0.33595914672273586</v>
      </c>
      <c r="H90" s="22">
        <v>0</v>
      </c>
      <c r="I90" s="22">
        <v>3.909041118321217</v>
      </c>
    </row>
    <row r="91" spans="1:9" x14ac:dyDescent="0.45">
      <c r="A91" s="21" t="s">
        <v>207</v>
      </c>
      <c r="B91" s="21">
        <v>11277</v>
      </c>
      <c r="C91" s="21" t="s">
        <v>19</v>
      </c>
      <c r="D91" s="22">
        <v>151199509</v>
      </c>
      <c r="E91" s="22">
        <v>10.97469661007371</v>
      </c>
      <c r="F91" s="22">
        <v>82.808145089785654</v>
      </c>
      <c r="G91" s="22">
        <v>3.0891828538911823</v>
      </c>
      <c r="H91" s="22">
        <v>6.8153496214184075E-12</v>
      </c>
      <c r="I91" s="22">
        <v>3.127975446242631</v>
      </c>
    </row>
    <row r="92" spans="1:9" x14ac:dyDescent="0.45">
      <c r="A92" s="21" t="s">
        <v>209</v>
      </c>
      <c r="B92" s="21">
        <v>11280</v>
      </c>
      <c r="C92" s="21" t="s">
        <v>22</v>
      </c>
      <c r="D92" s="22">
        <v>2017779</v>
      </c>
      <c r="E92" s="22">
        <v>82.662112667028836</v>
      </c>
      <c r="F92" s="22">
        <v>0</v>
      </c>
      <c r="G92" s="22">
        <v>12.89017512325195</v>
      </c>
      <c r="H92" s="22">
        <v>2.4217809990019707E-3</v>
      </c>
      <c r="I92" s="22">
        <v>4.4452904287202104</v>
      </c>
    </row>
    <row r="93" spans="1:9" x14ac:dyDescent="0.45">
      <c r="A93" s="21" t="s">
        <v>217</v>
      </c>
      <c r="B93" s="21">
        <v>11290</v>
      </c>
      <c r="C93" s="21" t="s">
        <v>19</v>
      </c>
      <c r="D93" s="22">
        <v>53304</v>
      </c>
      <c r="E93" s="22">
        <v>11.649787828919591</v>
      </c>
      <c r="F93" s="22">
        <v>81.570608493060305</v>
      </c>
      <c r="G93" s="22">
        <v>4.5845350461228227</v>
      </c>
      <c r="H93" s="22">
        <v>9.1884966691815357E-3</v>
      </c>
      <c r="I93" s="22">
        <v>2.1858801352281052</v>
      </c>
    </row>
    <row r="94" spans="1:9" x14ac:dyDescent="0.45">
      <c r="A94" s="21" t="s">
        <v>219</v>
      </c>
      <c r="B94" s="21">
        <v>11285</v>
      </c>
      <c r="C94" s="21" t="s">
        <v>22</v>
      </c>
      <c r="D94" s="22">
        <v>14990403</v>
      </c>
      <c r="E94" s="22">
        <v>95.149120171677382</v>
      </c>
      <c r="F94" s="22">
        <v>0.45742057041883483</v>
      </c>
      <c r="G94" s="22">
        <v>0.79237425621940982</v>
      </c>
      <c r="H94" s="22">
        <v>1.3071519032529814E-4</v>
      </c>
      <c r="I94" s="22">
        <v>3.6009542864940478</v>
      </c>
    </row>
    <row r="95" spans="1:9" x14ac:dyDescent="0.45">
      <c r="A95" s="21" t="s">
        <v>223</v>
      </c>
      <c r="B95" s="21">
        <v>11297</v>
      </c>
      <c r="C95" s="21" t="s">
        <v>22</v>
      </c>
      <c r="D95" s="22">
        <v>5536748</v>
      </c>
      <c r="E95" s="22">
        <v>90.580928877830004</v>
      </c>
      <c r="F95" s="22">
        <v>0.29882820682703021</v>
      </c>
      <c r="G95" s="22">
        <v>6.1367727331455866</v>
      </c>
      <c r="H95" s="22">
        <v>8.5241011008125901E-3</v>
      </c>
      <c r="I95" s="22">
        <v>2.9749460810965687</v>
      </c>
    </row>
    <row r="96" spans="1:9" x14ac:dyDescent="0.45">
      <c r="A96" s="21" t="s">
        <v>225</v>
      </c>
      <c r="B96" s="21">
        <v>11302</v>
      </c>
      <c r="C96" s="21" t="s">
        <v>19</v>
      </c>
      <c r="D96" s="22">
        <v>16851832</v>
      </c>
      <c r="E96" s="22">
        <v>11.655560605286439</v>
      </c>
      <c r="F96" s="22">
        <v>52.425188265244131</v>
      </c>
      <c r="G96" s="22">
        <v>33.148276440544912</v>
      </c>
      <c r="H96" s="22">
        <v>7.1989453898885667E-3</v>
      </c>
      <c r="I96" s="22">
        <v>2.7637757435346351</v>
      </c>
    </row>
    <row r="97" spans="1:9" x14ac:dyDescent="0.45">
      <c r="A97" s="21" t="s">
        <v>227</v>
      </c>
      <c r="B97" s="21">
        <v>11304</v>
      </c>
      <c r="C97" s="21" t="s">
        <v>32</v>
      </c>
      <c r="D97" s="22">
        <v>1083047</v>
      </c>
      <c r="E97" s="22">
        <v>56.196966168382595</v>
      </c>
      <c r="F97" s="22">
        <v>30.258169779899134</v>
      </c>
      <c r="G97" s="22">
        <v>10.337692844206096</v>
      </c>
      <c r="H97" s="22">
        <v>2.7496731076822275E-3</v>
      </c>
      <c r="I97" s="22">
        <v>3.2044215344044926</v>
      </c>
    </row>
    <row r="98" spans="1:9" x14ac:dyDescent="0.45">
      <c r="A98" s="21" t="s">
        <v>231</v>
      </c>
      <c r="B98" s="21">
        <v>11305</v>
      </c>
      <c r="C98" s="21" t="s">
        <v>32</v>
      </c>
      <c r="D98" s="22">
        <v>229415</v>
      </c>
      <c r="E98" s="22">
        <v>52.530774507995325</v>
      </c>
      <c r="F98" s="22">
        <v>45.150548370085133</v>
      </c>
      <c r="G98" s="22">
        <v>1.0702452078760054</v>
      </c>
      <c r="H98" s="22">
        <v>2.2881510818573989E-3</v>
      </c>
      <c r="I98" s="22">
        <v>1.2461437629616781</v>
      </c>
    </row>
    <row r="99" spans="1:9" x14ac:dyDescent="0.45">
      <c r="A99" s="21" t="s">
        <v>237</v>
      </c>
      <c r="B99" s="21">
        <v>11314</v>
      </c>
      <c r="C99" s="21" t="s">
        <v>22</v>
      </c>
      <c r="D99" s="22">
        <v>132119</v>
      </c>
      <c r="E99" s="22">
        <v>96.57718186698844</v>
      </c>
      <c r="F99" s="22">
        <v>0</v>
      </c>
      <c r="G99" s="22">
        <v>1.1735258906831199</v>
      </c>
      <c r="H99" s="22">
        <v>0.17433655921205604</v>
      </c>
      <c r="I99" s="22">
        <v>2.0749556831163822</v>
      </c>
    </row>
    <row r="100" spans="1:9" x14ac:dyDescent="0.45">
      <c r="A100" s="21" t="s">
        <v>241</v>
      </c>
      <c r="B100" s="21">
        <v>11309</v>
      </c>
      <c r="C100" s="21" t="s">
        <v>22</v>
      </c>
      <c r="D100" s="22">
        <v>2647503</v>
      </c>
      <c r="E100" s="22">
        <v>96.256327605944705</v>
      </c>
      <c r="F100" s="22">
        <v>0</v>
      </c>
      <c r="G100" s="22">
        <v>1.8271484525630601</v>
      </c>
      <c r="H100" s="22">
        <v>4.281912456371291E-2</v>
      </c>
      <c r="I100" s="22">
        <v>1.8737048169285182</v>
      </c>
    </row>
    <row r="101" spans="1:9" x14ac:dyDescent="0.45">
      <c r="A101" s="21" t="s">
        <v>243</v>
      </c>
      <c r="B101" s="21">
        <v>11310</v>
      </c>
      <c r="C101" s="21" t="s">
        <v>19</v>
      </c>
      <c r="D101" s="22">
        <v>291375222</v>
      </c>
      <c r="E101" s="22">
        <v>11.634824867307424</v>
      </c>
      <c r="F101" s="22">
        <v>47.783934933785865</v>
      </c>
      <c r="G101" s="22">
        <v>39.127837481191875</v>
      </c>
      <c r="H101" s="22">
        <v>1.803887913651539E-2</v>
      </c>
      <c r="I101" s="22">
        <v>1.4353638385783212</v>
      </c>
    </row>
    <row r="102" spans="1:9" x14ac:dyDescent="0.45">
      <c r="A102" s="21" t="s">
        <v>251</v>
      </c>
      <c r="B102" s="21">
        <v>11334</v>
      </c>
      <c r="C102" s="21" t="s">
        <v>22</v>
      </c>
      <c r="D102" s="22">
        <v>1582490</v>
      </c>
      <c r="E102" s="22">
        <v>95.763281280844623</v>
      </c>
      <c r="F102" s="22">
        <v>0</v>
      </c>
      <c r="G102" s="22">
        <v>0.31733394468781678</v>
      </c>
      <c r="H102" s="22">
        <v>2.9109459204188963E-3</v>
      </c>
      <c r="I102" s="22">
        <v>3.9164738285471294</v>
      </c>
    </row>
    <row r="103" spans="1:9" x14ac:dyDescent="0.45">
      <c r="A103" s="21" t="s">
        <v>253</v>
      </c>
      <c r="B103" s="21">
        <v>11338</v>
      </c>
      <c r="C103" s="21" t="s">
        <v>19</v>
      </c>
      <c r="D103" s="22">
        <v>43445183</v>
      </c>
      <c r="E103" s="22">
        <v>22.127012682433172</v>
      </c>
      <c r="F103" s="22">
        <v>47.830720443316913</v>
      </c>
      <c r="G103" s="22">
        <v>27.893954570734024</v>
      </c>
      <c r="H103" s="22">
        <v>8.7905912736413572E-2</v>
      </c>
      <c r="I103" s="22">
        <v>2.0604063907794781</v>
      </c>
    </row>
    <row r="104" spans="1:9" x14ac:dyDescent="0.45">
      <c r="A104" s="21" t="s">
        <v>255</v>
      </c>
      <c r="B104" s="21">
        <v>11343</v>
      </c>
      <c r="C104" s="21" t="s">
        <v>19</v>
      </c>
      <c r="D104" s="22">
        <v>52496210</v>
      </c>
      <c r="E104" s="22">
        <v>17.659744099369473</v>
      </c>
      <c r="F104" s="22">
        <v>50.101552063384503</v>
      </c>
      <c r="G104" s="22">
        <v>30.466261025063663</v>
      </c>
      <c r="H104" s="22">
        <v>1.2023081745948706E-5</v>
      </c>
      <c r="I104" s="22">
        <v>1.7724307891006128</v>
      </c>
    </row>
    <row r="105" spans="1:9" x14ac:dyDescent="0.45">
      <c r="A105" s="21" t="s">
        <v>273</v>
      </c>
      <c r="B105" s="21">
        <v>11379</v>
      </c>
      <c r="C105" s="21" t="s">
        <v>19</v>
      </c>
      <c r="D105" s="22">
        <v>20616221</v>
      </c>
      <c r="E105" s="22">
        <v>17.685521591057956</v>
      </c>
      <c r="F105" s="22">
        <v>62.500867556426826</v>
      </c>
      <c r="G105" s="22">
        <v>16.261616677750187</v>
      </c>
      <c r="H105" s="22">
        <v>7.7286339646825649E-4</v>
      </c>
      <c r="I105" s="22">
        <v>3.5512213113685633</v>
      </c>
    </row>
    <row r="106" spans="1:9" x14ac:dyDescent="0.45">
      <c r="A106" s="21" t="s">
        <v>275</v>
      </c>
      <c r="B106" s="21">
        <v>11385</v>
      </c>
      <c r="C106" s="21" t="s">
        <v>19</v>
      </c>
      <c r="D106" s="22">
        <v>98519419</v>
      </c>
      <c r="E106" s="22">
        <v>13.043971573517823</v>
      </c>
      <c r="F106" s="22">
        <v>47.021513644603168</v>
      </c>
      <c r="G106" s="22">
        <v>36.772666298691611</v>
      </c>
      <c r="H106" s="22">
        <v>0.97539027133890599</v>
      </c>
      <c r="I106" s="22">
        <v>2.1864582118484948</v>
      </c>
    </row>
    <row r="107" spans="1:9" x14ac:dyDescent="0.45">
      <c r="A107" s="21" t="s">
        <v>277</v>
      </c>
      <c r="B107" s="21">
        <v>11384</v>
      </c>
      <c r="C107" s="21" t="s">
        <v>22</v>
      </c>
      <c r="D107" s="22">
        <v>817453</v>
      </c>
      <c r="E107" s="22">
        <v>87.286060539192704</v>
      </c>
      <c r="F107" s="22">
        <v>0</v>
      </c>
      <c r="G107" s="22">
        <v>4.9745364538030019</v>
      </c>
      <c r="H107" s="22">
        <v>0.23251105989721554</v>
      </c>
      <c r="I107" s="22">
        <v>7.5068919471070812</v>
      </c>
    </row>
    <row r="108" spans="1:9" x14ac:dyDescent="0.45">
      <c r="A108" s="21" t="s">
        <v>283</v>
      </c>
      <c r="B108" s="21">
        <v>11383</v>
      </c>
      <c r="C108" s="21" t="s">
        <v>19</v>
      </c>
      <c r="D108" s="22">
        <v>30107987</v>
      </c>
      <c r="E108" s="22">
        <v>22.926230159747401</v>
      </c>
      <c r="F108" s="22">
        <v>35.049485227500398</v>
      </c>
      <c r="G108" s="22">
        <v>38.621721084957116</v>
      </c>
      <c r="H108" s="22">
        <v>7.2066760008222777E-7</v>
      </c>
      <c r="I108" s="22">
        <v>3.4025628071274885</v>
      </c>
    </row>
    <row r="109" spans="1:9" x14ac:dyDescent="0.45">
      <c r="A109" s="21" t="s">
        <v>285</v>
      </c>
      <c r="B109" s="21">
        <v>11380</v>
      </c>
      <c r="C109" s="21" t="s">
        <v>19</v>
      </c>
      <c r="D109" s="22">
        <v>295952</v>
      </c>
      <c r="E109" s="22">
        <v>15.028774224797385</v>
      </c>
      <c r="F109" s="22">
        <v>68.531460536115532</v>
      </c>
      <c r="G109" s="22">
        <v>14.310091763721013</v>
      </c>
      <c r="H109" s="22">
        <v>0</v>
      </c>
      <c r="I109" s="22">
        <v>2.1296734753660713</v>
      </c>
    </row>
    <row r="110" spans="1:9" x14ac:dyDescent="0.45">
      <c r="A110" s="21" t="s">
        <v>287</v>
      </c>
      <c r="B110" s="21">
        <v>11391</v>
      </c>
      <c r="C110" s="21" t="s">
        <v>19</v>
      </c>
      <c r="D110" s="22">
        <v>449930</v>
      </c>
      <c r="E110" s="22">
        <v>10.938908046061883</v>
      </c>
      <c r="F110" s="22">
        <v>78.951713304284141</v>
      </c>
      <c r="G110" s="22">
        <v>8.6510657161684446</v>
      </c>
      <c r="H110" s="22">
        <v>0</v>
      </c>
      <c r="I110" s="22">
        <v>1.4583129334855336</v>
      </c>
    </row>
    <row r="111" spans="1:9" x14ac:dyDescent="0.45">
      <c r="A111" s="21" t="s">
        <v>289</v>
      </c>
      <c r="B111" s="21">
        <v>11381</v>
      </c>
      <c r="C111" s="21" t="s">
        <v>32</v>
      </c>
      <c r="D111" s="22">
        <v>1239496</v>
      </c>
      <c r="E111" s="22">
        <v>61.106138952023144</v>
      </c>
      <c r="F111" s="22">
        <v>33.392818106108734</v>
      </c>
      <c r="G111" s="22">
        <v>2.0232815938905473</v>
      </c>
      <c r="H111" s="22">
        <v>3.5603039809824471E-4</v>
      </c>
      <c r="I111" s="22">
        <v>3.4774053175794761</v>
      </c>
    </row>
    <row r="112" spans="1:9" x14ac:dyDescent="0.45">
      <c r="A112" s="21" t="s">
        <v>291</v>
      </c>
      <c r="B112" s="21">
        <v>11394</v>
      </c>
      <c r="C112" s="21" t="s">
        <v>19</v>
      </c>
      <c r="D112" s="22">
        <v>10673217</v>
      </c>
      <c r="E112" s="22">
        <v>7.6082899758098241</v>
      </c>
      <c r="F112" s="22">
        <v>54.645452137916223</v>
      </c>
      <c r="G112" s="22">
        <v>36.064411159782097</v>
      </c>
      <c r="H112" s="22">
        <v>4.4106322925590476E-2</v>
      </c>
      <c r="I112" s="22">
        <v>1.6377404035662722</v>
      </c>
    </row>
    <row r="113" spans="1:9" x14ac:dyDescent="0.45">
      <c r="A113" s="21" t="s">
        <v>293</v>
      </c>
      <c r="B113" s="21">
        <v>11405</v>
      </c>
      <c r="C113" s="21" t="s">
        <v>19</v>
      </c>
      <c r="D113" s="22">
        <v>82817229</v>
      </c>
      <c r="E113" s="22">
        <v>10.752008466664257</v>
      </c>
      <c r="F113" s="22">
        <v>37.897811664884273</v>
      </c>
      <c r="G113" s="22">
        <v>49.169219111322363</v>
      </c>
      <c r="H113" s="22">
        <v>2.4869888739502221E-4</v>
      </c>
      <c r="I113" s="22">
        <v>2.1807120582417081</v>
      </c>
    </row>
    <row r="114" spans="1:9" x14ac:dyDescent="0.45">
      <c r="A114" s="21" t="s">
        <v>298</v>
      </c>
      <c r="B114" s="21">
        <v>11411</v>
      </c>
      <c r="C114" s="21" t="s">
        <v>19</v>
      </c>
      <c r="D114" s="22">
        <v>616978</v>
      </c>
      <c r="E114" s="22">
        <v>24.51700080823349</v>
      </c>
      <c r="F114" s="22">
        <v>41.543568381814104</v>
      </c>
      <c r="G114" s="22">
        <v>32.573674656559945</v>
      </c>
      <c r="H114" s="22">
        <v>1.6360567883085816E-2</v>
      </c>
      <c r="I114" s="22">
        <v>1.3493955855093749</v>
      </c>
    </row>
    <row r="115" spans="1:9" x14ac:dyDescent="0.45">
      <c r="A115" s="21" t="s">
        <v>301</v>
      </c>
      <c r="B115" s="21">
        <v>11420</v>
      </c>
      <c r="C115" s="21" t="s">
        <v>19</v>
      </c>
      <c r="D115" s="22">
        <v>184840</v>
      </c>
      <c r="E115" s="22">
        <v>27.660313575229935</v>
      </c>
      <c r="F115" s="22">
        <v>68.364072663762087</v>
      </c>
      <c r="G115" s="22">
        <v>1.8271883971271803</v>
      </c>
      <c r="H115" s="22">
        <v>9.5699100490515221E-2</v>
      </c>
      <c r="I115" s="22">
        <v>2.0527262633902796</v>
      </c>
    </row>
    <row r="116" spans="1:9" x14ac:dyDescent="0.45">
      <c r="A116" s="21" t="s">
        <v>305</v>
      </c>
      <c r="B116" s="21">
        <v>11421</v>
      </c>
      <c r="C116" s="21" t="s">
        <v>19</v>
      </c>
      <c r="D116" s="22">
        <v>1699059</v>
      </c>
      <c r="E116" s="22">
        <v>12.383083955947562</v>
      </c>
      <c r="F116" s="22">
        <v>44.421385898589826</v>
      </c>
      <c r="G116" s="22">
        <v>40.284513209847468</v>
      </c>
      <c r="H116" s="22">
        <v>0.30352217511958884</v>
      </c>
      <c r="I116" s="22">
        <v>2.607494760495555</v>
      </c>
    </row>
    <row r="117" spans="1:9" x14ac:dyDescent="0.45">
      <c r="A117" s="21" t="s">
        <v>309</v>
      </c>
      <c r="B117" s="21">
        <v>11427</v>
      </c>
      <c r="C117" s="21" t="s">
        <v>19</v>
      </c>
      <c r="D117" s="22">
        <v>12589</v>
      </c>
      <c r="E117" s="22">
        <v>14.337757031759592</v>
      </c>
      <c r="F117" s="22">
        <v>67.425211984246559</v>
      </c>
      <c r="G117" s="22">
        <v>13.127778856798423</v>
      </c>
      <c r="H117" s="22">
        <v>0.29969841897381427</v>
      </c>
      <c r="I117" s="22">
        <v>4.8095537082216158</v>
      </c>
    </row>
    <row r="118" spans="1:9" x14ac:dyDescent="0.45">
      <c r="A118" s="21" t="s">
        <v>313</v>
      </c>
      <c r="B118" s="21">
        <v>11442</v>
      </c>
      <c r="C118" s="21" t="s">
        <v>19</v>
      </c>
      <c r="D118" s="22">
        <v>522276</v>
      </c>
      <c r="E118" s="22">
        <v>17.664038971030106</v>
      </c>
      <c r="F118" s="22">
        <v>42.319302275142007</v>
      </c>
      <c r="G118" s="22">
        <v>37.40967568849581</v>
      </c>
      <c r="H118" s="22">
        <v>5.4114194962705253E-3</v>
      </c>
      <c r="I118" s="22">
        <v>2.6015716458358065</v>
      </c>
    </row>
    <row r="119" spans="1:9" x14ac:dyDescent="0.45">
      <c r="A119" s="21" t="s">
        <v>322</v>
      </c>
      <c r="B119" s="21">
        <v>11449</v>
      </c>
      <c r="C119" s="21" t="s">
        <v>19</v>
      </c>
      <c r="D119" s="22">
        <v>4014441</v>
      </c>
      <c r="E119" s="22">
        <v>20.770740019376976</v>
      </c>
      <c r="F119" s="22">
        <v>35.62484942821866</v>
      </c>
      <c r="G119" s="22">
        <v>41.954608918349642</v>
      </c>
      <c r="H119" s="22">
        <v>4.6808119416910199E-4</v>
      </c>
      <c r="I119" s="22">
        <v>1.6493335528605506</v>
      </c>
    </row>
    <row r="120" spans="1:9" x14ac:dyDescent="0.45">
      <c r="A120" s="21" t="s">
        <v>326</v>
      </c>
      <c r="B120" s="21">
        <v>11463</v>
      </c>
      <c r="C120" s="21" t="s">
        <v>22</v>
      </c>
      <c r="D120" s="22">
        <v>285566</v>
      </c>
      <c r="E120" s="22">
        <v>93.021079615490564</v>
      </c>
      <c r="F120" s="22">
        <v>0</v>
      </c>
      <c r="G120" s="22">
        <v>4.8927224288047277</v>
      </c>
      <c r="H120" s="22">
        <v>6.7378760091542957E-3</v>
      </c>
      <c r="I120" s="22">
        <v>2.0794600796955507</v>
      </c>
    </row>
    <row r="121" spans="1:9" x14ac:dyDescent="0.45">
      <c r="A121" s="21" t="s">
        <v>328</v>
      </c>
      <c r="B121" s="21">
        <v>11461</v>
      </c>
      <c r="C121" s="21" t="s">
        <v>22</v>
      </c>
      <c r="D121" s="22">
        <v>3275619</v>
      </c>
      <c r="E121" s="22">
        <v>95.341631418900775</v>
      </c>
      <c r="F121" s="22">
        <v>0</v>
      </c>
      <c r="G121" s="22">
        <v>0.11244393970809187</v>
      </c>
      <c r="H121" s="22">
        <v>1.5119552960475751E-3</v>
      </c>
      <c r="I121" s="22">
        <v>4.5444126860950789</v>
      </c>
    </row>
    <row r="122" spans="1:9" x14ac:dyDescent="0.45">
      <c r="A122" s="21" t="s">
        <v>336</v>
      </c>
      <c r="B122" s="21">
        <v>11454</v>
      </c>
      <c r="C122" s="21" t="s">
        <v>22</v>
      </c>
      <c r="D122" s="22">
        <v>2616724</v>
      </c>
      <c r="E122" s="22">
        <v>95.293678151689491</v>
      </c>
      <c r="F122" s="22">
        <v>0</v>
      </c>
      <c r="G122" s="22">
        <v>3.5906238403352142</v>
      </c>
      <c r="H122" s="22">
        <v>0</v>
      </c>
      <c r="I122" s="22">
        <v>1.1156980079752983</v>
      </c>
    </row>
    <row r="123" spans="1:9" x14ac:dyDescent="0.45">
      <c r="A123" s="21" t="s">
        <v>338</v>
      </c>
      <c r="B123" s="21">
        <v>11477</v>
      </c>
      <c r="C123" s="21" t="s">
        <v>22</v>
      </c>
      <c r="D123" s="22">
        <v>5784161</v>
      </c>
      <c r="E123" s="22">
        <v>97.448434032360595</v>
      </c>
      <c r="F123" s="22">
        <v>3.2556806253394603E-3</v>
      </c>
      <c r="G123" s="22">
        <v>0.494479335636205</v>
      </c>
      <c r="H123" s="22">
        <v>8.3838074887205227E-4</v>
      </c>
      <c r="I123" s="22">
        <v>2.0529925706289895</v>
      </c>
    </row>
    <row r="124" spans="1:9" x14ac:dyDescent="0.45">
      <c r="A124" s="21" t="s">
        <v>340</v>
      </c>
      <c r="B124" s="21">
        <v>11476</v>
      </c>
      <c r="C124" s="21" t="s">
        <v>19</v>
      </c>
      <c r="D124" s="22">
        <v>301662</v>
      </c>
      <c r="E124" s="22">
        <v>18.308558571597423</v>
      </c>
      <c r="F124" s="22">
        <v>77.787283774429142</v>
      </c>
      <c r="G124" s="22">
        <v>2.5246916621158295</v>
      </c>
      <c r="H124" s="22">
        <v>5.6387044717145281E-3</v>
      </c>
      <c r="I124" s="22">
        <v>1.373827287385899</v>
      </c>
    </row>
    <row r="125" spans="1:9" x14ac:dyDescent="0.45">
      <c r="A125" s="21" t="s">
        <v>346</v>
      </c>
      <c r="B125" s="21">
        <v>11495</v>
      </c>
      <c r="C125" s="21" t="s">
        <v>19</v>
      </c>
      <c r="D125" s="22">
        <v>33833562</v>
      </c>
      <c r="E125" s="22">
        <v>15.541171974885842</v>
      </c>
      <c r="F125" s="22">
        <v>39.618727214298325</v>
      </c>
      <c r="G125" s="22">
        <v>42.212466195148025</v>
      </c>
      <c r="H125" s="22">
        <v>4.4518037689690571E-4</v>
      </c>
      <c r="I125" s="22">
        <v>2.6271894352909126</v>
      </c>
    </row>
    <row r="126" spans="1:9" x14ac:dyDescent="0.45">
      <c r="A126" s="21" t="s">
        <v>351</v>
      </c>
      <c r="B126" s="21">
        <v>11517</v>
      </c>
      <c r="C126" s="21" t="s">
        <v>19</v>
      </c>
      <c r="D126" s="22">
        <v>98174162</v>
      </c>
      <c r="E126" s="22">
        <v>13.452622156400375</v>
      </c>
      <c r="F126" s="22">
        <v>44.947333256832522</v>
      </c>
      <c r="G126" s="22">
        <v>38.851374387560739</v>
      </c>
      <c r="H126" s="22">
        <v>0</v>
      </c>
      <c r="I126" s="22">
        <v>2.7486701992063631</v>
      </c>
    </row>
    <row r="127" spans="1:9" x14ac:dyDescent="0.45">
      <c r="A127" s="21" t="s">
        <v>357</v>
      </c>
      <c r="B127" s="21">
        <v>11521</v>
      </c>
      <c r="C127" s="21" t="s">
        <v>19</v>
      </c>
      <c r="D127" s="22">
        <v>3275829</v>
      </c>
      <c r="E127" s="22">
        <v>10.510368872806088</v>
      </c>
      <c r="F127" s="22">
        <v>64.924949153802501</v>
      </c>
      <c r="G127" s="22">
        <v>20.715890999333912</v>
      </c>
      <c r="H127" s="22">
        <v>1.4579747133957621E-3</v>
      </c>
      <c r="I127" s="22">
        <v>3.8473329993440988</v>
      </c>
    </row>
    <row r="128" spans="1:9" x14ac:dyDescent="0.45">
      <c r="A128" s="21" t="s">
        <v>366</v>
      </c>
      <c r="B128" s="21">
        <v>11551</v>
      </c>
      <c r="C128" s="21" t="s">
        <v>19</v>
      </c>
      <c r="D128" s="22">
        <v>10817142</v>
      </c>
      <c r="E128" s="22">
        <v>2.742705069215682</v>
      </c>
      <c r="F128" s="22">
        <v>51.478789062677492</v>
      </c>
      <c r="G128" s="22">
        <v>43.28684230102607</v>
      </c>
      <c r="H128" s="22">
        <v>7.6799089362938307E-3</v>
      </c>
      <c r="I128" s="22">
        <v>2.4839836581444641</v>
      </c>
    </row>
    <row r="129" spans="1:9" x14ac:dyDescent="0.45">
      <c r="A129" s="21" t="s">
        <v>368</v>
      </c>
      <c r="B129" s="21">
        <v>11562</v>
      </c>
      <c r="C129" s="21" t="s">
        <v>19</v>
      </c>
      <c r="D129" s="22">
        <v>4494045</v>
      </c>
      <c r="E129" s="22">
        <v>8.2168129680431168</v>
      </c>
      <c r="F129" s="22">
        <v>87.497273537636886</v>
      </c>
      <c r="G129" s="22">
        <v>0.77149790685542563</v>
      </c>
      <c r="H129" s="22">
        <v>0.5681388507489431</v>
      </c>
      <c r="I129" s="22">
        <v>2.9462767367156202</v>
      </c>
    </row>
    <row r="130" spans="1:9" x14ac:dyDescent="0.45">
      <c r="A130" s="21" t="s">
        <v>386</v>
      </c>
      <c r="B130" s="21">
        <v>11621</v>
      </c>
      <c r="C130" s="21" t="s">
        <v>19</v>
      </c>
      <c r="D130" s="22">
        <v>1224432</v>
      </c>
      <c r="E130" s="22">
        <v>20.732829164396325</v>
      </c>
      <c r="F130" s="22">
        <v>45.421175089993596</v>
      </c>
      <c r="G130" s="22">
        <v>31.815159723100216</v>
      </c>
      <c r="H130" s="22">
        <v>9.5544955483342625E-5</v>
      </c>
      <c r="I130" s="22">
        <v>2.0307404775543842</v>
      </c>
    </row>
    <row r="131" spans="1:9" x14ac:dyDescent="0.45">
      <c r="A131" s="21" t="s">
        <v>396</v>
      </c>
      <c r="B131" s="21">
        <v>11661</v>
      </c>
      <c r="C131" s="21" t="s">
        <v>19</v>
      </c>
      <c r="D131" s="22">
        <v>135405</v>
      </c>
      <c r="E131" s="22">
        <v>20.71908895881872</v>
      </c>
      <c r="F131" s="22">
        <v>47.628644585306894</v>
      </c>
      <c r="G131" s="22">
        <v>29.494068538748721</v>
      </c>
      <c r="H131" s="22">
        <v>0</v>
      </c>
      <c r="I131" s="22">
        <v>2.1581979171256633</v>
      </c>
    </row>
    <row r="132" spans="1:9" x14ac:dyDescent="0.45">
      <c r="A132" s="21" t="s">
        <v>404</v>
      </c>
      <c r="B132" s="21">
        <v>11665</v>
      </c>
      <c r="C132" s="21" t="s">
        <v>19</v>
      </c>
      <c r="D132" s="22">
        <v>2155994</v>
      </c>
      <c r="E132" s="22">
        <v>10.78639703081465</v>
      </c>
      <c r="F132" s="22">
        <v>70.462271349291186</v>
      </c>
      <c r="G132" s="22">
        <v>17.891209047610833</v>
      </c>
      <c r="H132" s="22">
        <v>0.29113958841213783</v>
      </c>
      <c r="I132" s="22">
        <v>0.56898298387119717</v>
      </c>
    </row>
    <row r="133" spans="1:9" x14ac:dyDescent="0.45">
      <c r="A133" s="21" t="s">
        <v>422</v>
      </c>
      <c r="B133" s="21">
        <v>11706</v>
      </c>
      <c r="C133" s="21" t="s">
        <v>22</v>
      </c>
      <c r="D133" s="22">
        <v>689337</v>
      </c>
      <c r="E133" s="22">
        <v>97.739616829884028</v>
      </c>
      <c r="F133" s="22">
        <v>0</v>
      </c>
      <c r="G133" s="22">
        <v>0.43611716639228865</v>
      </c>
      <c r="H133" s="22">
        <v>4.2847900341250788E-3</v>
      </c>
      <c r="I133" s="22">
        <v>1.8199812136895623</v>
      </c>
    </row>
    <row r="134" spans="1:9" x14ac:dyDescent="0.45">
      <c r="A134" s="21" t="s">
        <v>429</v>
      </c>
      <c r="B134" s="21">
        <v>11691</v>
      </c>
      <c r="C134" s="21" t="s">
        <v>32</v>
      </c>
      <c r="D134" s="22">
        <v>41752</v>
      </c>
      <c r="E134" s="22">
        <v>64.858966522980296</v>
      </c>
      <c r="F134" s="22">
        <v>18.280054147899342</v>
      </c>
      <c r="G134" s="22">
        <v>12.575688342668828</v>
      </c>
      <c r="H134" s="22">
        <v>0</v>
      </c>
      <c r="I134" s="22">
        <v>4.2852909864515389</v>
      </c>
    </row>
    <row r="135" spans="1:9" x14ac:dyDescent="0.45">
      <c r="A135" s="21" t="s">
        <v>437</v>
      </c>
      <c r="B135" s="21">
        <v>11701</v>
      </c>
      <c r="C135" s="21" t="s">
        <v>19</v>
      </c>
      <c r="D135" s="22">
        <v>360328</v>
      </c>
      <c r="E135" s="22">
        <v>9.0439928106192635</v>
      </c>
      <c r="F135" s="22">
        <v>44.629213163529961</v>
      </c>
      <c r="G135" s="22">
        <v>44.512278476198979</v>
      </c>
      <c r="H135" s="22">
        <v>2.7575752512893704E-6</v>
      </c>
      <c r="I135" s="22">
        <v>1.8145127920765474</v>
      </c>
    </row>
    <row r="136" spans="1:9" x14ac:dyDescent="0.45">
      <c r="A136" s="21" t="s">
        <v>443</v>
      </c>
      <c r="B136" s="21">
        <v>11738</v>
      </c>
      <c r="C136" s="21" t="s">
        <v>19</v>
      </c>
      <c r="D136" s="22">
        <v>2471593</v>
      </c>
      <c r="E136" s="22">
        <v>14.613162925086755</v>
      </c>
      <c r="F136" s="22">
        <v>50.232466543645224</v>
      </c>
      <c r="G136" s="22">
        <v>31.789604664220786</v>
      </c>
      <c r="H136" s="22">
        <v>0</v>
      </c>
      <c r="I136" s="22">
        <v>3.3647658670472333</v>
      </c>
    </row>
    <row r="137" spans="1:9" x14ac:dyDescent="0.45">
      <c r="A137" s="21" t="s">
        <v>446</v>
      </c>
      <c r="B137" s="21">
        <v>11741</v>
      </c>
      <c r="C137" s="21" t="s">
        <v>19</v>
      </c>
      <c r="D137" s="22">
        <v>1894015</v>
      </c>
      <c r="E137" s="22">
        <v>13.80113458531747</v>
      </c>
      <c r="F137" s="22">
        <v>41.803679951892413</v>
      </c>
      <c r="G137" s="22">
        <v>42.70400653124716</v>
      </c>
      <c r="H137" s="22">
        <v>4.7381420463644144E-2</v>
      </c>
      <c r="I137" s="22">
        <v>1.6437975110793173</v>
      </c>
    </row>
    <row r="138" spans="1:9" x14ac:dyDescent="0.45">
      <c r="A138" s="21" t="s">
        <v>496</v>
      </c>
      <c r="B138" s="21">
        <v>11842</v>
      </c>
      <c r="C138" s="21" t="s">
        <v>32</v>
      </c>
      <c r="D138" s="22">
        <v>361071</v>
      </c>
      <c r="E138" s="22">
        <v>41.440105244348757</v>
      </c>
      <c r="F138" s="22">
        <v>36.48522190438927</v>
      </c>
      <c r="G138" s="22">
        <v>19.226713192743492</v>
      </c>
      <c r="H138" s="22">
        <v>0</v>
      </c>
      <c r="I138" s="22">
        <v>2.8479596585184757</v>
      </c>
    </row>
    <row r="139" spans="1:9" x14ac:dyDescent="0.45">
      <c r="A139" s="21" t="s">
        <v>505</v>
      </c>
      <c r="B139" s="21">
        <v>11853</v>
      </c>
      <c r="C139" s="21" t="s">
        <v>22</v>
      </c>
      <c r="D139" s="22">
        <v>846495</v>
      </c>
      <c r="E139" s="22">
        <v>81.218525941011961</v>
      </c>
      <c r="F139" s="22">
        <v>9.4250227962584763</v>
      </c>
      <c r="G139" s="22">
        <v>9.1640453210084889</v>
      </c>
      <c r="H139" s="22">
        <v>4.1985131946629667E-5</v>
      </c>
      <c r="I139" s="22">
        <v>0.19236395658912409</v>
      </c>
    </row>
    <row r="140" spans="1:9" x14ac:dyDescent="0.45">
      <c r="A140" s="21" t="s">
        <v>511</v>
      </c>
      <c r="B140" s="21">
        <v>11756</v>
      </c>
      <c r="C140" s="21" t="s">
        <v>19</v>
      </c>
      <c r="D140" s="22">
        <v>438987</v>
      </c>
      <c r="E140" s="22">
        <v>0</v>
      </c>
      <c r="F140" s="22">
        <v>16.626254396374566</v>
      </c>
      <c r="G140" s="22">
        <v>82.383313864695438</v>
      </c>
      <c r="H140" s="22">
        <v>0</v>
      </c>
      <c r="I140" s="22">
        <v>0.99043173892999603</v>
      </c>
    </row>
    <row r="141" spans="1:9" x14ac:dyDescent="0.45">
      <c r="A141" s="21" t="s">
        <v>112</v>
      </c>
      <c r="B141" s="21">
        <v>10920</v>
      </c>
      <c r="C141" s="21" t="s">
        <v>19</v>
      </c>
      <c r="D141" s="22">
        <v>3955136</v>
      </c>
      <c r="E141" s="22">
        <v>14.727983593102243</v>
      </c>
      <c r="F141" s="22">
        <v>68.517196449110557</v>
      </c>
      <c r="G141" s="22">
        <v>13.33218360779067</v>
      </c>
      <c r="H141" s="22">
        <v>3.2786488056197011E-3</v>
      </c>
      <c r="I141" s="22">
        <v>3.4193577011909038</v>
      </c>
    </row>
    <row r="142" spans="1:9" x14ac:dyDescent="0.45">
      <c r="A142" s="21" t="s">
        <v>167</v>
      </c>
      <c r="B142" s="21">
        <v>11172</v>
      </c>
      <c r="C142" s="21" t="s">
        <v>32</v>
      </c>
      <c r="D142" s="22">
        <v>2380034</v>
      </c>
      <c r="E142" s="22">
        <v>59.761603621067273</v>
      </c>
      <c r="F142" s="22">
        <v>16.620138773494691</v>
      </c>
      <c r="G142" s="22">
        <v>19.730941040932041</v>
      </c>
      <c r="H142" s="22">
        <v>4.3315348696739541E-3</v>
      </c>
      <c r="I142" s="22">
        <v>3.8829850296363215</v>
      </c>
    </row>
    <row r="143" spans="1:9" x14ac:dyDescent="0.45">
      <c r="A143" s="21" t="s">
        <v>171</v>
      </c>
      <c r="B143" s="21">
        <v>11183</v>
      </c>
      <c r="C143" s="21" t="s">
        <v>22</v>
      </c>
      <c r="D143" s="22">
        <v>8399588</v>
      </c>
      <c r="E143" s="22">
        <v>96.110717597759916</v>
      </c>
      <c r="F143" s="22">
        <v>0</v>
      </c>
      <c r="G143" s="22">
        <v>0.85889902547891961</v>
      </c>
      <c r="H143" s="22">
        <v>1.1764532944208619E-4</v>
      </c>
      <c r="I143" s="22">
        <v>3.0302657314317147</v>
      </c>
    </row>
    <row r="144" spans="1:9" x14ac:dyDescent="0.45">
      <c r="A144" s="21" t="s">
        <v>176</v>
      </c>
      <c r="B144" s="21">
        <v>11197</v>
      </c>
      <c r="C144" s="21" t="s">
        <v>22</v>
      </c>
      <c r="D144" s="22">
        <v>3530059</v>
      </c>
      <c r="E144" s="22">
        <v>97.248033862941497</v>
      </c>
      <c r="F144" s="22">
        <v>3.1780235601837341E-2</v>
      </c>
      <c r="G144" s="22">
        <v>5.2098083810219187E-2</v>
      </c>
      <c r="H144" s="22">
        <v>0</v>
      </c>
      <c r="I144" s="22">
        <v>2.6680878176464478</v>
      </c>
    </row>
    <row r="145" spans="1:9" x14ac:dyDescent="0.45">
      <c r="A145" s="21" t="s">
        <v>178</v>
      </c>
      <c r="B145" s="21">
        <v>11195</v>
      </c>
      <c r="C145" s="21" t="s">
        <v>22</v>
      </c>
      <c r="D145" s="22">
        <v>2558489</v>
      </c>
      <c r="E145" s="22">
        <v>92.010458960901644</v>
      </c>
      <c r="F145" s="22">
        <v>0.8036824278800011</v>
      </c>
      <c r="G145" s="22">
        <v>3.8722205605325959</v>
      </c>
      <c r="H145" s="22">
        <v>3.1087179178596993E-3</v>
      </c>
      <c r="I145" s="22">
        <v>3.3105293327678949</v>
      </c>
    </row>
    <row r="146" spans="1:9" x14ac:dyDescent="0.45">
      <c r="A146" s="21" t="s">
        <v>180</v>
      </c>
      <c r="B146" s="21">
        <v>11215</v>
      </c>
      <c r="C146" s="21" t="s">
        <v>22</v>
      </c>
      <c r="D146" s="22">
        <v>11562011</v>
      </c>
      <c r="E146" s="22">
        <v>79.306675500517827</v>
      </c>
      <c r="F146" s="22">
        <v>6.0998146826515329</v>
      </c>
      <c r="G146" s="22">
        <v>9.6052519969085779</v>
      </c>
      <c r="H146" s="22">
        <v>0</v>
      </c>
      <c r="I146" s="22">
        <v>4.9882578199220644</v>
      </c>
    </row>
    <row r="147" spans="1:9" x14ac:dyDescent="0.45">
      <c r="A147" s="21" t="s">
        <v>184</v>
      </c>
      <c r="B147" s="21">
        <v>11196</v>
      </c>
      <c r="C147" s="21" t="s">
        <v>32</v>
      </c>
      <c r="D147" s="22">
        <v>1658635</v>
      </c>
      <c r="E147" s="22">
        <v>45.755778458785514</v>
      </c>
      <c r="F147" s="22">
        <v>35.670751335431135</v>
      </c>
      <c r="G147" s="22">
        <v>15.897450782074095</v>
      </c>
      <c r="H147" s="22">
        <v>2.9928466985459762E-3</v>
      </c>
      <c r="I147" s="22">
        <v>2.67302657701071</v>
      </c>
    </row>
    <row r="148" spans="1:9" x14ac:dyDescent="0.45">
      <c r="A148" s="21" t="s">
        <v>205</v>
      </c>
      <c r="B148" s="21">
        <v>11260</v>
      </c>
      <c r="C148" s="21" t="s">
        <v>22</v>
      </c>
      <c r="D148" s="22">
        <v>1253981</v>
      </c>
      <c r="E148" s="22">
        <v>95.524494906083362</v>
      </c>
      <c r="F148" s="22">
        <v>0</v>
      </c>
      <c r="G148" s="22">
        <v>1.1502464925694684</v>
      </c>
      <c r="H148" s="22">
        <v>2.3636776048955508E-2</v>
      </c>
      <c r="I148" s="22">
        <v>3.3016218252982203</v>
      </c>
    </row>
    <row r="149" spans="1:9" x14ac:dyDescent="0.45">
      <c r="A149" s="21" t="s">
        <v>233</v>
      </c>
      <c r="B149" s="21">
        <v>11308</v>
      </c>
      <c r="C149" s="21" t="s">
        <v>22</v>
      </c>
      <c r="D149" s="22">
        <v>2686811</v>
      </c>
      <c r="E149" s="22">
        <v>90.284507884477591</v>
      </c>
      <c r="F149" s="22">
        <v>6.243520301624077</v>
      </c>
      <c r="G149" s="22">
        <v>0.49390500809044768</v>
      </c>
      <c r="H149" s="22">
        <v>1.8455619014389002E-3</v>
      </c>
      <c r="I149" s="22">
        <v>2.9762212439064482</v>
      </c>
    </row>
    <row r="150" spans="1:9" x14ac:dyDescent="0.45">
      <c r="A150" s="21" t="s">
        <v>242</v>
      </c>
      <c r="B150" s="21">
        <v>11312</v>
      </c>
      <c r="C150" s="21" t="s">
        <v>22</v>
      </c>
      <c r="D150" s="22">
        <v>4839337</v>
      </c>
      <c r="E150" s="22">
        <v>97.174064317303944</v>
      </c>
      <c r="F150" s="22">
        <v>0</v>
      </c>
      <c r="G150" s="22">
        <v>0.22254780892550438</v>
      </c>
      <c r="H150" s="22">
        <v>0.26208615106612648</v>
      </c>
      <c r="I150" s="22">
        <v>2.3413017227044186</v>
      </c>
    </row>
    <row r="151" spans="1:9" x14ac:dyDescent="0.45">
      <c r="A151" s="21" t="s">
        <v>244</v>
      </c>
      <c r="B151" s="21">
        <v>11315</v>
      </c>
      <c r="C151" s="21" t="s">
        <v>246</v>
      </c>
      <c r="D151" s="22">
        <v>80842044</v>
      </c>
      <c r="E151" s="22">
        <v>15.952190288795302</v>
      </c>
      <c r="F151" s="22">
        <v>38.301809071066771</v>
      </c>
      <c r="G151" s="22">
        <v>43.60070601632976</v>
      </c>
      <c r="H151" s="22">
        <v>4.8308337725286435E-2</v>
      </c>
      <c r="I151" s="22">
        <v>2.096986286082875</v>
      </c>
    </row>
    <row r="152" spans="1:9" x14ac:dyDescent="0.45">
      <c r="A152" s="21" t="s">
        <v>259</v>
      </c>
      <c r="B152" s="21">
        <v>11323</v>
      </c>
      <c r="C152" s="21" t="s">
        <v>19</v>
      </c>
      <c r="D152" s="22">
        <v>1696224</v>
      </c>
      <c r="E152" s="22">
        <v>12.634971063041496</v>
      </c>
      <c r="F152" s="22">
        <v>67.529371916123466</v>
      </c>
      <c r="G152" s="22">
        <v>18.565882440240006</v>
      </c>
      <c r="H152" s="22">
        <v>1.7587812342030641E-3</v>
      </c>
      <c r="I152" s="22">
        <v>1.2680157993608308</v>
      </c>
    </row>
    <row r="153" spans="1:9" x14ac:dyDescent="0.45">
      <c r="A153" s="21" t="s">
        <v>263</v>
      </c>
      <c r="B153" s="21">
        <v>11340</v>
      </c>
      <c r="C153" s="21" t="s">
        <v>19</v>
      </c>
      <c r="D153" s="22">
        <v>2281871</v>
      </c>
      <c r="E153" s="22">
        <v>10.539662794091543</v>
      </c>
      <c r="F153" s="22">
        <v>67.071748779476067</v>
      </c>
      <c r="G153" s="22">
        <v>18.070327574677947</v>
      </c>
      <c r="H153" s="22">
        <v>3.1994265829401368E-2</v>
      </c>
      <c r="I153" s="22">
        <v>4.2862665859250431</v>
      </c>
    </row>
    <row r="154" spans="1:9" x14ac:dyDescent="0.45">
      <c r="A154" s="21" t="s">
        <v>270</v>
      </c>
      <c r="B154" s="21">
        <v>11327</v>
      </c>
      <c r="C154" s="21" t="s">
        <v>22</v>
      </c>
      <c r="D154" s="22">
        <v>2913461</v>
      </c>
      <c r="E154" s="22">
        <v>81.14879883383432</v>
      </c>
      <c r="F154" s="22">
        <v>6.3961306184523208</v>
      </c>
      <c r="G154" s="22">
        <v>9.2104589398044823</v>
      </c>
      <c r="H154" s="22">
        <v>6.7876026338371473E-4</v>
      </c>
      <c r="I154" s="22">
        <v>3.2439328476454947</v>
      </c>
    </row>
    <row r="155" spans="1:9" x14ac:dyDescent="0.45">
      <c r="A155" s="21" t="s">
        <v>271</v>
      </c>
      <c r="B155" s="21">
        <v>11367</v>
      </c>
      <c r="C155" s="21" t="s">
        <v>19</v>
      </c>
      <c r="D155" s="22">
        <v>5911463</v>
      </c>
      <c r="E155" s="22">
        <v>15.312447345140994</v>
      </c>
      <c r="F155" s="22">
        <v>44.180377712584914</v>
      </c>
      <c r="G155" s="22">
        <v>38.878523263952424</v>
      </c>
      <c r="H155" s="22">
        <v>5.0465105785317532E-4</v>
      </c>
      <c r="I155" s="22">
        <v>1.6281470272638148</v>
      </c>
    </row>
    <row r="156" spans="1:9" x14ac:dyDescent="0.45">
      <c r="A156" s="21" t="s">
        <v>279</v>
      </c>
      <c r="B156" s="21">
        <v>11341</v>
      </c>
      <c r="C156" s="21" t="s">
        <v>22</v>
      </c>
      <c r="D156" s="22">
        <v>13754542</v>
      </c>
      <c r="E156" s="22">
        <v>91.493208589927633</v>
      </c>
      <c r="F156" s="22">
        <v>5.7470932995425512</v>
      </c>
      <c r="G156" s="22">
        <v>0.32459313065039047</v>
      </c>
      <c r="H156" s="22">
        <v>7.1555477656310521E-6</v>
      </c>
      <c r="I156" s="22">
        <v>2.4350978243316606</v>
      </c>
    </row>
    <row r="157" spans="1:9" x14ac:dyDescent="0.45">
      <c r="A157" s="21" t="s">
        <v>300</v>
      </c>
      <c r="B157" s="21">
        <v>11409</v>
      </c>
      <c r="C157" s="21" t="s">
        <v>19</v>
      </c>
      <c r="D157" s="22">
        <v>12244971</v>
      </c>
      <c r="E157" s="22">
        <v>12.038436752763129</v>
      </c>
      <c r="F157" s="22">
        <v>45.49937952155652</v>
      </c>
      <c r="G157" s="22">
        <v>39.462901234613859</v>
      </c>
      <c r="H157" s="22">
        <v>1.9516342713445079E-3</v>
      </c>
      <c r="I157" s="22">
        <v>2.997330856795144</v>
      </c>
    </row>
    <row r="158" spans="1:9" x14ac:dyDescent="0.45">
      <c r="A158" s="21" t="s">
        <v>315</v>
      </c>
      <c r="B158" s="21">
        <v>11378</v>
      </c>
      <c r="C158" s="21" t="s">
        <v>22</v>
      </c>
      <c r="D158" s="22">
        <v>2914453</v>
      </c>
      <c r="E158" s="22">
        <v>92.210950191313032</v>
      </c>
      <c r="F158" s="22">
        <v>6.2364851757303649E-2</v>
      </c>
      <c r="G158" s="22">
        <v>3.2201517415843774</v>
      </c>
      <c r="H158" s="22">
        <v>9.9458521088348069E-4</v>
      </c>
      <c r="I158" s="22">
        <v>4.5055386301344109</v>
      </c>
    </row>
    <row r="159" spans="1:9" x14ac:dyDescent="0.45">
      <c r="A159" s="21" t="s">
        <v>316</v>
      </c>
      <c r="B159" s="21">
        <v>11416</v>
      </c>
      <c r="C159" s="21" t="s">
        <v>19</v>
      </c>
      <c r="D159" s="22">
        <v>40456331</v>
      </c>
      <c r="E159" s="22">
        <v>13.729773263899745</v>
      </c>
      <c r="F159" s="22">
        <v>56.770553115790172</v>
      </c>
      <c r="G159" s="22">
        <v>26.444249509339514</v>
      </c>
      <c r="H159" s="22">
        <v>1.6648611540888824E-6</v>
      </c>
      <c r="I159" s="22">
        <v>3.0554224461094144</v>
      </c>
    </row>
    <row r="160" spans="1:9" x14ac:dyDescent="0.45">
      <c r="A160" s="21" t="s">
        <v>330</v>
      </c>
      <c r="B160" s="21">
        <v>11470</v>
      </c>
      <c r="C160" s="21" t="s">
        <v>22</v>
      </c>
      <c r="D160" s="22">
        <v>1123523</v>
      </c>
      <c r="E160" s="22">
        <v>95.845805808804201</v>
      </c>
      <c r="F160" s="22">
        <v>0.16623151176869222</v>
      </c>
      <c r="G160" s="22">
        <v>1.1878094953494458</v>
      </c>
      <c r="H160" s="22">
        <v>2.6442652314742497E-3</v>
      </c>
      <c r="I160" s="22">
        <v>2.7975089188461935</v>
      </c>
    </row>
    <row r="161" spans="1:9" x14ac:dyDescent="0.45">
      <c r="A161" s="21" t="s">
        <v>332</v>
      </c>
      <c r="B161" s="21">
        <v>11459</v>
      </c>
      <c r="C161" s="21" t="s">
        <v>19</v>
      </c>
      <c r="D161" s="22">
        <v>47055456</v>
      </c>
      <c r="E161" s="22">
        <v>9.8224954656098031</v>
      </c>
      <c r="F161" s="22">
        <v>40.360801788853671</v>
      </c>
      <c r="G161" s="22">
        <v>47.921752800129148</v>
      </c>
      <c r="H161" s="22">
        <v>1.059453688658733E-4</v>
      </c>
      <c r="I161" s="22">
        <v>1.8948440000385167</v>
      </c>
    </row>
    <row r="162" spans="1:9" x14ac:dyDescent="0.45">
      <c r="A162" s="21" t="s">
        <v>334</v>
      </c>
      <c r="B162" s="21">
        <v>11460</v>
      </c>
      <c r="C162" s="21" t="s">
        <v>19</v>
      </c>
      <c r="D162" s="22">
        <v>79920096</v>
      </c>
      <c r="E162" s="22">
        <v>12.781856026804789</v>
      </c>
      <c r="F162" s="22">
        <v>53.219877522490386</v>
      </c>
      <c r="G162" s="22">
        <v>32.316499311126464</v>
      </c>
      <c r="H162" s="22">
        <v>1.2281598148257278E-6</v>
      </c>
      <c r="I162" s="22">
        <v>1.6817659114185468</v>
      </c>
    </row>
    <row r="163" spans="1:9" x14ac:dyDescent="0.45">
      <c r="A163" s="21" t="s">
        <v>342</v>
      </c>
      <c r="B163" s="21">
        <v>11500</v>
      </c>
      <c r="C163" s="21" t="s">
        <v>246</v>
      </c>
      <c r="D163" s="22">
        <v>18752462</v>
      </c>
      <c r="E163" s="22">
        <v>3.8361015540131018</v>
      </c>
      <c r="F163" s="22">
        <v>62.481663227221212</v>
      </c>
      <c r="G163" s="22">
        <v>30.635785560716787</v>
      </c>
      <c r="H163" s="22">
        <v>1.3546773710678393E-3</v>
      </c>
      <c r="I163" s="22">
        <v>3.0450949806778267</v>
      </c>
    </row>
    <row r="164" spans="1:9" x14ac:dyDescent="0.45">
      <c r="A164" s="21" t="s">
        <v>344</v>
      </c>
      <c r="B164" s="21">
        <v>11499</v>
      </c>
      <c r="C164" s="21" t="s">
        <v>19</v>
      </c>
      <c r="D164" s="22">
        <v>6489990</v>
      </c>
      <c r="E164" s="22">
        <v>19.615400081004687</v>
      </c>
      <c r="F164" s="22">
        <v>33.232803783266831</v>
      </c>
      <c r="G164" s="22">
        <v>45.503292780177354</v>
      </c>
      <c r="H164" s="22">
        <v>3.3418111624910911E-5</v>
      </c>
      <c r="I164" s="22">
        <v>1.6484699374395031</v>
      </c>
    </row>
    <row r="165" spans="1:9" x14ac:dyDescent="0.45">
      <c r="A165" s="21" t="s">
        <v>353</v>
      </c>
      <c r="B165" s="21">
        <v>11513</v>
      </c>
      <c r="C165" s="21" t="s">
        <v>19</v>
      </c>
      <c r="D165" s="22">
        <v>116951477</v>
      </c>
      <c r="E165" s="22">
        <v>13.907649449402566</v>
      </c>
      <c r="F165" s="22">
        <v>49.851261824885924</v>
      </c>
      <c r="G165" s="22">
        <v>30.523234683543016</v>
      </c>
      <c r="H165" s="22">
        <v>2.3615496777694048E-5</v>
      </c>
      <c r="I165" s="22">
        <v>5.7178304266717195</v>
      </c>
    </row>
    <row r="166" spans="1:9" x14ac:dyDescent="0.45">
      <c r="A166" s="21" t="s">
        <v>362</v>
      </c>
      <c r="B166" s="21">
        <v>11518</v>
      </c>
      <c r="C166" s="21" t="s">
        <v>19</v>
      </c>
      <c r="D166" s="22">
        <v>2336520</v>
      </c>
      <c r="E166" s="22">
        <v>5.7632659521170382</v>
      </c>
      <c r="F166" s="22">
        <v>91.383689710985905</v>
      </c>
      <c r="G166" s="22">
        <v>0.16637162121675461</v>
      </c>
      <c r="H166" s="22">
        <v>2.1305361610840947</v>
      </c>
      <c r="I166" s="22">
        <v>0.55613655459621114</v>
      </c>
    </row>
    <row r="167" spans="1:9" x14ac:dyDescent="0.45">
      <c r="A167" s="21" t="s">
        <v>370</v>
      </c>
      <c r="B167" s="21">
        <v>11233</v>
      </c>
      <c r="C167" s="21" t="s">
        <v>22</v>
      </c>
      <c r="D167" s="22">
        <v>3971431</v>
      </c>
      <c r="E167" s="22">
        <v>90.916115614538271</v>
      </c>
      <c r="F167" s="22">
        <v>0</v>
      </c>
      <c r="G167" s="22">
        <v>6.3934534552568456</v>
      </c>
      <c r="H167" s="22">
        <v>0</v>
      </c>
      <c r="I167" s="22">
        <v>2.6904309302048803</v>
      </c>
    </row>
    <row r="168" spans="1:9" x14ac:dyDescent="0.45">
      <c r="A168" s="21" t="s">
        <v>372</v>
      </c>
      <c r="B168" s="21">
        <v>11569</v>
      </c>
      <c r="C168" s="21" t="s">
        <v>19</v>
      </c>
      <c r="D168" s="22">
        <v>3422943</v>
      </c>
      <c r="E168" s="22">
        <v>28.222005406404147</v>
      </c>
      <c r="F168" s="22">
        <v>29.20649841235781</v>
      </c>
      <c r="G168" s="22">
        <v>40.396577247726455</v>
      </c>
      <c r="H168" s="22">
        <v>2.2495683480433336E-5</v>
      </c>
      <c r="I168" s="22">
        <v>2.1748964378281066</v>
      </c>
    </row>
    <row r="169" spans="1:9" x14ac:dyDescent="0.45">
      <c r="A169" s="21" t="s">
        <v>376</v>
      </c>
      <c r="B169" s="21">
        <v>11588</v>
      </c>
      <c r="C169" s="21" t="s">
        <v>19</v>
      </c>
      <c r="D169" s="22">
        <v>18635577</v>
      </c>
      <c r="E169" s="22">
        <v>18.878151495591915</v>
      </c>
      <c r="F169" s="22">
        <v>31.352127889598897</v>
      </c>
      <c r="G169" s="22">
        <v>46.611286457750559</v>
      </c>
      <c r="H169" s="22">
        <v>1.3709126170479335</v>
      </c>
      <c r="I169" s="22">
        <v>1.7875215400106979</v>
      </c>
    </row>
    <row r="170" spans="1:9" x14ac:dyDescent="0.45">
      <c r="A170" s="21" t="s">
        <v>388</v>
      </c>
      <c r="B170" s="21">
        <v>11626</v>
      </c>
      <c r="C170" s="21" t="s">
        <v>19</v>
      </c>
      <c r="D170" s="22">
        <v>7267829</v>
      </c>
      <c r="E170" s="22">
        <v>11.977459080940667</v>
      </c>
      <c r="F170" s="22">
        <v>50.255768828961592</v>
      </c>
      <c r="G170" s="22">
        <v>36.068098237543381</v>
      </c>
      <c r="H170" s="22">
        <v>1.0479371148908179E-3</v>
      </c>
      <c r="I170" s="22">
        <v>1.6976259154394611</v>
      </c>
    </row>
    <row r="171" spans="1:9" x14ac:dyDescent="0.45">
      <c r="A171" s="21" t="s">
        <v>392</v>
      </c>
      <c r="B171" s="21">
        <v>11649</v>
      </c>
      <c r="C171" s="21" t="s">
        <v>22</v>
      </c>
      <c r="D171" s="22">
        <v>9317253</v>
      </c>
      <c r="E171" s="22">
        <v>94.23566609581691</v>
      </c>
      <c r="F171" s="22">
        <v>2.4588992595891939</v>
      </c>
      <c r="G171" s="22">
        <v>0.57928110634886898</v>
      </c>
      <c r="H171" s="22">
        <v>3.6502701400039737E-5</v>
      </c>
      <c r="I171" s="22">
        <v>2.7261170355436222</v>
      </c>
    </row>
    <row r="172" spans="1:9" x14ac:dyDescent="0.45">
      <c r="A172" s="21" t="s">
        <v>400</v>
      </c>
      <c r="B172" s="21">
        <v>11660</v>
      </c>
      <c r="C172" s="21" t="s">
        <v>19</v>
      </c>
      <c r="D172" s="22">
        <v>3033205</v>
      </c>
      <c r="E172" s="22">
        <v>15.364966783610079</v>
      </c>
      <c r="F172" s="22">
        <v>31.616772232879132</v>
      </c>
      <c r="G172" s="22">
        <v>50.253768127701989</v>
      </c>
      <c r="H172" s="22">
        <v>0.10070301437400203</v>
      </c>
      <c r="I172" s="22">
        <v>2.6637898414347942</v>
      </c>
    </row>
    <row r="173" spans="1:9" x14ac:dyDescent="0.45">
      <c r="A173" s="21" t="s">
        <v>408</v>
      </c>
      <c r="B173" s="21">
        <v>11673</v>
      </c>
      <c r="C173" s="21" t="s">
        <v>19</v>
      </c>
      <c r="D173" s="22">
        <v>1074968</v>
      </c>
      <c r="E173" s="22">
        <v>17.005774695381685</v>
      </c>
      <c r="F173" s="22">
        <v>50.476401672823009</v>
      </c>
      <c r="G173" s="22">
        <v>30.953178490031839</v>
      </c>
      <c r="H173" s="22">
        <v>0.19417631160155821</v>
      </c>
      <c r="I173" s="22">
        <v>1.370468830161909</v>
      </c>
    </row>
    <row r="174" spans="1:9" x14ac:dyDescent="0.45">
      <c r="A174" s="21" t="s">
        <v>416</v>
      </c>
      <c r="B174" s="21">
        <v>11692</v>
      </c>
      <c r="C174" s="21" t="s">
        <v>19</v>
      </c>
      <c r="D174" s="22">
        <v>12756684</v>
      </c>
      <c r="E174" s="22">
        <v>11.195902154886751</v>
      </c>
      <c r="F174" s="22">
        <v>50.090312737375577</v>
      </c>
      <c r="G174" s="22">
        <v>37.310110147135816</v>
      </c>
      <c r="H174" s="22">
        <v>5.6679880727421132E-6</v>
      </c>
      <c r="I174" s="22">
        <v>1.4036692926137868</v>
      </c>
    </row>
    <row r="175" spans="1:9" x14ac:dyDescent="0.45">
      <c r="A175" s="21" t="s">
        <v>418</v>
      </c>
      <c r="B175" s="21">
        <v>11698</v>
      </c>
      <c r="C175" s="21" t="s">
        <v>19</v>
      </c>
      <c r="D175" s="22">
        <v>36626296</v>
      </c>
      <c r="E175" s="22">
        <v>10.268159485742647</v>
      </c>
      <c r="F175" s="22">
        <v>50.984099694514036</v>
      </c>
      <c r="G175" s="22">
        <v>36.507394592828923</v>
      </c>
      <c r="H175" s="22">
        <v>5.4175300257669208E-5</v>
      </c>
      <c r="I175" s="22">
        <v>2.2402920516141362</v>
      </c>
    </row>
    <row r="176" spans="1:9" x14ac:dyDescent="0.45">
      <c r="A176" s="21" t="s">
        <v>431</v>
      </c>
      <c r="B176" s="21">
        <v>11709</v>
      </c>
      <c r="C176" s="21" t="s">
        <v>22</v>
      </c>
      <c r="D176" s="22">
        <v>91018193</v>
      </c>
      <c r="E176" s="22">
        <v>98.939997331956548</v>
      </c>
      <c r="F176" s="22">
        <v>0</v>
      </c>
      <c r="G176" s="22">
        <v>0.82690528600476243</v>
      </c>
      <c r="H176" s="22">
        <v>1.1240667740658309E-4</v>
      </c>
      <c r="I176" s="22">
        <v>0.23298497536127649</v>
      </c>
    </row>
    <row r="177" spans="1:9" x14ac:dyDescent="0.45">
      <c r="A177" s="21" t="s">
        <v>433</v>
      </c>
      <c r="B177" s="21">
        <v>11712</v>
      </c>
      <c r="C177" s="21" t="s">
        <v>22</v>
      </c>
      <c r="D177" s="22">
        <v>4318789</v>
      </c>
      <c r="E177" s="22">
        <v>96.510202074834581</v>
      </c>
      <c r="F177" s="22">
        <v>0</v>
      </c>
      <c r="G177" s="22">
        <v>8.236360608512289E-3</v>
      </c>
      <c r="H177" s="22">
        <v>4.3249338422723148E-3</v>
      </c>
      <c r="I177" s="22">
        <v>3.4772366307146392</v>
      </c>
    </row>
    <row r="178" spans="1:9" x14ac:dyDescent="0.45">
      <c r="A178" s="21" t="s">
        <v>435</v>
      </c>
      <c r="B178" s="21">
        <v>11725</v>
      </c>
      <c r="C178" s="21" t="s">
        <v>19</v>
      </c>
      <c r="D178" s="22">
        <v>1668857</v>
      </c>
      <c r="E178" s="22">
        <v>20.717533528503786</v>
      </c>
      <c r="F178" s="22">
        <v>37.415541668827586</v>
      </c>
      <c r="G178" s="22">
        <v>39.990368154316023</v>
      </c>
      <c r="H178" s="22">
        <v>1.7612545202085191E-4</v>
      </c>
      <c r="I178" s="22">
        <v>1.8763805229005799</v>
      </c>
    </row>
    <row r="179" spans="1:9" x14ac:dyDescent="0.45">
      <c r="A179" s="21" t="s">
        <v>439</v>
      </c>
      <c r="B179" s="21">
        <v>11729</v>
      </c>
      <c r="C179" s="21" t="s">
        <v>22</v>
      </c>
      <c r="D179" s="22">
        <v>939082</v>
      </c>
      <c r="E179" s="22">
        <v>86.471084745031945</v>
      </c>
      <c r="F179" s="22">
        <v>0</v>
      </c>
      <c r="G179" s="22">
        <v>1.2007612516717514E-5</v>
      </c>
      <c r="H179" s="22">
        <v>10.132961470225831</v>
      </c>
      <c r="I179" s="22">
        <v>3.3959417771297029</v>
      </c>
    </row>
    <row r="180" spans="1:9" x14ac:dyDescent="0.45">
      <c r="A180" s="21" t="s">
        <v>441</v>
      </c>
      <c r="B180" s="21">
        <v>11736</v>
      </c>
      <c r="C180" s="21" t="s">
        <v>22</v>
      </c>
      <c r="D180" s="22">
        <v>4442051</v>
      </c>
      <c r="E180" s="22">
        <v>96.422939768267611</v>
      </c>
      <c r="F180" s="22">
        <v>0</v>
      </c>
      <c r="G180" s="22">
        <v>0.5875075431057295</v>
      </c>
      <c r="H180" s="22">
        <v>0</v>
      </c>
      <c r="I180" s="22">
        <v>2.9895526886266621</v>
      </c>
    </row>
    <row r="181" spans="1:9" x14ac:dyDescent="0.45">
      <c r="A181" s="21" t="s">
        <v>445</v>
      </c>
      <c r="B181" s="21">
        <v>11722</v>
      </c>
      <c r="C181" s="21" t="s">
        <v>19</v>
      </c>
      <c r="D181" s="22">
        <v>2814625</v>
      </c>
      <c r="E181" s="22">
        <v>15.739057982196615</v>
      </c>
      <c r="F181" s="22">
        <v>18.59498829026818</v>
      </c>
      <c r="G181" s="22">
        <v>63.137182529171014</v>
      </c>
      <c r="H181" s="22">
        <v>7.0869240049227763E-3</v>
      </c>
      <c r="I181" s="22">
        <v>2.5216842743592669</v>
      </c>
    </row>
    <row r="182" spans="1:9" x14ac:dyDescent="0.45">
      <c r="A182" s="21" t="s">
        <v>456</v>
      </c>
      <c r="B182" s="21">
        <v>11745</v>
      </c>
      <c r="C182" s="21" t="s">
        <v>22</v>
      </c>
      <c r="D182" s="22">
        <v>118738393</v>
      </c>
      <c r="E182" s="22">
        <v>91.729868211605407</v>
      </c>
      <c r="F182" s="22">
        <v>0</v>
      </c>
      <c r="G182" s="22">
        <v>1.213439988925739</v>
      </c>
      <c r="H182" s="22">
        <v>1.3563474858413566E-4</v>
      </c>
      <c r="I182" s="22">
        <v>7.0565561647202735</v>
      </c>
    </row>
    <row r="183" spans="1:9" x14ac:dyDescent="0.45">
      <c r="A183" s="21" t="s">
        <v>460</v>
      </c>
      <c r="B183" s="21">
        <v>11753</v>
      </c>
      <c r="C183" s="21" t="s">
        <v>19</v>
      </c>
      <c r="D183" s="22">
        <v>1901514</v>
      </c>
      <c r="E183" s="22">
        <v>10.238660036283541</v>
      </c>
      <c r="F183" s="22">
        <v>48.362704443941823</v>
      </c>
      <c r="G183" s="22">
        <v>39.053772536713169</v>
      </c>
      <c r="H183" s="22">
        <v>1.1233698333921404E-3</v>
      </c>
      <c r="I183" s="22">
        <v>2.3437396132280734</v>
      </c>
    </row>
    <row r="184" spans="1:9" x14ac:dyDescent="0.45">
      <c r="A184" s="21" t="s">
        <v>468</v>
      </c>
      <c r="B184" s="21">
        <v>11776</v>
      </c>
      <c r="C184" s="21" t="s">
        <v>19</v>
      </c>
      <c r="D184" s="22">
        <v>12489457</v>
      </c>
      <c r="E184" s="22">
        <v>19.501888859854024</v>
      </c>
      <c r="F184" s="22">
        <v>31.782616168455565</v>
      </c>
      <c r="G184" s="22">
        <v>47.768205297912964</v>
      </c>
      <c r="H184" s="22">
        <v>6.0040030465414911E-3</v>
      </c>
      <c r="I184" s="22">
        <v>0.94128567073090086</v>
      </c>
    </row>
    <row r="185" spans="1:9" x14ac:dyDescent="0.45">
      <c r="A185" s="21" t="s">
        <v>470</v>
      </c>
      <c r="B185" s="21">
        <v>11774</v>
      </c>
      <c r="C185" s="21" t="s">
        <v>22</v>
      </c>
      <c r="D185" s="22">
        <v>1147536</v>
      </c>
      <c r="E185" s="22">
        <v>95.484171070482958</v>
      </c>
      <c r="F185" s="22">
        <v>1.3266662426109412</v>
      </c>
      <c r="G185" s="22">
        <v>0.57423522606178845</v>
      </c>
      <c r="H185" s="22">
        <v>0</v>
      </c>
      <c r="I185" s="22">
        <v>2.6149274608443127</v>
      </c>
    </row>
    <row r="186" spans="1:9" x14ac:dyDescent="0.45">
      <c r="A186" s="21" t="s">
        <v>474</v>
      </c>
      <c r="B186" s="21">
        <v>11763</v>
      </c>
      <c r="C186" s="21" t="s">
        <v>22</v>
      </c>
      <c r="D186" s="22">
        <v>1287757</v>
      </c>
      <c r="E186" s="22">
        <v>92.740632696171502</v>
      </c>
      <c r="F186" s="22">
        <v>2.4218292576831661</v>
      </c>
      <c r="G186" s="22">
        <v>0.84030854490072404</v>
      </c>
      <c r="H186" s="22">
        <v>0.47647834056724936</v>
      </c>
      <c r="I186" s="22">
        <v>3.5207511606773569</v>
      </c>
    </row>
    <row r="187" spans="1:9" x14ac:dyDescent="0.45">
      <c r="A187" s="21" t="s">
        <v>478</v>
      </c>
      <c r="B187" s="21">
        <v>11773</v>
      </c>
      <c r="C187" s="21" t="s">
        <v>22</v>
      </c>
      <c r="D187" s="22">
        <v>867362</v>
      </c>
      <c r="E187" s="22">
        <v>85.752956367505192</v>
      </c>
      <c r="F187" s="22">
        <v>11.125800634097697</v>
      </c>
      <c r="G187" s="22">
        <v>0.17245926080706014</v>
      </c>
      <c r="H187" s="22">
        <v>1.0593664973385309E-2</v>
      </c>
      <c r="I187" s="22">
        <v>2.9381900726166599</v>
      </c>
    </row>
    <row r="188" spans="1:9" x14ac:dyDescent="0.45">
      <c r="A188" s="21" t="s">
        <v>480</v>
      </c>
      <c r="B188" s="21">
        <v>11820</v>
      </c>
      <c r="C188" s="21" t="s">
        <v>19</v>
      </c>
      <c r="D188" s="22">
        <v>25722602</v>
      </c>
      <c r="E188" s="22">
        <v>10.560087410701623</v>
      </c>
      <c r="F188" s="22">
        <v>36.591320194834346</v>
      </c>
      <c r="G188" s="22">
        <v>51.482388524585851</v>
      </c>
      <c r="H188" s="22">
        <v>1.4610863252225676E-6</v>
      </c>
      <c r="I188" s="22">
        <v>1.3662024087918601</v>
      </c>
    </row>
    <row r="189" spans="1:9" x14ac:dyDescent="0.45">
      <c r="A189" s="21" t="s">
        <v>493</v>
      </c>
      <c r="B189" s="21">
        <v>11823</v>
      </c>
      <c r="C189" s="21" t="s">
        <v>22</v>
      </c>
      <c r="D189" s="22">
        <v>149700</v>
      </c>
      <c r="E189" s="22">
        <v>80.109263045614469</v>
      </c>
      <c r="F189" s="22">
        <v>16.409381316283906</v>
      </c>
      <c r="G189" s="22">
        <v>0.2042849068801392</v>
      </c>
      <c r="H189" s="22">
        <v>0</v>
      </c>
      <c r="I189" s="22">
        <v>3.2770707312214902</v>
      </c>
    </row>
    <row r="190" spans="1:9" x14ac:dyDescent="0.45">
      <c r="A190" s="21" t="s">
        <v>500</v>
      </c>
      <c r="B190" s="21">
        <v>11838</v>
      </c>
      <c r="C190" s="21" t="s">
        <v>246</v>
      </c>
      <c r="D190" s="22">
        <v>1148100</v>
      </c>
      <c r="E190" s="22">
        <v>20.737749700566628</v>
      </c>
      <c r="F190" s="22">
        <v>6.8748919513272524</v>
      </c>
      <c r="G190" s="22">
        <v>71.777833479230225</v>
      </c>
      <c r="H190" s="22">
        <v>3.8262280378907672E-2</v>
      </c>
      <c r="I190" s="22">
        <v>0.57126258849698552</v>
      </c>
    </row>
    <row r="191" spans="1:9" x14ac:dyDescent="0.45">
      <c r="A191" s="21" t="s">
        <v>502</v>
      </c>
      <c r="B191" s="21">
        <v>11767</v>
      </c>
      <c r="C191" s="21" t="s">
        <v>246</v>
      </c>
      <c r="D191" s="22">
        <v>3038954</v>
      </c>
      <c r="E191" s="22">
        <v>1.4867807972585587</v>
      </c>
      <c r="F191" s="22">
        <v>41.625880233265143</v>
      </c>
      <c r="G191" s="22">
        <v>55.70981548391007</v>
      </c>
      <c r="H191" s="22">
        <v>0</v>
      </c>
      <c r="I191" s="22">
        <v>1.1775234855662222</v>
      </c>
    </row>
    <row r="192" spans="1:9" x14ac:dyDescent="0.45">
      <c r="A192" s="21" t="s">
        <v>504</v>
      </c>
      <c r="B192" s="21">
        <v>11841</v>
      </c>
      <c r="C192" s="21" t="s">
        <v>19</v>
      </c>
      <c r="D192" s="22">
        <v>1218507</v>
      </c>
      <c r="E192" s="22">
        <v>25.201672064443642</v>
      </c>
      <c r="F192" s="22">
        <v>40.745848039952463</v>
      </c>
      <c r="G192" s="22">
        <v>33.284709595213151</v>
      </c>
      <c r="H192" s="22">
        <v>7.8616073479712304E-4</v>
      </c>
      <c r="I192" s="22">
        <v>0.76698413965594581</v>
      </c>
    </row>
    <row r="193" spans="1:9" x14ac:dyDescent="0.45">
      <c r="A193" s="21" t="s">
        <v>507</v>
      </c>
      <c r="B193" s="21">
        <v>11859</v>
      </c>
      <c r="C193" s="21" t="s">
        <v>19</v>
      </c>
      <c r="D193" s="22">
        <v>533903</v>
      </c>
      <c r="E193" s="22">
        <v>-7.4740858093730626E-10</v>
      </c>
      <c r="F193" s="22">
        <v>30.31912204970196</v>
      </c>
      <c r="G193" s="22">
        <v>69.182735952481906</v>
      </c>
      <c r="H193" s="22">
        <v>0</v>
      </c>
      <c r="I193" s="22">
        <v>0.49814199856353836</v>
      </c>
    </row>
    <row r="194" spans="1:9" x14ac:dyDescent="0.45">
      <c r="A194" s="21" t="s">
        <v>509</v>
      </c>
      <c r="B194" s="21">
        <v>11874</v>
      </c>
      <c r="C194" s="21" t="s">
        <v>19</v>
      </c>
      <c r="D194" s="22">
        <v>4099014</v>
      </c>
      <c r="E194" s="22">
        <v>0</v>
      </c>
      <c r="F194" s="22">
        <v>15.916189961846742</v>
      </c>
      <c r="G194" s="22">
        <v>83.459136938436217</v>
      </c>
      <c r="H194" s="22">
        <v>1.9601002083584642E-5</v>
      </c>
      <c r="I194" s="22">
        <v>0.62465349871495179</v>
      </c>
    </row>
    <row r="195" spans="1:9" x14ac:dyDescent="0.45">
      <c r="A195" s="21" t="s">
        <v>512</v>
      </c>
      <c r="B195" s="21">
        <v>11878</v>
      </c>
      <c r="C195" s="21" t="s">
        <v>22</v>
      </c>
      <c r="D195" s="22">
        <v>930457</v>
      </c>
      <c r="E195" s="22">
        <v>29.046896121001069</v>
      </c>
      <c r="F195" s="22">
        <v>26.137923063368742</v>
      </c>
      <c r="G195" s="22">
        <v>43.369605977034482</v>
      </c>
      <c r="H195" s="22">
        <v>5.2695727130063895E-4</v>
      </c>
      <c r="I195" s="22">
        <v>1.4450478813244045</v>
      </c>
    </row>
  </sheetData>
  <autoFilter ref="A2:I19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rightToLeft="1" topLeftCell="A3" workbookViewId="0">
      <selection activeCell="A275" sqref="A3:A275"/>
    </sheetView>
  </sheetViews>
  <sheetFormatPr defaultRowHeight="15" x14ac:dyDescent="0.25"/>
  <cols>
    <col min="1" max="1" width="40.7109375" bestFit="1" customWidth="1"/>
    <col min="2" max="2" width="8.5703125" bestFit="1" customWidth="1"/>
    <col min="3" max="3" width="24.7109375" bestFit="1" customWidth="1"/>
    <col min="4" max="4" width="12.28515625" bestFit="1" customWidth="1"/>
    <col min="5" max="5" width="8.7109375" bestFit="1" customWidth="1"/>
    <col min="6" max="6" width="9.7109375" bestFit="1" customWidth="1"/>
    <col min="7" max="7" width="9.85546875" bestFit="1" customWidth="1"/>
    <col min="8" max="10" width="8.85546875" bestFit="1" customWidth="1"/>
    <col min="11" max="11" width="9.28515625" bestFit="1" customWidth="1"/>
    <col min="12" max="13" width="9.7109375" bestFit="1" customWidth="1"/>
    <col min="14" max="14" width="9.85546875" bestFit="1" customWidth="1"/>
    <col min="15" max="16" width="8.7109375" bestFit="1" customWidth="1"/>
    <col min="17" max="17" width="9.85546875" bestFit="1" customWidth="1"/>
  </cols>
  <sheetData>
    <row r="1" spans="1:17" ht="18" x14ac:dyDescent="0.45">
      <c r="A1" s="20"/>
      <c r="B1" s="20"/>
      <c r="C1" s="20"/>
      <c r="D1" s="38" t="s">
        <v>526</v>
      </c>
      <c r="E1" s="38"/>
      <c r="F1" s="38"/>
      <c r="G1" s="38"/>
      <c r="H1" s="38"/>
      <c r="I1" s="38"/>
      <c r="J1" s="38"/>
      <c r="K1" s="38"/>
      <c r="L1" s="39" t="s">
        <v>527</v>
      </c>
      <c r="M1" s="39"/>
      <c r="N1" s="39"/>
      <c r="O1" s="39"/>
      <c r="P1" s="39"/>
      <c r="Q1" s="39"/>
    </row>
    <row r="2" spans="1:17" ht="18" x14ac:dyDescent="0.45">
      <c r="A2" s="20"/>
      <c r="B2" s="20"/>
      <c r="C2" s="20"/>
      <c r="D2" s="38" t="s">
        <v>534</v>
      </c>
      <c r="E2" s="38"/>
      <c r="F2" s="38"/>
      <c r="G2" s="38"/>
      <c r="H2" s="38" t="s">
        <v>535</v>
      </c>
      <c r="I2" s="38"/>
      <c r="J2" s="38"/>
      <c r="K2" s="38"/>
      <c r="L2" s="38" t="s">
        <v>534</v>
      </c>
      <c r="M2" s="38"/>
      <c r="N2" s="38"/>
      <c r="O2" s="38" t="s">
        <v>535</v>
      </c>
      <c r="P2" s="38"/>
      <c r="Q2" s="38"/>
    </row>
    <row r="3" spans="1:17" ht="47.25" x14ac:dyDescent="0.25">
      <c r="A3" s="23" t="s">
        <v>519</v>
      </c>
      <c r="B3" s="23" t="s">
        <v>1</v>
      </c>
      <c r="C3" s="24" t="s">
        <v>3</v>
      </c>
      <c r="D3" s="25" t="s">
        <v>528</v>
      </c>
      <c r="E3" s="25" t="s">
        <v>529</v>
      </c>
      <c r="F3" s="25" t="s">
        <v>530</v>
      </c>
      <c r="G3" s="25" t="s">
        <v>531</v>
      </c>
      <c r="H3" s="25" t="s">
        <v>528</v>
      </c>
      <c r="I3" s="25" t="s">
        <v>529</v>
      </c>
      <c r="J3" s="25" t="s">
        <v>530</v>
      </c>
      <c r="K3" s="25" t="s">
        <v>531</v>
      </c>
      <c r="L3" s="25" t="s">
        <v>532</v>
      </c>
      <c r="M3" s="25" t="s">
        <v>533</v>
      </c>
      <c r="N3" s="25" t="s">
        <v>531</v>
      </c>
      <c r="O3" s="25" t="s">
        <v>532</v>
      </c>
      <c r="P3" s="25" t="s">
        <v>533</v>
      </c>
      <c r="Q3" s="25" t="s">
        <v>531</v>
      </c>
    </row>
    <row r="4" spans="1:17" ht="18" x14ac:dyDescent="0.45">
      <c r="A4" s="26" t="s">
        <v>17</v>
      </c>
      <c r="B4" s="26">
        <v>10581</v>
      </c>
      <c r="C4" s="26" t="s">
        <v>19</v>
      </c>
      <c r="D4" s="26">
        <v>9102350.1452510003</v>
      </c>
      <c r="E4" s="26">
        <v>5332656.3148330003</v>
      </c>
      <c r="F4" s="26">
        <f>D4+E4</f>
        <v>14435006.460084001</v>
      </c>
      <c r="G4" s="26">
        <f>D4-E4</f>
        <v>3769693.830418</v>
      </c>
      <c r="H4" s="26">
        <v>1361641.070692</v>
      </c>
      <c r="I4" s="26">
        <v>741697.01677400002</v>
      </c>
      <c r="J4" s="26">
        <f>H4+I4</f>
        <v>2103338.0874660001</v>
      </c>
      <c r="K4" s="26">
        <f>H4-I4</f>
        <v>619944.05391799996</v>
      </c>
      <c r="L4" s="26">
        <v>33302021</v>
      </c>
      <c r="M4" s="26">
        <v>18061954</v>
      </c>
      <c r="N4" s="26">
        <f>L4-M4</f>
        <v>15240067</v>
      </c>
      <c r="O4" s="26">
        <v>2720701</v>
      </c>
      <c r="P4" s="26">
        <v>1964834</v>
      </c>
      <c r="Q4" s="26">
        <f>O4-P4</f>
        <v>755867</v>
      </c>
    </row>
    <row r="5" spans="1:17" ht="18" x14ac:dyDescent="0.45">
      <c r="A5" s="26" t="s">
        <v>20</v>
      </c>
      <c r="B5" s="26">
        <v>10589</v>
      </c>
      <c r="C5" s="26" t="s">
        <v>22</v>
      </c>
      <c r="D5" s="26">
        <v>581566.35117200005</v>
      </c>
      <c r="E5" s="26">
        <v>870277.13796700002</v>
      </c>
      <c r="F5" s="26">
        <f t="shared" ref="F5:F67" si="0">D5+E5</f>
        <v>1451843.489139</v>
      </c>
      <c r="G5" s="26">
        <f t="shared" ref="G5:G67" si="1">D5-E5</f>
        <v>-288710.78679499996</v>
      </c>
      <c r="H5" s="26">
        <v>0</v>
      </c>
      <c r="I5" s="26">
        <v>11282.472153000001</v>
      </c>
      <c r="J5" s="26">
        <f t="shared" ref="J5:J67" si="2">H5+I5</f>
        <v>11282.472153000001</v>
      </c>
      <c r="K5" s="26">
        <f t="shared" ref="K5:K67" si="3">H5-I5</f>
        <v>-11282.472153000001</v>
      </c>
      <c r="L5" s="26">
        <v>315514</v>
      </c>
      <c r="M5" s="26">
        <v>785290</v>
      </c>
      <c r="N5" s="26">
        <f t="shared" ref="N5:N67" si="4">L5-M5</f>
        <v>-469776</v>
      </c>
      <c r="O5" s="26">
        <v>378</v>
      </c>
      <c r="P5" s="26">
        <v>54193</v>
      </c>
      <c r="Q5" s="26">
        <f t="shared" ref="Q5:Q67" si="5">O5-P5</f>
        <v>-53815</v>
      </c>
    </row>
    <row r="6" spans="1:17" ht="18" x14ac:dyDescent="0.45">
      <c r="A6" s="26" t="s">
        <v>23</v>
      </c>
      <c r="B6" s="26">
        <v>10591</v>
      </c>
      <c r="C6" s="26" t="s">
        <v>22</v>
      </c>
      <c r="D6" s="26">
        <v>1810543.57972</v>
      </c>
      <c r="E6" s="26">
        <v>1993086.669493</v>
      </c>
      <c r="F6" s="26">
        <f t="shared" si="0"/>
        <v>3803630.2492129998</v>
      </c>
      <c r="G6" s="26">
        <f t="shared" si="1"/>
        <v>-182543.08977299999</v>
      </c>
      <c r="H6" s="26">
        <v>46275.385000000002</v>
      </c>
      <c r="I6" s="26">
        <v>114652.639744</v>
      </c>
      <c r="J6" s="26">
        <f t="shared" si="2"/>
        <v>160928.02474399999</v>
      </c>
      <c r="K6" s="26">
        <f t="shared" si="3"/>
        <v>-68377.254744000005</v>
      </c>
      <c r="L6" s="26">
        <v>574166</v>
      </c>
      <c r="M6" s="26">
        <v>1206537</v>
      </c>
      <c r="N6" s="26">
        <f t="shared" si="4"/>
        <v>-632371</v>
      </c>
      <c r="O6" s="26">
        <v>10227</v>
      </c>
      <c r="P6" s="26">
        <v>60445</v>
      </c>
      <c r="Q6" s="26">
        <f t="shared" si="5"/>
        <v>-50218</v>
      </c>
    </row>
    <row r="7" spans="1:17" ht="18" x14ac:dyDescent="0.45">
      <c r="A7" s="26" t="s">
        <v>24</v>
      </c>
      <c r="B7" s="26">
        <v>10596</v>
      </c>
      <c r="C7" s="26" t="s">
        <v>22</v>
      </c>
      <c r="D7" s="26">
        <v>1146554.4533790001</v>
      </c>
      <c r="E7" s="26">
        <v>2293024.0524180001</v>
      </c>
      <c r="F7" s="26">
        <f t="shared" si="0"/>
        <v>3439578.5057970001</v>
      </c>
      <c r="G7" s="26">
        <f t="shared" si="1"/>
        <v>-1146469.599039</v>
      </c>
      <c r="H7" s="26">
        <v>169189.87473899999</v>
      </c>
      <c r="I7" s="26">
        <v>151569.197437</v>
      </c>
      <c r="J7" s="26">
        <f t="shared" si="2"/>
        <v>320759.07217599999</v>
      </c>
      <c r="K7" s="26">
        <f t="shared" si="3"/>
        <v>17620.677301999996</v>
      </c>
      <c r="L7" s="26">
        <v>554900</v>
      </c>
      <c r="M7" s="26">
        <v>1756094</v>
      </c>
      <c r="N7" s="26">
        <f t="shared" si="4"/>
        <v>-1201194</v>
      </c>
      <c r="O7" s="26">
        <v>18754</v>
      </c>
      <c r="P7" s="26">
        <v>43288</v>
      </c>
      <c r="Q7" s="26">
        <f t="shared" si="5"/>
        <v>-24534</v>
      </c>
    </row>
    <row r="8" spans="1:17" ht="18" x14ac:dyDescent="0.45">
      <c r="A8" s="26" t="s">
        <v>26</v>
      </c>
      <c r="B8" s="26">
        <v>10600</v>
      </c>
      <c r="C8" s="26" t="s">
        <v>22</v>
      </c>
      <c r="D8" s="26">
        <v>12322096.864697</v>
      </c>
      <c r="E8" s="26">
        <v>2048059.6081610001</v>
      </c>
      <c r="F8" s="26">
        <f t="shared" si="0"/>
        <v>14370156.472858001</v>
      </c>
      <c r="G8" s="26">
        <f t="shared" si="1"/>
        <v>10274037.256535999</v>
      </c>
      <c r="H8" s="26">
        <v>1160698.911202</v>
      </c>
      <c r="I8" s="26">
        <v>56467.152554</v>
      </c>
      <c r="J8" s="26">
        <f t="shared" si="2"/>
        <v>1217166.063756</v>
      </c>
      <c r="K8" s="26">
        <f t="shared" si="3"/>
        <v>1104231.758648</v>
      </c>
      <c r="L8" s="26">
        <v>20662091</v>
      </c>
      <c r="M8" s="26">
        <v>8118762</v>
      </c>
      <c r="N8" s="26">
        <f t="shared" si="4"/>
        <v>12543329</v>
      </c>
      <c r="O8" s="26">
        <v>1526287</v>
      </c>
      <c r="P8" s="26">
        <v>545079</v>
      </c>
      <c r="Q8" s="26">
        <f t="shared" si="5"/>
        <v>981208</v>
      </c>
    </row>
    <row r="9" spans="1:17" ht="18" x14ac:dyDescent="0.45">
      <c r="A9" s="26" t="s">
        <v>28</v>
      </c>
      <c r="B9" s="26">
        <v>10616</v>
      </c>
      <c r="C9" s="26" t="s">
        <v>22</v>
      </c>
      <c r="D9" s="26">
        <v>2432010.6584729999</v>
      </c>
      <c r="E9" s="26">
        <v>6614241.3476130003</v>
      </c>
      <c r="F9" s="26">
        <f t="shared" si="0"/>
        <v>9046252.0060859993</v>
      </c>
      <c r="G9" s="26">
        <f t="shared" si="1"/>
        <v>-4182230.6891400004</v>
      </c>
      <c r="H9" s="26">
        <v>87639.118396999998</v>
      </c>
      <c r="I9" s="26">
        <v>522414.737418</v>
      </c>
      <c r="J9" s="26">
        <f t="shared" si="2"/>
        <v>610053.85581500002</v>
      </c>
      <c r="K9" s="26">
        <f t="shared" si="3"/>
        <v>-434775.61902099999</v>
      </c>
      <c r="L9" s="26">
        <v>3481342</v>
      </c>
      <c r="M9" s="26">
        <v>7437320</v>
      </c>
      <c r="N9" s="26">
        <f t="shared" si="4"/>
        <v>-3955978</v>
      </c>
      <c r="O9" s="26">
        <v>102190</v>
      </c>
      <c r="P9" s="26">
        <v>529192</v>
      </c>
      <c r="Q9" s="26">
        <f t="shared" si="5"/>
        <v>-427002</v>
      </c>
    </row>
    <row r="10" spans="1:17" ht="18" x14ac:dyDescent="0.45">
      <c r="A10" s="26" t="s">
        <v>30</v>
      </c>
      <c r="B10" s="26">
        <v>10615</v>
      </c>
      <c r="C10" s="26" t="s">
        <v>32</v>
      </c>
      <c r="D10" s="26">
        <v>480006.87491900002</v>
      </c>
      <c r="E10" s="26">
        <v>491413.881116</v>
      </c>
      <c r="F10" s="26">
        <f t="shared" si="0"/>
        <v>971420.75603500009</v>
      </c>
      <c r="G10" s="26">
        <f t="shared" si="1"/>
        <v>-11407.006196999981</v>
      </c>
      <c r="H10" s="26">
        <v>0</v>
      </c>
      <c r="I10" s="26">
        <v>10811.892001</v>
      </c>
      <c r="J10" s="26">
        <f t="shared" si="2"/>
        <v>10811.892001</v>
      </c>
      <c r="K10" s="26">
        <f t="shared" si="3"/>
        <v>-10811.892001</v>
      </c>
      <c r="L10" s="26">
        <v>26746</v>
      </c>
      <c r="M10" s="26">
        <v>130107</v>
      </c>
      <c r="N10" s="26">
        <f t="shared" si="4"/>
        <v>-103361</v>
      </c>
      <c r="O10" s="26">
        <v>0</v>
      </c>
      <c r="P10" s="26">
        <v>694</v>
      </c>
      <c r="Q10" s="26">
        <f t="shared" si="5"/>
        <v>-694</v>
      </c>
    </row>
    <row r="11" spans="1:17" ht="18" x14ac:dyDescent="0.45">
      <c r="A11" s="26" t="s">
        <v>33</v>
      </c>
      <c r="B11" s="26">
        <v>10630</v>
      </c>
      <c r="C11" s="26" t="s">
        <v>22</v>
      </c>
      <c r="D11" s="26">
        <v>993376.41424399999</v>
      </c>
      <c r="E11" s="26">
        <v>1003568.692015</v>
      </c>
      <c r="F11" s="26">
        <f t="shared" si="0"/>
        <v>1996945.106259</v>
      </c>
      <c r="G11" s="26">
        <f t="shared" si="1"/>
        <v>-10192.277771000052</v>
      </c>
      <c r="H11" s="26">
        <v>43098.811303000002</v>
      </c>
      <c r="I11" s="26">
        <v>26403.433292000002</v>
      </c>
      <c r="J11" s="26">
        <f t="shared" si="2"/>
        <v>69502.244594999996</v>
      </c>
      <c r="K11" s="26">
        <f t="shared" si="3"/>
        <v>16695.378011000001</v>
      </c>
      <c r="L11" s="26">
        <v>70906</v>
      </c>
      <c r="M11" s="26">
        <v>83809</v>
      </c>
      <c r="N11" s="26">
        <f t="shared" si="4"/>
        <v>-12903</v>
      </c>
      <c r="O11" s="26">
        <v>18</v>
      </c>
      <c r="P11" s="26">
        <v>5124</v>
      </c>
      <c r="Q11" s="26">
        <f t="shared" si="5"/>
        <v>-5106</v>
      </c>
    </row>
    <row r="12" spans="1:17" ht="18" x14ac:dyDescent="0.45">
      <c r="A12" s="26" t="s">
        <v>35</v>
      </c>
      <c r="B12" s="26">
        <v>10639</v>
      </c>
      <c r="C12" s="26" t="s">
        <v>19</v>
      </c>
      <c r="D12" s="26">
        <v>5539680.2031760002</v>
      </c>
      <c r="E12" s="26">
        <v>2027507.9070230001</v>
      </c>
      <c r="F12" s="26">
        <f t="shared" si="0"/>
        <v>7567188.1101990007</v>
      </c>
      <c r="G12" s="26">
        <f t="shared" si="1"/>
        <v>3512172.2961530001</v>
      </c>
      <c r="H12" s="26">
        <v>0</v>
      </c>
      <c r="I12" s="26">
        <v>11885.606076</v>
      </c>
      <c r="J12" s="26">
        <f t="shared" si="2"/>
        <v>11885.606076</v>
      </c>
      <c r="K12" s="26">
        <f t="shared" si="3"/>
        <v>-11885.606076</v>
      </c>
      <c r="L12" s="26">
        <v>73409250</v>
      </c>
      <c r="M12" s="26">
        <v>50851672</v>
      </c>
      <c r="N12" s="26">
        <f t="shared" si="4"/>
        <v>22557578</v>
      </c>
      <c r="O12" s="26">
        <v>4925709</v>
      </c>
      <c r="P12" s="26">
        <v>3975553</v>
      </c>
      <c r="Q12" s="26">
        <f t="shared" si="5"/>
        <v>950156</v>
      </c>
    </row>
    <row r="13" spans="1:17" ht="18" x14ac:dyDescent="0.45">
      <c r="A13" s="26" t="s">
        <v>37</v>
      </c>
      <c r="B13" s="26">
        <v>10706</v>
      </c>
      <c r="C13" s="26" t="s">
        <v>22</v>
      </c>
      <c r="D13" s="26">
        <v>15694083.431236001</v>
      </c>
      <c r="E13" s="26">
        <v>18121037.259087998</v>
      </c>
      <c r="F13" s="26">
        <f t="shared" si="0"/>
        <v>33815120.690324001</v>
      </c>
      <c r="G13" s="26">
        <f t="shared" si="1"/>
        <v>-2426953.8278519977</v>
      </c>
      <c r="H13" s="26">
        <v>384503.15698799997</v>
      </c>
      <c r="I13" s="26">
        <v>795888.52916300006</v>
      </c>
      <c r="J13" s="26">
        <f t="shared" si="2"/>
        <v>1180391.686151</v>
      </c>
      <c r="K13" s="26">
        <f t="shared" si="3"/>
        <v>-411385.37217500008</v>
      </c>
      <c r="L13" s="26">
        <v>10211527</v>
      </c>
      <c r="M13" s="26">
        <v>14238582</v>
      </c>
      <c r="N13" s="26">
        <f t="shared" si="4"/>
        <v>-4027055</v>
      </c>
      <c r="O13" s="26">
        <v>262733</v>
      </c>
      <c r="P13" s="26">
        <v>467086</v>
      </c>
      <c r="Q13" s="26">
        <f t="shared" si="5"/>
        <v>-204353</v>
      </c>
    </row>
    <row r="14" spans="1:17" ht="18" x14ac:dyDescent="0.45">
      <c r="A14" s="26" t="s">
        <v>39</v>
      </c>
      <c r="B14" s="26">
        <v>10720</v>
      </c>
      <c r="C14" s="26" t="s">
        <v>19</v>
      </c>
      <c r="D14" s="26">
        <v>463810.27934499999</v>
      </c>
      <c r="E14" s="26">
        <v>504725.27923699998</v>
      </c>
      <c r="F14" s="26">
        <f t="shared" si="0"/>
        <v>968535.55858199997</v>
      </c>
      <c r="G14" s="26">
        <f t="shared" si="1"/>
        <v>-40914.999891999993</v>
      </c>
      <c r="H14" s="26">
        <v>21836.85</v>
      </c>
      <c r="I14" s="26">
        <v>44099.021965</v>
      </c>
      <c r="J14" s="26">
        <f t="shared" si="2"/>
        <v>65935.871964999998</v>
      </c>
      <c r="K14" s="26">
        <f t="shared" si="3"/>
        <v>-22262.171965000001</v>
      </c>
      <c r="L14" s="26">
        <v>1533951</v>
      </c>
      <c r="M14" s="26">
        <v>3198893</v>
      </c>
      <c r="N14" s="26">
        <f t="shared" si="4"/>
        <v>-1664942</v>
      </c>
      <c r="O14" s="26">
        <v>5426</v>
      </c>
      <c r="P14" s="26">
        <v>13628</v>
      </c>
      <c r="Q14" s="26">
        <f t="shared" si="5"/>
        <v>-8202</v>
      </c>
    </row>
    <row r="15" spans="1:17" ht="18" x14ac:dyDescent="0.45">
      <c r="A15" s="26" t="s">
        <v>41</v>
      </c>
      <c r="B15" s="26">
        <v>10719</v>
      </c>
      <c r="C15" s="26" t="s">
        <v>22</v>
      </c>
      <c r="D15" s="26">
        <v>272730.16913400003</v>
      </c>
      <c r="E15" s="26">
        <v>13351654.83845</v>
      </c>
      <c r="F15" s="26">
        <f t="shared" si="0"/>
        <v>13624385.007584</v>
      </c>
      <c r="G15" s="26">
        <f t="shared" si="1"/>
        <v>-13078924.669315999</v>
      </c>
      <c r="H15" s="26">
        <v>0</v>
      </c>
      <c r="I15" s="26">
        <v>75582.832422000007</v>
      </c>
      <c r="J15" s="26">
        <f t="shared" si="2"/>
        <v>75582.832422000007</v>
      </c>
      <c r="K15" s="26">
        <f t="shared" si="3"/>
        <v>-75582.832422000007</v>
      </c>
      <c r="L15" s="26">
        <v>406251</v>
      </c>
      <c r="M15" s="26">
        <v>13620625</v>
      </c>
      <c r="N15" s="26">
        <f t="shared" si="4"/>
        <v>-13214374</v>
      </c>
      <c r="O15" s="26">
        <v>0</v>
      </c>
      <c r="P15" s="26">
        <v>135054</v>
      </c>
      <c r="Q15" s="26">
        <f t="shared" si="5"/>
        <v>-135054</v>
      </c>
    </row>
    <row r="16" spans="1:17" ht="18" x14ac:dyDescent="0.45">
      <c r="A16" s="26" t="s">
        <v>43</v>
      </c>
      <c r="B16" s="26">
        <v>10743</v>
      </c>
      <c r="C16" s="26" t="s">
        <v>22</v>
      </c>
      <c r="D16" s="26">
        <v>21104549.157069001</v>
      </c>
      <c r="E16" s="26">
        <v>22457547.145831</v>
      </c>
      <c r="F16" s="26">
        <f t="shared" si="0"/>
        <v>43562096.302900001</v>
      </c>
      <c r="G16" s="26">
        <f t="shared" si="1"/>
        <v>-1352997.9887619987</v>
      </c>
      <c r="H16" s="26">
        <v>772083.62104600004</v>
      </c>
      <c r="I16" s="26">
        <v>1431112.8652270001</v>
      </c>
      <c r="J16" s="26">
        <f t="shared" si="2"/>
        <v>2203196.486273</v>
      </c>
      <c r="K16" s="26">
        <f t="shared" si="3"/>
        <v>-659029.24418100005</v>
      </c>
      <c r="L16" s="26">
        <v>4626142</v>
      </c>
      <c r="M16" s="26">
        <v>4985033</v>
      </c>
      <c r="N16" s="26">
        <f t="shared" si="4"/>
        <v>-358891</v>
      </c>
      <c r="O16" s="26">
        <v>48939</v>
      </c>
      <c r="P16" s="26">
        <v>573415</v>
      </c>
      <c r="Q16" s="26">
        <f t="shared" si="5"/>
        <v>-524476</v>
      </c>
    </row>
    <row r="17" spans="1:17" ht="18" x14ac:dyDescent="0.45">
      <c r="A17" s="26" t="s">
        <v>45</v>
      </c>
      <c r="B17" s="26">
        <v>10748</v>
      </c>
      <c r="C17" s="26" t="s">
        <v>19</v>
      </c>
      <c r="D17" s="26">
        <v>3115330.5675530001</v>
      </c>
      <c r="E17" s="26">
        <v>974181.65106299997</v>
      </c>
      <c r="F17" s="26">
        <f t="shared" si="0"/>
        <v>4089512.2186159999</v>
      </c>
      <c r="G17" s="26">
        <f t="shared" si="1"/>
        <v>2141148.9164900002</v>
      </c>
      <c r="H17" s="26">
        <v>0</v>
      </c>
      <c r="I17" s="26">
        <v>193952.22508999999</v>
      </c>
      <c r="J17" s="26">
        <f t="shared" si="2"/>
        <v>193952.22508999999</v>
      </c>
      <c r="K17" s="26">
        <f t="shared" si="3"/>
        <v>-193952.22508999999</v>
      </c>
      <c r="L17" s="26">
        <v>29229963</v>
      </c>
      <c r="M17" s="26">
        <v>21085188</v>
      </c>
      <c r="N17" s="26">
        <f t="shared" si="4"/>
        <v>8144775</v>
      </c>
      <c r="O17" s="26">
        <v>367399</v>
      </c>
      <c r="P17" s="26">
        <v>1148362</v>
      </c>
      <c r="Q17" s="26">
        <f t="shared" si="5"/>
        <v>-780963</v>
      </c>
    </row>
    <row r="18" spans="1:17" ht="18" x14ac:dyDescent="0.45">
      <c r="A18" s="26" t="s">
        <v>47</v>
      </c>
      <c r="B18" s="26">
        <v>10762</v>
      </c>
      <c r="C18" s="26" t="s">
        <v>32</v>
      </c>
      <c r="D18" s="26">
        <v>2511444.7513379999</v>
      </c>
      <c r="E18" s="26">
        <v>1931399.709363</v>
      </c>
      <c r="F18" s="26">
        <f t="shared" si="0"/>
        <v>4442844.4607009999</v>
      </c>
      <c r="G18" s="26">
        <f t="shared" si="1"/>
        <v>580045.04197499994</v>
      </c>
      <c r="H18" s="26">
        <v>201525.063547</v>
      </c>
      <c r="I18" s="26">
        <v>447519.95594000001</v>
      </c>
      <c r="J18" s="26">
        <f t="shared" si="2"/>
        <v>649045.01948700007</v>
      </c>
      <c r="K18" s="26">
        <f t="shared" si="3"/>
        <v>-245994.89239300002</v>
      </c>
      <c r="L18" s="26">
        <v>2346908</v>
      </c>
      <c r="M18" s="26">
        <v>1729678</v>
      </c>
      <c r="N18" s="26">
        <f t="shared" si="4"/>
        <v>617230</v>
      </c>
      <c r="O18" s="26">
        <v>124706</v>
      </c>
      <c r="P18" s="26">
        <v>71034</v>
      </c>
      <c r="Q18" s="26">
        <f t="shared" si="5"/>
        <v>53672</v>
      </c>
    </row>
    <row r="19" spans="1:17" ht="18" x14ac:dyDescent="0.45">
      <c r="A19" s="26" t="s">
        <v>49</v>
      </c>
      <c r="B19" s="26">
        <v>10753</v>
      </c>
      <c r="C19" s="26" t="s">
        <v>22</v>
      </c>
      <c r="D19" s="26">
        <v>3223275.0224819998</v>
      </c>
      <c r="E19" s="26">
        <v>3214752.9591120002</v>
      </c>
      <c r="F19" s="26">
        <f t="shared" si="0"/>
        <v>6438027.981594</v>
      </c>
      <c r="G19" s="26">
        <f t="shared" si="1"/>
        <v>8522.0633699996397</v>
      </c>
      <c r="H19" s="26">
        <v>54894.380259999998</v>
      </c>
      <c r="I19" s="26">
        <v>96556.320584000001</v>
      </c>
      <c r="J19" s="26">
        <f t="shared" si="2"/>
        <v>151450.70084400001</v>
      </c>
      <c r="K19" s="26">
        <f t="shared" si="3"/>
        <v>-41661.940324000003</v>
      </c>
      <c r="L19" s="26">
        <v>154863</v>
      </c>
      <c r="M19" s="26">
        <v>350467</v>
      </c>
      <c r="N19" s="26">
        <f t="shared" si="4"/>
        <v>-195604</v>
      </c>
      <c r="O19" s="26">
        <v>704</v>
      </c>
      <c r="P19" s="26">
        <v>11552</v>
      </c>
      <c r="Q19" s="26">
        <f t="shared" si="5"/>
        <v>-10848</v>
      </c>
    </row>
    <row r="20" spans="1:17" ht="18" x14ac:dyDescent="0.45">
      <c r="A20" s="26" t="s">
        <v>51</v>
      </c>
      <c r="B20" s="26">
        <v>10782</v>
      </c>
      <c r="C20" s="26" t="s">
        <v>22</v>
      </c>
      <c r="D20" s="26">
        <v>468038.62617300003</v>
      </c>
      <c r="E20" s="26">
        <v>1002304.086974</v>
      </c>
      <c r="F20" s="26">
        <f t="shared" si="0"/>
        <v>1470342.7131469999</v>
      </c>
      <c r="G20" s="26">
        <f t="shared" si="1"/>
        <v>-534265.46080100001</v>
      </c>
      <c r="H20" s="26">
        <v>11966.612789000001</v>
      </c>
      <c r="I20" s="26">
        <v>37221.367891000002</v>
      </c>
      <c r="J20" s="26">
        <f t="shared" si="2"/>
        <v>49187.980680000001</v>
      </c>
      <c r="K20" s="26">
        <f t="shared" si="3"/>
        <v>-25254.755102000003</v>
      </c>
      <c r="L20" s="26">
        <v>643135</v>
      </c>
      <c r="M20" s="26">
        <v>1406031</v>
      </c>
      <c r="N20" s="26">
        <f t="shared" si="4"/>
        <v>-762896</v>
      </c>
      <c r="O20" s="26">
        <v>210</v>
      </c>
      <c r="P20" s="26">
        <v>25028</v>
      </c>
      <c r="Q20" s="26">
        <f t="shared" si="5"/>
        <v>-24818</v>
      </c>
    </row>
    <row r="21" spans="1:17" ht="18" x14ac:dyDescent="0.45">
      <c r="A21" s="26" t="s">
        <v>53</v>
      </c>
      <c r="B21" s="26">
        <v>10766</v>
      </c>
      <c r="C21" s="26" t="s">
        <v>19</v>
      </c>
      <c r="D21" s="26">
        <v>3703152.885828</v>
      </c>
      <c r="E21" s="26">
        <v>236102.29135499999</v>
      </c>
      <c r="F21" s="26">
        <f t="shared" si="0"/>
        <v>3939255.1771829999</v>
      </c>
      <c r="G21" s="26">
        <f t="shared" si="1"/>
        <v>3467050.5944730002</v>
      </c>
      <c r="H21" s="26">
        <v>0</v>
      </c>
      <c r="I21" s="26">
        <v>45568.589391000001</v>
      </c>
      <c r="J21" s="26">
        <f t="shared" si="2"/>
        <v>45568.589391000001</v>
      </c>
      <c r="K21" s="26">
        <f t="shared" si="3"/>
        <v>-45568.589391000001</v>
      </c>
      <c r="L21" s="26">
        <v>72931095</v>
      </c>
      <c r="M21" s="26">
        <v>46319780</v>
      </c>
      <c r="N21" s="26">
        <f t="shared" si="4"/>
        <v>26611315</v>
      </c>
      <c r="O21" s="26">
        <v>3821968</v>
      </c>
      <c r="P21" s="26">
        <v>3657951</v>
      </c>
      <c r="Q21" s="26">
        <f t="shared" si="5"/>
        <v>164017</v>
      </c>
    </row>
    <row r="22" spans="1:17" ht="18" x14ac:dyDescent="0.45">
      <c r="A22" s="26" t="s">
        <v>54</v>
      </c>
      <c r="B22" s="26">
        <v>10764</v>
      </c>
      <c r="C22" s="26" t="s">
        <v>22</v>
      </c>
      <c r="D22" s="26">
        <v>3601284.66114</v>
      </c>
      <c r="E22" s="26">
        <v>3136413.2835929999</v>
      </c>
      <c r="F22" s="26">
        <f t="shared" si="0"/>
        <v>6737697.9447329994</v>
      </c>
      <c r="G22" s="26">
        <f t="shared" si="1"/>
        <v>464871.37754700007</v>
      </c>
      <c r="H22" s="26">
        <v>281807.57884500001</v>
      </c>
      <c r="I22" s="26">
        <v>41899.14445</v>
      </c>
      <c r="J22" s="26">
        <f t="shared" si="2"/>
        <v>323706.72329500003</v>
      </c>
      <c r="K22" s="26">
        <f t="shared" si="3"/>
        <v>239908.43439500002</v>
      </c>
      <c r="L22" s="26">
        <v>1188565</v>
      </c>
      <c r="M22" s="26">
        <v>731942</v>
      </c>
      <c r="N22" s="26">
        <f t="shared" si="4"/>
        <v>456623</v>
      </c>
      <c r="O22" s="26">
        <v>0</v>
      </c>
      <c r="P22" s="26">
        <v>502</v>
      </c>
      <c r="Q22" s="26">
        <f t="shared" si="5"/>
        <v>-502</v>
      </c>
    </row>
    <row r="23" spans="1:17" ht="18" x14ac:dyDescent="0.45">
      <c r="A23" s="26" t="s">
        <v>56</v>
      </c>
      <c r="B23" s="26">
        <v>10767</v>
      </c>
      <c r="C23" s="26" t="s">
        <v>32</v>
      </c>
      <c r="D23" s="26">
        <v>249977.503008</v>
      </c>
      <c r="E23" s="26">
        <v>284019.54073900002</v>
      </c>
      <c r="F23" s="26">
        <f t="shared" si="0"/>
        <v>533997.04374700005</v>
      </c>
      <c r="G23" s="26">
        <f t="shared" si="1"/>
        <v>-34042.037731000019</v>
      </c>
      <c r="H23" s="26">
        <v>19722.626176000002</v>
      </c>
      <c r="I23" s="26">
        <v>27594.869708999999</v>
      </c>
      <c r="J23" s="26">
        <f t="shared" si="2"/>
        <v>47317.495884999997</v>
      </c>
      <c r="K23" s="26">
        <f t="shared" si="3"/>
        <v>-7872.2435329999971</v>
      </c>
      <c r="L23" s="26">
        <v>3264</v>
      </c>
      <c r="M23" s="26">
        <v>49345</v>
      </c>
      <c r="N23" s="26">
        <f t="shared" si="4"/>
        <v>-46081</v>
      </c>
      <c r="O23" s="26">
        <v>875</v>
      </c>
      <c r="P23" s="26">
        <v>576</v>
      </c>
      <c r="Q23" s="26">
        <f t="shared" si="5"/>
        <v>299</v>
      </c>
    </row>
    <row r="24" spans="1:17" ht="18" x14ac:dyDescent="0.45">
      <c r="A24" s="26" t="s">
        <v>57</v>
      </c>
      <c r="B24" s="26">
        <v>10771</v>
      </c>
      <c r="C24" s="26" t="s">
        <v>22</v>
      </c>
      <c r="D24" s="26">
        <v>170183.4564</v>
      </c>
      <c r="E24" s="26">
        <v>405986.13072900003</v>
      </c>
      <c r="F24" s="26">
        <f t="shared" si="0"/>
        <v>576169.58712899999</v>
      </c>
      <c r="G24" s="26">
        <f t="shared" si="1"/>
        <v>-235802.67432900003</v>
      </c>
      <c r="H24" s="26">
        <v>0</v>
      </c>
      <c r="I24" s="26">
        <v>343.86187000000001</v>
      </c>
      <c r="J24" s="26">
        <f t="shared" si="2"/>
        <v>343.86187000000001</v>
      </c>
      <c r="K24" s="26">
        <f t="shared" si="3"/>
        <v>-343.86187000000001</v>
      </c>
      <c r="L24" s="26">
        <v>600270</v>
      </c>
      <c r="M24" s="26">
        <v>781921</v>
      </c>
      <c r="N24" s="26">
        <f t="shared" si="4"/>
        <v>-181651</v>
      </c>
      <c r="O24" s="26">
        <v>0</v>
      </c>
      <c r="P24" s="26">
        <v>666</v>
      </c>
      <c r="Q24" s="26">
        <f t="shared" si="5"/>
        <v>-666</v>
      </c>
    </row>
    <row r="25" spans="1:17" ht="18" x14ac:dyDescent="0.45">
      <c r="A25" s="26" t="s">
        <v>59</v>
      </c>
      <c r="B25" s="26">
        <v>10765</v>
      </c>
      <c r="C25" s="26" t="s">
        <v>19</v>
      </c>
      <c r="D25" s="26">
        <v>9619935.3913269993</v>
      </c>
      <c r="E25" s="26">
        <v>8896323.8323069997</v>
      </c>
      <c r="F25" s="26">
        <f t="shared" si="0"/>
        <v>18516259.223633997</v>
      </c>
      <c r="G25" s="26">
        <f t="shared" si="1"/>
        <v>723611.55901999958</v>
      </c>
      <c r="H25" s="26">
        <v>0</v>
      </c>
      <c r="I25" s="26">
        <v>43050.780359999997</v>
      </c>
      <c r="J25" s="26">
        <f t="shared" si="2"/>
        <v>43050.780359999997</v>
      </c>
      <c r="K25" s="26">
        <f t="shared" si="3"/>
        <v>-43050.780359999997</v>
      </c>
      <c r="L25" s="26">
        <v>163604141</v>
      </c>
      <c r="M25" s="26">
        <v>104589790</v>
      </c>
      <c r="N25" s="26">
        <f t="shared" si="4"/>
        <v>59014351</v>
      </c>
      <c r="O25" s="26">
        <v>16647413</v>
      </c>
      <c r="P25" s="26">
        <v>9168837</v>
      </c>
      <c r="Q25" s="26">
        <f t="shared" si="5"/>
        <v>7478576</v>
      </c>
    </row>
    <row r="26" spans="1:17" ht="18" x14ac:dyDescent="0.45">
      <c r="A26" s="26" t="s">
        <v>60</v>
      </c>
      <c r="B26" s="26">
        <v>10763</v>
      </c>
      <c r="C26" s="26" t="s">
        <v>32</v>
      </c>
      <c r="D26" s="26">
        <v>566853.14032699994</v>
      </c>
      <c r="E26" s="26">
        <v>513891.64010999998</v>
      </c>
      <c r="F26" s="26">
        <f t="shared" si="0"/>
        <v>1080744.7804369999</v>
      </c>
      <c r="G26" s="26">
        <f t="shared" si="1"/>
        <v>52961.500216999964</v>
      </c>
      <c r="H26" s="26">
        <v>2532.4921709999999</v>
      </c>
      <c r="I26" s="26">
        <v>3676.92</v>
      </c>
      <c r="J26" s="26">
        <f t="shared" si="2"/>
        <v>6209.4121709999999</v>
      </c>
      <c r="K26" s="26">
        <f t="shared" si="3"/>
        <v>-1144.4278290000002</v>
      </c>
      <c r="L26" s="26">
        <v>959</v>
      </c>
      <c r="M26" s="26">
        <v>57224</v>
      </c>
      <c r="N26" s="26">
        <f t="shared" si="4"/>
        <v>-56265</v>
      </c>
      <c r="O26" s="26">
        <v>0</v>
      </c>
      <c r="P26" s="26">
        <v>0</v>
      </c>
      <c r="Q26" s="26">
        <f t="shared" si="5"/>
        <v>0</v>
      </c>
    </row>
    <row r="27" spans="1:17" ht="18" x14ac:dyDescent="0.45">
      <c r="A27" s="26" t="s">
        <v>62</v>
      </c>
      <c r="B27" s="26">
        <v>10778</v>
      </c>
      <c r="C27" s="26" t="s">
        <v>19</v>
      </c>
      <c r="D27" s="26">
        <v>294597.18435</v>
      </c>
      <c r="E27" s="26">
        <v>184217.97560400001</v>
      </c>
      <c r="F27" s="26">
        <f t="shared" si="0"/>
        <v>478815.15995400003</v>
      </c>
      <c r="G27" s="26">
        <f t="shared" si="1"/>
        <v>110379.20874599999</v>
      </c>
      <c r="H27" s="26">
        <v>161850</v>
      </c>
      <c r="I27" s="26">
        <v>16241.247893</v>
      </c>
      <c r="J27" s="26">
        <f t="shared" si="2"/>
        <v>178091.24789299999</v>
      </c>
      <c r="K27" s="26">
        <f t="shared" si="3"/>
        <v>145608.75210700001</v>
      </c>
      <c r="L27" s="26">
        <v>2567303</v>
      </c>
      <c r="M27" s="26">
        <v>2345305</v>
      </c>
      <c r="N27" s="26">
        <f t="shared" si="4"/>
        <v>221998</v>
      </c>
      <c r="O27" s="26">
        <v>60599</v>
      </c>
      <c r="P27" s="26">
        <v>539288</v>
      </c>
      <c r="Q27" s="26">
        <f t="shared" si="5"/>
        <v>-478689</v>
      </c>
    </row>
    <row r="28" spans="1:17" ht="18" x14ac:dyDescent="0.45">
      <c r="A28" s="26" t="s">
        <v>64</v>
      </c>
      <c r="B28" s="26">
        <v>10781</v>
      </c>
      <c r="C28" s="26" t="s">
        <v>22</v>
      </c>
      <c r="D28" s="26">
        <v>2600877.9245000002</v>
      </c>
      <c r="E28" s="26">
        <v>4909264.0595690003</v>
      </c>
      <c r="F28" s="26">
        <f t="shared" si="0"/>
        <v>7510141.9840690009</v>
      </c>
      <c r="G28" s="26">
        <f t="shared" si="1"/>
        <v>-2308386.1350690001</v>
      </c>
      <c r="H28" s="26">
        <v>74355.584279999995</v>
      </c>
      <c r="I28" s="26">
        <v>160547.458361</v>
      </c>
      <c r="J28" s="26">
        <f t="shared" si="2"/>
        <v>234903.04264100001</v>
      </c>
      <c r="K28" s="26">
        <f t="shared" si="3"/>
        <v>-86191.874081000002</v>
      </c>
      <c r="L28" s="26">
        <v>1522290</v>
      </c>
      <c r="M28" s="26">
        <v>4426406</v>
      </c>
      <c r="N28" s="26">
        <f t="shared" si="4"/>
        <v>-2904116</v>
      </c>
      <c r="O28" s="26">
        <v>5808</v>
      </c>
      <c r="P28" s="26">
        <v>114984</v>
      </c>
      <c r="Q28" s="26">
        <f t="shared" si="5"/>
        <v>-109176</v>
      </c>
    </row>
    <row r="29" spans="1:17" ht="18" x14ac:dyDescent="0.45">
      <c r="A29" s="26" t="s">
        <v>66</v>
      </c>
      <c r="B29" s="26">
        <v>10784</v>
      </c>
      <c r="C29" s="26" t="s">
        <v>19</v>
      </c>
      <c r="D29" s="26">
        <v>2350279.8043069998</v>
      </c>
      <c r="E29" s="26">
        <v>1539225.1018290001</v>
      </c>
      <c r="F29" s="26">
        <f t="shared" si="0"/>
        <v>3889504.9061359996</v>
      </c>
      <c r="G29" s="26">
        <f t="shared" si="1"/>
        <v>811054.70247799973</v>
      </c>
      <c r="H29" s="26">
        <v>308957.49476700003</v>
      </c>
      <c r="I29" s="26">
        <v>119296.99069200001</v>
      </c>
      <c r="J29" s="26">
        <f t="shared" si="2"/>
        <v>428254.48545900005</v>
      </c>
      <c r="K29" s="26">
        <f t="shared" si="3"/>
        <v>189660.504075</v>
      </c>
      <c r="L29" s="26">
        <v>29215896</v>
      </c>
      <c r="M29" s="26">
        <v>22067779</v>
      </c>
      <c r="N29" s="26">
        <f t="shared" si="4"/>
        <v>7148117</v>
      </c>
      <c r="O29" s="26">
        <v>2079220</v>
      </c>
      <c r="P29" s="26">
        <v>1123753</v>
      </c>
      <c r="Q29" s="26">
        <f t="shared" si="5"/>
        <v>955467</v>
      </c>
    </row>
    <row r="30" spans="1:17" ht="18" x14ac:dyDescent="0.45">
      <c r="A30" s="26" t="s">
        <v>68</v>
      </c>
      <c r="B30" s="26">
        <v>10789</v>
      </c>
      <c r="C30" s="26" t="s">
        <v>22</v>
      </c>
      <c r="D30" s="26">
        <v>2019210.8116860001</v>
      </c>
      <c r="E30" s="26">
        <v>2021645.959022</v>
      </c>
      <c r="F30" s="26">
        <f t="shared" si="0"/>
        <v>4040856.7707080003</v>
      </c>
      <c r="G30" s="26">
        <f t="shared" si="1"/>
        <v>-2435.1473359998781</v>
      </c>
      <c r="H30" s="26">
        <v>98164.038153999994</v>
      </c>
      <c r="I30" s="26">
        <v>125744.206685</v>
      </c>
      <c r="J30" s="26">
        <f t="shared" si="2"/>
        <v>223908.24483899999</v>
      </c>
      <c r="K30" s="26">
        <f t="shared" si="3"/>
        <v>-27580.168531000003</v>
      </c>
      <c r="L30" s="26">
        <v>506108</v>
      </c>
      <c r="M30" s="26">
        <v>457979</v>
      </c>
      <c r="N30" s="26">
        <f t="shared" si="4"/>
        <v>48129</v>
      </c>
      <c r="O30" s="26">
        <v>5418</v>
      </c>
      <c r="P30" s="26">
        <v>14558</v>
      </c>
      <c r="Q30" s="26">
        <f t="shared" si="5"/>
        <v>-9140</v>
      </c>
    </row>
    <row r="31" spans="1:17" ht="18" x14ac:dyDescent="0.45">
      <c r="A31" s="26" t="s">
        <v>70</v>
      </c>
      <c r="B31" s="26">
        <v>10787</v>
      </c>
      <c r="C31" s="26" t="s">
        <v>22</v>
      </c>
      <c r="D31" s="26">
        <v>5646738.2774660001</v>
      </c>
      <c r="E31" s="26">
        <v>10268346.024629001</v>
      </c>
      <c r="F31" s="26">
        <f t="shared" si="0"/>
        <v>15915084.302095</v>
      </c>
      <c r="G31" s="26">
        <f t="shared" si="1"/>
        <v>-4621607.7471630005</v>
      </c>
      <c r="H31" s="26">
        <v>208567.63297599999</v>
      </c>
      <c r="I31" s="26">
        <v>433989.80595299997</v>
      </c>
      <c r="J31" s="26">
        <f t="shared" si="2"/>
        <v>642557.43892899994</v>
      </c>
      <c r="K31" s="26">
        <f t="shared" si="3"/>
        <v>-225422.17297699998</v>
      </c>
      <c r="L31" s="26">
        <v>3053336</v>
      </c>
      <c r="M31" s="26">
        <v>7457931</v>
      </c>
      <c r="N31" s="26">
        <f t="shared" si="4"/>
        <v>-4404595</v>
      </c>
      <c r="O31" s="26">
        <v>42691</v>
      </c>
      <c r="P31" s="26">
        <v>185666</v>
      </c>
      <c r="Q31" s="26">
        <f t="shared" si="5"/>
        <v>-142975</v>
      </c>
    </row>
    <row r="32" spans="1:17" ht="18" x14ac:dyDescent="0.45">
      <c r="A32" s="26" t="s">
        <v>72</v>
      </c>
      <c r="B32" s="26">
        <v>10801</v>
      </c>
      <c r="C32" s="26" t="s">
        <v>22</v>
      </c>
      <c r="D32" s="26">
        <v>535716.65803399996</v>
      </c>
      <c r="E32" s="26">
        <v>640443.21663599997</v>
      </c>
      <c r="F32" s="26">
        <f t="shared" si="0"/>
        <v>1176159.8746699998</v>
      </c>
      <c r="G32" s="26">
        <f t="shared" si="1"/>
        <v>-104726.558602</v>
      </c>
      <c r="H32" s="26">
        <v>24127.707496999999</v>
      </c>
      <c r="I32" s="26">
        <v>54727.843434000002</v>
      </c>
      <c r="J32" s="26">
        <f t="shared" si="2"/>
        <v>78855.550931000005</v>
      </c>
      <c r="K32" s="26">
        <f t="shared" si="3"/>
        <v>-30600.135937000003</v>
      </c>
      <c r="L32" s="26">
        <v>620022</v>
      </c>
      <c r="M32" s="26">
        <v>714354</v>
      </c>
      <c r="N32" s="26">
        <f t="shared" si="4"/>
        <v>-94332</v>
      </c>
      <c r="O32" s="26">
        <v>7813</v>
      </c>
      <c r="P32" s="26">
        <v>11988</v>
      </c>
      <c r="Q32" s="26">
        <f t="shared" si="5"/>
        <v>-4175</v>
      </c>
    </row>
    <row r="33" spans="1:17" ht="18" x14ac:dyDescent="0.45">
      <c r="A33" s="26" t="s">
        <v>74</v>
      </c>
      <c r="B33" s="26">
        <v>10825</v>
      </c>
      <c r="C33" s="26" t="s">
        <v>22</v>
      </c>
      <c r="D33" s="26">
        <v>881939.167824</v>
      </c>
      <c r="E33" s="26">
        <v>770028.73899800004</v>
      </c>
      <c r="F33" s="26">
        <f t="shared" si="0"/>
        <v>1651967.9068220002</v>
      </c>
      <c r="G33" s="26">
        <f t="shared" si="1"/>
        <v>111910.42882599996</v>
      </c>
      <c r="H33" s="26">
        <v>225506.366236</v>
      </c>
      <c r="I33" s="26">
        <v>144771.22102</v>
      </c>
      <c r="J33" s="26">
        <f t="shared" si="2"/>
        <v>370277.58725600003</v>
      </c>
      <c r="K33" s="26">
        <f t="shared" si="3"/>
        <v>80735.145216000004</v>
      </c>
      <c r="L33" s="26">
        <v>102519</v>
      </c>
      <c r="M33" s="26">
        <v>4480</v>
      </c>
      <c r="N33" s="26">
        <f t="shared" si="4"/>
        <v>98039</v>
      </c>
      <c r="O33" s="26">
        <v>0</v>
      </c>
      <c r="P33" s="26">
        <v>645</v>
      </c>
      <c r="Q33" s="26">
        <f t="shared" si="5"/>
        <v>-645</v>
      </c>
    </row>
    <row r="34" spans="1:17" ht="18" x14ac:dyDescent="0.45">
      <c r="A34" s="26" t="s">
        <v>76</v>
      </c>
      <c r="B34" s="26">
        <v>10830</v>
      </c>
      <c r="C34" s="26" t="s">
        <v>22</v>
      </c>
      <c r="D34" s="26">
        <v>804798.88836300001</v>
      </c>
      <c r="E34" s="26">
        <v>1341133.9778150001</v>
      </c>
      <c r="F34" s="26">
        <f t="shared" si="0"/>
        <v>2145932.8661780003</v>
      </c>
      <c r="G34" s="26">
        <f t="shared" si="1"/>
        <v>-536335.0894520001</v>
      </c>
      <c r="H34" s="26">
        <v>46185.05962</v>
      </c>
      <c r="I34" s="26">
        <v>180768.76573399999</v>
      </c>
      <c r="J34" s="26">
        <f t="shared" si="2"/>
        <v>226953.82535399997</v>
      </c>
      <c r="K34" s="26">
        <f t="shared" si="3"/>
        <v>-134583.706114</v>
      </c>
      <c r="L34" s="26">
        <v>578317</v>
      </c>
      <c r="M34" s="26">
        <v>1386151</v>
      </c>
      <c r="N34" s="26">
        <f t="shared" si="4"/>
        <v>-807834</v>
      </c>
      <c r="O34" s="26">
        <v>14816</v>
      </c>
      <c r="P34" s="26">
        <v>142940</v>
      </c>
      <c r="Q34" s="26">
        <f t="shared" si="5"/>
        <v>-128124</v>
      </c>
    </row>
    <row r="35" spans="1:17" ht="18" x14ac:dyDescent="0.45">
      <c r="A35" s="26" t="s">
        <v>78</v>
      </c>
      <c r="B35" s="26">
        <v>10835</v>
      </c>
      <c r="C35" s="26" t="s">
        <v>22</v>
      </c>
      <c r="D35" s="26">
        <v>2522867.4795280001</v>
      </c>
      <c r="E35" s="26">
        <v>2048979.996581</v>
      </c>
      <c r="F35" s="26">
        <f t="shared" si="0"/>
        <v>4571847.4761089999</v>
      </c>
      <c r="G35" s="26">
        <f t="shared" si="1"/>
        <v>473887.48294700007</v>
      </c>
      <c r="H35" s="26">
        <v>35490</v>
      </c>
      <c r="I35" s="26">
        <v>86235.251155000005</v>
      </c>
      <c r="J35" s="26">
        <f t="shared" si="2"/>
        <v>121725.25115500001</v>
      </c>
      <c r="K35" s="26">
        <f t="shared" si="3"/>
        <v>-50745.251155000005</v>
      </c>
      <c r="L35" s="26">
        <v>2747235</v>
      </c>
      <c r="M35" s="26">
        <v>2379923</v>
      </c>
      <c r="N35" s="26">
        <f t="shared" si="4"/>
        <v>367312</v>
      </c>
      <c r="O35" s="26">
        <v>52286</v>
      </c>
      <c r="P35" s="26">
        <v>92761</v>
      </c>
      <c r="Q35" s="26">
        <f t="shared" si="5"/>
        <v>-40475</v>
      </c>
    </row>
    <row r="36" spans="1:17" ht="18" x14ac:dyDescent="0.45">
      <c r="A36" s="26" t="s">
        <v>80</v>
      </c>
      <c r="B36" s="26">
        <v>10837</v>
      </c>
      <c r="C36" s="26" t="s">
        <v>19</v>
      </c>
      <c r="D36" s="26">
        <v>1136817.8117430001</v>
      </c>
      <c r="E36" s="26">
        <v>1202493.5685749999</v>
      </c>
      <c r="F36" s="26">
        <f t="shared" si="0"/>
        <v>2339311.380318</v>
      </c>
      <c r="G36" s="26">
        <f t="shared" si="1"/>
        <v>-65675.756831999868</v>
      </c>
      <c r="H36" s="26">
        <v>0</v>
      </c>
      <c r="I36" s="26">
        <v>135409.657787</v>
      </c>
      <c r="J36" s="26">
        <f t="shared" si="2"/>
        <v>135409.657787</v>
      </c>
      <c r="K36" s="26">
        <f t="shared" si="3"/>
        <v>-135409.657787</v>
      </c>
      <c r="L36" s="26">
        <v>198680</v>
      </c>
      <c r="M36" s="26">
        <v>18676595</v>
      </c>
      <c r="N36" s="26">
        <f t="shared" si="4"/>
        <v>-18477915</v>
      </c>
      <c r="O36" s="26">
        <v>4886</v>
      </c>
      <c r="P36" s="26">
        <v>373675</v>
      </c>
      <c r="Q36" s="26">
        <f t="shared" si="5"/>
        <v>-368789</v>
      </c>
    </row>
    <row r="37" spans="1:17" ht="18" x14ac:dyDescent="0.45">
      <c r="A37" s="26" t="s">
        <v>82</v>
      </c>
      <c r="B37" s="26">
        <v>10845</v>
      </c>
      <c r="C37" s="26" t="s">
        <v>19</v>
      </c>
      <c r="D37" s="26">
        <v>7141160.8731359998</v>
      </c>
      <c r="E37" s="26">
        <v>5421105.7711309996</v>
      </c>
      <c r="F37" s="26">
        <f t="shared" si="0"/>
        <v>12562266.644267</v>
      </c>
      <c r="G37" s="26">
        <f t="shared" si="1"/>
        <v>1720055.1020050002</v>
      </c>
      <c r="H37" s="26">
        <v>597905.01723400003</v>
      </c>
      <c r="I37" s="26">
        <v>671620.54835699999</v>
      </c>
      <c r="J37" s="26">
        <f t="shared" si="2"/>
        <v>1269525.565591</v>
      </c>
      <c r="K37" s="26">
        <f t="shared" si="3"/>
        <v>-73715.531122999964</v>
      </c>
      <c r="L37" s="26">
        <v>18349874</v>
      </c>
      <c r="M37" s="26">
        <v>10694960</v>
      </c>
      <c r="N37" s="26">
        <f t="shared" si="4"/>
        <v>7654914</v>
      </c>
      <c r="O37" s="26">
        <v>2958276</v>
      </c>
      <c r="P37" s="26">
        <v>1186587</v>
      </c>
      <c r="Q37" s="26">
        <f t="shared" si="5"/>
        <v>1771689</v>
      </c>
    </row>
    <row r="38" spans="1:17" ht="18" x14ac:dyDescent="0.45">
      <c r="A38" s="26" t="s">
        <v>84</v>
      </c>
      <c r="B38" s="26">
        <v>10843</v>
      </c>
      <c r="C38" s="26" t="s">
        <v>22</v>
      </c>
      <c r="D38" s="26">
        <v>2917415.5130520002</v>
      </c>
      <c r="E38" s="26">
        <v>3528805.0876520001</v>
      </c>
      <c r="F38" s="26">
        <f t="shared" si="0"/>
        <v>6446220.6007040003</v>
      </c>
      <c r="G38" s="26">
        <f t="shared" si="1"/>
        <v>-611389.57459999993</v>
      </c>
      <c r="H38" s="26">
        <v>404915.80832499999</v>
      </c>
      <c r="I38" s="26">
        <v>212237.08005799999</v>
      </c>
      <c r="J38" s="26">
        <f t="shared" si="2"/>
        <v>617152.88838299992</v>
      </c>
      <c r="K38" s="26">
        <f t="shared" si="3"/>
        <v>192678.728267</v>
      </c>
      <c r="L38" s="26">
        <v>1146472</v>
      </c>
      <c r="M38" s="26">
        <v>1976775</v>
      </c>
      <c r="N38" s="26">
        <f t="shared" si="4"/>
        <v>-830303</v>
      </c>
      <c r="O38" s="26">
        <v>212234</v>
      </c>
      <c r="P38" s="26">
        <v>240516</v>
      </c>
      <c r="Q38" s="26">
        <f t="shared" si="5"/>
        <v>-28282</v>
      </c>
    </row>
    <row r="39" spans="1:17" ht="18" x14ac:dyDescent="0.45">
      <c r="A39" s="26" t="s">
        <v>86</v>
      </c>
      <c r="B39" s="26">
        <v>10851</v>
      </c>
      <c r="C39" s="26" t="s">
        <v>22</v>
      </c>
      <c r="D39" s="26">
        <v>8293483.6694919998</v>
      </c>
      <c r="E39" s="26">
        <v>4911072.1104950001</v>
      </c>
      <c r="F39" s="26">
        <f t="shared" si="0"/>
        <v>13204555.779987</v>
      </c>
      <c r="G39" s="26">
        <f t="shared" si="1"/>
        <v>3382411.5589969996</v>
      </c>
      <c r="H39" s="26">
        <v>644000.93733700004</v>
      </c>
      <c r="I39" s="26">
        <v>212090.130107</v>
      </c>
      <c r="J39" s="26">
        <f t="shared" si="2"/>
        <v>856091.06744400004</v>
      </c>
      <c r="K39" s="26">
        <f t="shared" si="3"/>
        <v>431910.80723000003</v>
      </c>
      <c r="L39" s="26">
        <v>19231361</v>
      </c>
      <c r="M39" s="26">
        <v>16655674</v>
      </c>
      <c r="N39" s="26">
        <f t="shared" si="4"/>
        <v>2575687</v>
      </c>
      <c r="O39" s="26">
        <v>1132544</v>
      </c>
      <c r="P39" s="26">
        <v>914438</v>
      </c>
      <c r="Q39" s="26">
        <f t="shared" si="5"/>
        <v>218106</v>
      </c>
    </row>
    <row r="40" spans="1:17" ht="18" x14ac:dyDescent="0.45">
      <c r="A40" s="26" t="s">
        <v>88</v>
      </c>
      <c r="B40" s="26">
        <v>10855</v>
      </c>
      <c r="C40" s="26" t="s">
        <v>22</v>
      </c>
      <c r="D40" s="26">
        <v>1191286.3497329999</v>
      </c>
      <c r="E40" s="26">
        <v>4604918.9037450003</v>
      </c>
      <c r="F40" s="26">
        <f t="shared" si="0"/>
        <v>5796205.2534779999</v>
      </c>
      <c r="G40" s="26">
        <f t="shared" si="1"/>
        <v>-3413632.5540120006</v>
      </c>
      <c r="H40" s="26">
        <v>297376.07483</v>
      </c>
      <c r="I40" s="26">
        <v>185398.478103</v>
      </c>
      <c r="J40" s="26">
        <f t="shared" si="2"/>
        <v>482774.55293300003</v>
      </c>
      <c r="K40" s="26">
        <f t="shared" si="3"/>
        <v>111977.596727</v>
      </c>
      <c r="L40" s="26">
        <v>1398699</v>
      </c>
      <c r="M40" s="26">
        <v>4514500</v>
      </c>
      <c r="N40" s="26">
        <f t="shared" si="4"/>
        <v>-3115801</v>
      </c>
      <c r="O40" s="26">
        <v>10823</v>
      </c>
      <c r="P40" s="26">
        <v>129748</v>
      </c>
      <c r="Q40" s="26">
        <f t="shared" si="5"/>
        <v>-118925</v>
      </c>
    </row>
    <row r="41" spans="1:17" ht="18" x14ac:dyDescent="0.45">
      <c r="A41" s="26" t="s">
        <v>90</v>
      </c>
      <c r="B41" s="26">
        <v>10864</v>
      </c>
      <c r="C41" s="26" t="s">
        <v>22</v>
      </c>
      <c r="D41" s="26">
        <v>911515.97615999996</v>
      </c>
      <c r="E41" s="26">
        <v>1217408.249695</v>
      </c>
      <c r="F41" s="26">
        <f t="shared" si="0"/>
        <v>2128924.2258549999</v>
      </c>
      <c r="G41" s="26">
        <f t="shared" si="1"/>
        <v>-305892.27353500004</v>
      </c>
      <c r="H41" s="26">
        <v>0</v>
      </c>
      <c r="I41" s="26">
        <v>86580.782087</v>
      </c>
      <c r="J41" s="26">
        <f t="shared" si="2"/>
        <v>86580.782087</v>
      </c>
      <c r="K41" s="26">
        <f t="shared" si="3"/>
        <v>-86580.782087</v>
      </c>
      <c r="L41" s="26">
        <v>498732</v>
      </c>
      <c r="M41" s="26">
        <v>942510</v>
      </c>
      <c r="N41" s="26">
        <f t="shared" si="4"/>
        <v>-443778</v>
      </c>
      <c r="O41" s="26">
        <v>0</v>
      </c>
      <c r="P41" s="26">
        <v>18472</v>
      </c>
      <c r="Q41" s="26">
        <f t="shared" si="5"/>
        <v>-18472</v>
      </c>
    </row>
    <row r="42" spans="1:17" ht="18" x14ac:dyDescent="0.45">
      <c r="A42" s="26" t="s">
        <v>92</v>
      </c>
      <c r="B42" s="26">
        <v>10869</v>
      </c>
      <c r="C42" s="26" t="s">
        <v>22</v>
      </c>
      <c r="D42" s="26">
        <v>1324357.8246929999</v>
      </c>
      <c r="E42" s="26">
        <v>1557869.6082810001</v>
      </c>
      <c r="F42" s="26">
        <f t="shared" si="0"/>
        <v>2882227.432974</v>
      </c>
      <c r="G42" s="26">
        <f t="shared" si="1"/>
        <v>-233511.78358800011</v>
      </c>
      <c r="H42" s="26">
        <v>46887.453576</v>
      </c>
      <c r="I42" s="26">
        <v>59306.523652999997</v>
      </c>
      <c r="J42" s="26">
        <f t="shared" si="2"/>
        <v>106193.977229</v>
      </c>
      <c r="K42" s="26">
        <f t="shared" si="3"/>
        <v>-12419.070076999997</v>
      </c>
      <c r="L42" s="26">
        <v>240197</v>
      </c>
      <c r="M42" s="26">
        <v>504955</v>
      </c>
      <c r="N42" s="26">
        <f t="shared" si="4"/>
        <v>-264758</v>
      </c>
      <c r="O42" s="26">
        <v>0</v>
      </c>
      <c r="P42" s="26">
        <v>5157</v>
      </c>
      <c r="Q42" s="26">
        <f t="shared" si="5"/>
        <v>-5157</v>
      </c>
    </row>
    <row r="43" spans="1:17" ht="18" x14ac:dyDescent="0.45">
      <c r="A43" s="26" t="s">
        <v>94</v>
      </c>
      <c r="B43" s="26">
        <v>10872</v>
      </c>
      <c r="C43" s="26" t="s">
        <v>22</v>
      </c>
      <c r="D43" s="26">
        <v>2328585.144965</v>
      </c>
      <c r="E43" s="26">
        <v>3689081.2418999998</v>
      </c>
      <c r="F43" s="26">
        <f t="shared" si="0"/>
        <v>6017666.3868649993</v>
      </c>
      <c r="G43" s="26">
        <f t="shared" si="1"/>
        <v>-1360496.0969349998</v>
      </c>
      <c r="H43" s="26">
        <v>149777.238736</v>
      </c>
      <c r="I43" s="26">
        <v>93473.196867000006</v>
      </c>
      <c r="J43" s="26">
        <f t="shared" si="2"/>
        <v>243250.43560299999</v>
      </c>
      <c r="K43" s="26">
        <f t="shared" si="3"/>
        <v>56304.041868999993</v>
      </c>
      <c r="L43" s="26">
        <v>249634</v>
      </c>
      <c r="M43" s="26">
        <v>1602383</v>
      </c>
      <c r="N43" s="26">
        <f t="shared" si="4"/>
        <v>-1352749</v>
      </c>
      <c r="O43" s="26">
        <v>3786</v>
      </c>
      <c r="P43" s="26">
        <v>52965</v>
      </c>
      <c r="Q43" s="26">
        <f t="shared" si="5"/>
        <v>-49179</v>
      </c>
    </row>
    <row r="44" spans="1:17" ht="18" x14ac:dyDescent="0.45">
      <c r="A44" s="26" t="s">
        <v>96</v>
      </c>
      <c r="B44" s="26">
        <v>10883</v>
      </c>
      <c r="C44" s="26" t="s">
        <v>19</v>
      </c>
      <c r="D44" s="26">
        <v>18577377.628917001</v>
      </c>
      <c r="E44" s="26">
        <v>4020311.6375440001</v>
      </c>
      <c r="F44" s="26">
        <f t="shared" si="0"/>
        <v>22597689.266461</v>
      </c>
      <c r="G44" s="26">
        <f t="shared" si="1"/>
        <v>14557065.991373001</v>
      </c>
      <c r="H44" s="26">
        <v>2204664.7761650002</v>
      </c>
      <c r="I44" s="26">
        <v>289911.38642</v>
      </c>
      <c r="J44" s="26">
        <f t="shared" si="2"/>
        <v>2494576.162585</v>
      </c>
      <c r="K44" s="26">
        <f t="shared" si="3"/>
        <v>1914753.3897450003</v>
      </c>
      <c r="L44" s="26">
        <v>244859026</v>
      </c>
      <c r="M44" s="26">
        <v>120794736</v>
      </c>
      <c r="N44" s="26">
        <f t="shared" si="4"/>
        <v>124064290</v>
      </c>
      <c r="O44" s="26">
        <v>23519225</v>
      </c>
      <c r="P44" s="26">
        <v>16184819</v>
      </c>
      <c r="Q44" s="26">
        <f t="shared" si="5"/>
        <v>7334406</v>
      </c>
    </row>
    <row r="45" spans="1:17" ht="18" x14ac:dyDescent="0.45">
      <c r="A45" s="26" t="s">
        <v>98</v>
      </c>
      <c r="B45" s="26">
        <v>10885</v>
      </c>
      <c r="C45" s="26" t="s">
        <v>32</v>
      </c>
      <c r="D45" s="26">
        <v>2725844.6409729999</v>
      </c>
      <c r="E45" s="26">
        <v>5676879.1188030001</v>
      </c>
      <c r="F45" s="26">
        <f t="shared" si="0"/>
        <v>8402723.7597759999</v>
      </c>
      <c r="G45" s="26">
        <f t="shared" si="1"/>
        <v>-2951034.4778300002</v>
      </c>
      <c r="H45" s="26">
        <v>23269.37383</v>
      </c>
      <c r="I45" s="26">
        <v>32434.903402</v>
      </c>
      <c r="J45" s="26">
        <f t="shared" si="2"/>
        <v>55704.277232</v>
      </c>
      <c r="K45" s="26">
        <f t="shared" si="3"/>
        <v>-9165.5295719999995</v>
      </c>
      <c r="L45" s="26">
        <v>1324767</v>
      </c>
      <c r="M45" s="26">
        <v>6910859</v>
      </c>
      <c r="N45" s="26">
        <f t="shared" si="4"/>
        <v>-5586092</v>
      </c>
      <c r="O45" s="26">
        <v>99</v>
      </c>
      <c r="P45" s="26">
        <v>46720</v>
      </c>
      <c r="Q45" s="26">
        <f t="shared" si="5"/>
        <v>-46621</v>
      </c>
    </row>
    <row r="46" spans="1:17" ht="18" x14ac:dyDescent="0.45">
      <c r="A46" s="26" t="s">
        <v>100</v>
      </c>
      <c r="B46" s="26">
        <v>10897</v>
      </c>
      <c r="C46" s="26" t="s">
        <v>32</v>
      </c>
      <c r="D46" s="26">
        <v>287856.74612700002</v>
      </c>
      <c r="E46" s="26">
        <v>234716.11685600001</v>
      </c>
      <c r="F46" s="26">
        <f t="shared" si="0"/>
        <v>522572.862983</v>
      </c>
      <c r="G46" s="26">
        <f t="shared" si="1"/>
        <v>53140.629271000013</v>
      </c>
      <c r="H46" s="26">
        <v>16479.08122</v>
      </c>
      <c r="I46" s="26">
        <v>37362.540100999999</v>
      </c>
      <c r="J46" s="26">
        <f t="shared" si="2"/>
        <v>53841.621320999999</v>
      </c>
      <c r="K46" s="26">
        <f t="shared" si="3"/>
        <v>-20883.458880999999</v>
      </c>
      <c r="L46" s="26">
        <v>107558</v>
      </c>
      <c r="M46" s="26">
        <v>218991</v>
      </c>
      <c r="N46" s="26">
        <f t="shared" si="4"/>
        <v>-111433</v>
      </c>
      <c r="O46" s="26">
        <v>647</v>
      </c>
      <c r="P46" s="26">
        <v>5648</v>
      </c>
      <c r="Q46" s="26">
        <f t="shared" si="5"/>
        <v>-5001</v>
      </c>
    </row>
    <row r="47" spans="1:17" ht="18" x14ac:dyDescent="0.45">
      <c r="A47" s="26" t="s">
        <v>102</v>
      </c>
      <c r="B47" s="26">
        <v>10895</v>
      </c>
      <c r="C47" s="26" t="s">
        <v>19</v>
      </c>
      <c r="D47" s="26">
        <v>194437.10394599999</v>
      </c>
      <c r="E47" s="26">
        <v>182648.05317999999</v>
      </c>
      <c r="F47" s="26">
        <f t="shared" si="0"/>
        <v>377085.15712599998</v>
      </c>
      <c r="G47" s="26">
        <f t="shared" si="1"/>
        <v>11789.050766</v>
      </c>
      <c r="H47" s="26">
        <v>3553.28</v>
      </c>
      <c r="I47" s="26">
        <v>22337.756298</v>
      </c>
      <c r="J47" s="26">
        <f t="shared" si="2"/>
        <v>25891.036297999999</v>
      </c>
      <c r="K47" s="26">
        <f t="shared" si="3"/>
        <v>-18784.476298000001</v>
      </c>
      <c r="L47" s="26">
        <v>983619</v>
      </c>
      <c r="M47" s="26">
        <v>3289695</v>
      </c>
      <c r="N47" s="26">
        <f t="shared" si="4"/>
        <v>-2306076</v>
      </c>
      <c r="O47" s="26">
        <v>16467</v>
      </c>
      <c r="P47" s="26">
        <v>397726</v>
      </c>
      <c r="Q47" s="26">
        <f t="shared" si="5"/>
        <v>-381259</v>
      </c>
    </row>
    <row r="48" spans="1:17" ht="18" x14ac:dyDescent="0.45">
      <c r="A48" s="26" t="s">
        <v>104</v>
      </c>
      <c r="B48" s="26">
        <v>10896</v>
      </c>
      <c r="C48" s="26" t="s">
        <v>22</v>
      </c>
      <c r="D48" s="26">
        <v>6677022.9175770003</v>
      </c>
      <c r="E48" s="26">
        <v>7082824.5839569997</v>
      </c>
      <c r="F48" s="26">
        <f t="shared" si="0"/>
        <v>13759847.501534</v>
      </c>
      <c r="G48" s="26">
        <f t="shared" si="1"/>
        <v>-405801.66637999937</v>
      </c>
      <c r="H48" s="26">
        <v>716253.07586800004</v>
      </c>
      <c r="I48" s="26">
        <v>737266.95703499997</v>
      </c>
      <c r="J48" s="26">
        <f t="shared" si="2"/>
        <v>1453520.032903</v>
      </c>
      <c r="K48" s="26">
        <f t="shared" si="3"/>
        <v>-21013.881166999927</v>
      </c>
      <c r="L48" s="26">
        <v>759754</v>
      </c>
      <c r="M48" s="26">
        <v>1405536</v>
      </c>
      <c r="N48" s="26">
        <f t="shared" si="4"/>
        <v>-645782</v>
      </c>
      <c r="O48" s="26">
        <v>25</v>
      </c>
      <c r="P48" s="26">
        <v>40979</v>
      </c>
      <c r="Q48" s="26">
        <f t="shared" si="5"/>
        <v>-40954</v>
      </c>
    </row>
    <row r="49" spans="1:17" ht="18" x14ac:dyDescent="0.45">
      <c r="A49" s="26" t="s">
        <v>106</v>
      </c>
      <c r="B49" s="26">
        <v>10911</v>
      </c>
      <c r="C49" s="26" t="s">
        <v>19</v>
      </c>
      <c r="D49" s="26">
        <v>4990857.2538449997</v>
      </c>
      <c r="E49" s="26">
        <v>2923888.5705419998</v>
      </c>
      <c r="F49" s="26">
        <f t="shared" si="0"/>
        <v>7914745.824386999</v>
      </c>
      <c r="G49" s="26">
        <f t="shared" si="1"/>
        <v>2066968.6833029999</v>
      </c>
      <c r="H49" s="26">
        <v>0</v>
      </c>
      <c r="I49" s="26">
        <v>45962.529836000002</v>
      </c>
      <c r="J49" s="26">
        <f t="shared" si="2"/>
        <v>45962.529836000002</v>
      </c>
      <c r="K49" s="26">
        <f t="shared" si="3"/>
        <v>-45962.529836000002</v>
      </c>
      <c r="L49" s="26">
        <v>60073097</v>
      </c>
      <c r="M49" s="26">
        <v>57964607</v>
      </c>
      <c r="N49" s="26">
        <f t="shared" si="4"/>
        <v>2108490</v>
      </c>
      <c r="O49" s="26">
        <v>4063633</v>
      </c>
      <c r="P49" s="26">
        <v>4604993</v>
      </c>
      <c r="Q49" s="26">
        <f t="shared" si="5"/>
        <v>-541360</v>
      </c>
    </row>
    <row r="50" spans="1:17" ht="18" x14ac:dyDescent="0.45">
      <c r="A50" s="26" t="s">
        <v>108</v>
      </c>
      <c r="B50" s="26">
        <v>10919</v>
      </c>
      <c r="C50" s="26" t="s">
        <v>19</v>
      </c>
      <c r="D50" s="26">
        <v>50057119.832474999</v>
      </c>
      <c r="E50" s="26">
        <v>23173017.074575</v>
      </c>
      <c r="F50" s="26">
        <f t="shared" si="0"/>
        <v>73230136.907049999</v>
      </c>
      <c r="G50" s="26">
        <f t="shared" si="1"/>
        <v>26884102.7579</v>
      </c>
      <c r="H50" s="26">
        <v>925614.39429700002</v>
      </c>
      <c r="I50" s="26">
        <v>519339.34409700002</v>
      </c>
      <c r="J50" s="26">
        <f t="shared" si="2"/>
        <v>1444953.7383940001</v>
      </c>
      <c r="K50" s="26">
        <f t="shared" si="3"/>
        <v>406275.0502</v>
      </c>
      <c r="L50" s="26">
        <v>546598582</v>
      </c>
      <c r="M50" s="26">
        <v>365727886</v>
      </c>
      <c r="N50" s="26">
        <f t="shared" si="4"/>
        <v>180870696</v>
      </c>
      <c r="O50" s="26">
        <v>61607404</v>
      </c>
      <c r="P50" s="26">
        <v>37933222</v>
      </c>
      <c r="Q50" s="26">
        <f t="shared" si="5"/>
        <v>23674182</v>
      </c>
    </row>
    <row r="51" spans="1:17" ht="18" x14ac:dyDescent="0.45">
      <c r="A51" s="26" t="s">
        <v>110</v>
      </c>
      <c r="B51" s="26">
        <v>10923</v>
      </c>
      <c r="C51" s="26" t="s">
        <v>19</v>
      </c>
      <c r="D51" s="26">
        <v>325338.67362999998</v>
      </c>
      <c r="E51" s="26">
        <v>178097.75559799999</v>
      </c>
      <c r="F51" s="26">
        <f t="shared" si="0"/>
        <v>503436.42922799999</v>
      </c>
      <c r="G51" s="26">
        <f t="shared" si="1"/>
        <v>147240.91803199999</v>
      </c>
      <c r="H51" s="26">
        <v>0</v>
      </c>
      <c r="I51" s="26">
        <v>1258.2053530000001</v>
      </c>
      <c r="J51" s="26">
        <f t="shared" si="2"/>
        <v>1258.2053530000001</v>
      </c>
      <c r="K51" s="26">
        <f t="shared" si="3"/>
        <v>-1258.2053530000001</v>
      </c>
      <c r="L51" s="26">
        <v>2453665</v>
      </c>
      <c r="M51" s="26">
        <v>3005104</v>
      </c>
      <c r="N51" s="26">
        <f t="shared" si="4"/>
        <v>-551439</v>
      </c>
      <c r="O51" s="26">
        <v>86284</v>
      </c>
      <c r="P51" s="26">
        <v>84335</v>
      </c>
      <c r="Q51" s="26">
        <f t="shared" si="5"/>
        <v>1949</v>
      </c>
    </row>
    <row r="52" spans="1:17" ht="18" x14ac:dyDescent="0.45">
      <c r="A52" s="26" t="s">
        <v>114</v>
      </c>
      <c r="B52" s="26">
        <v>10915</v>
      </c>
      <c r="C52" s="26" t="s">
        <v>19</v>
      </c>
      <c r="D52" s="26">
        <v>8034580.6167780003</v>
      </c>
      <c r="E52" s="26">
        <v>9347566.4073469993</v>
      </c>
      <c r="F52" s="26">
        <f t="shared" si="0"/>
        <v>17382147.024124999</v>
      </c>
      <c r="G52" s="26">
        <f t="shared" si="1"/>
        <v>-1312985.790568999</v>
      </c>
      <c r="H52" s="26">
        <v>578809.35597200005</v>
      </c>
      <c r="I52" s="26">
        <v>1417702.0068709999</v>
      </c>
      <c r="J52" s="26">
        <f t="shared" si="2"/>
        <v>1996511.3628429999</v>
      </c>
      <c r="K52" s="26">
        <f t="shared" si="3"/>
        <v>-838892.65089899988</v>
      </c>
      <c r="L52" s="26">
        <v>3473053</v>
      </c>
      <c r="M52" s="26">
        <v>26450126</v>
      </c>
      <c r="N52" s="26">
        <f t="shared" si="4"/>
        <v>-22977073</v>
      </c>
      <c r="O52" s="26">
        <v>180741</v>
      </c>
      <c r="P52" s="26">
        <v>844631</v>
      </c>
      <c r="Q52" s="26">
        <f t="shared" si="5"/>
        <v>-663890</v>
      </c>
    </row>
    <row r="53" spans="1:17" ht="18" x14ac:dyDescent="0.45">
      <c r="A53" s="26" t="s">
        <v>116</v>
      </c>
      <c r="B53" s="26">
        <v>10929</v>
      </c>
      <c r="C53" s="26" t="s">
        <v>19</v>
      </c>
      <c r="D53" s="26">
        <v>188404.94968799999</v>
      </c>
      <c r="E53" s="26">
        <v>116293.123672</v>
      </c>
      <c r="F53" s="26">
        <f t="shared" si="0"/>
        <v>304698.07335999998</v>
      </c>
      <c r="G53" s="26">
        <f t="shared" si="1"/>
        <v>72111.826015999992</v>
      </c>
      <c r="H53" s="26">
        <v>137495.58152000001</v>
      </c>
      <c r="I53" s="26">
        <v>16242.573182</v>
      </c>
      <c r="J53" s="26">
        <f t="shared" si="2"/>
        <v>153738.154702</v>
      </c>
      <c r="K53" s="26">
        <f t="shared" si="3"/>
        <v>121253.00833800001</v>
      </c>
      <c r="L53" s="26">
        <v>4261263</v>
      </c>
      <c r="M53" s="26">
        <v>4546440</v>
      </c>
      <c r="N53" s="26">
        <f t="shared" si="4"/>
        <v>-285177</v>
      </c>
      <c r="O53" s="26">
        <v>279693</v>
      </c>
      <c r="P53" s="26">
        <v>271817</v>
      </c>
      <c r="Q53" s="26">
        <f t="shared" si="5"/>
        <v>7876</v>
      </c>
    </row>
    <row r="54" spans="1:17" ht="18" x14ac:dyDescent="0.45">
      <c r="A54" s="26" t="s">
        <v>118</v>
      </c>
      <c r="B54" s="26">
        <v>10934</v>
      </c>
      <c r="C54" s="26" t="s">
        <v>32</v>
      </c>
      <c r="D54" s="26">
        <v>81537.750755000001</v>
      </c>
      <c r="E54" s="26">
        <v>71949.760458999997</v>
      </c>
      <c r="F54" s="26">
        <f t="shared" si="0"/>
        <v>153487.511214</v>
      </c>
      <c r="G54" s="26">
        <f t="shared" si="1"/>
        <v>9587.9902960000036</v>
      </c>
      <c r="H54" s="26">
        <v>13968.484019</v>
      </c>
      <c r="I54" s="26">
        <v>13688.246907999999</v>
      </c>
      <c r="J54" s="26">
        <f t="shared" si="2"/>
        <v>27656.730926999997</v>
      </c>
      <c r="K54" s="26">
        <f t="shared" si="3"/>
        <v>280.23711100000037</v>
      </c>
      <c r="L54" s="26">
        <v>15</v>
      </c>
      <c r="M54" s="26">
        <v>93</v>
      </c>
      <c r="N54" s="26">
        <f t="shared" si="4"/>
        <v>-78</v>
      </c>
      <c r="O54" s="26">
        <v>0</v>
      </c>
      <c r="P54" s="26">
        <v>0</v>
      </c>
      <c r="Q54" s="26">
        <f t="shared" si="5"/>
        <v>0</v>
      </c>
    </row>
    <row r="55" spans="1:17" ht="18" x14ac:dyDescent="0.45">
      <c r="A55" s="26" t="s">
        <v>120</v>
      </c>
      <c r="B55" s="26">
        <v>11008</v>
      </c>
      <c r="C55" s="26" t="s">
        <v>19</v>
      </c>
      <c r="D55" s="26">
        <v>7177193.4650680004</v>
      </c>
      <c r="E55" s="26">
        <v>714799.92348999996</v>
      </c>
      <c r="F55" s="26">
        <f t="shared" si="0"/>
        <v>7891993.3885580003</v>
      </c>
      <c r="G55" s="26">
        <f t="shared" si="1"/>
        <v>6462393.5415780004</v>
      </c>
      <c r="H55" s="26">
        <v>287336.46486000001</v>
      </c>
      <c r="I55" s="26">
        <v>63936.227830999997</v>
      </c>
      <c r="J55" s="26">
        <f t="shared" si="2"/>
        <v>351272.692691</v>
      </c>
      <c r="K55" s="26">
        <f t="shared" si="3"/>
        <v>223400.23702900001</v>
      </c>
      <c r="L55" s="26">
        <v>88486477</v>
      </c>
      <c r="M55" s="26">
        <v>56017957</v>
      </c>
      <c r="N55" s="26">
        <f t="shared" si="4"/>
        <v>32468520</v>
      </c>
      <c r="O55" s="26">
        <v>10101927</v>
      </c>
      <c r="P55" s="26">
        <v>6842463</v>
      </c>
      <c r="Q55" s="26">
        <f t="shared" si="5"/>
        <v>3259464</v>
      </c>
    </row>
    <row r="56" spans="1:17" ht="18" x14ac:dyDescent="0.45">
      <c r="A56" s="26" t="s">
        <v>122</v>
      </c>
      <c r="B56" s="26">
        <v>11014</v>
      </c>
      <c r="C56" s="26" t="s">
        <v>19</v>
      </c>
      <c r="D56" s="26">
        <v>120931.47622500001</v>
      </c>
      <c r="E56" s="26">
        <v>201020.87656999999</v>
      </c>
      <c r="F56" s="26">
        <f t="shared" si="0"/>
        <v>321952.35279500001</v>
      </c>
      <c r="G56" s="26">
        <f t="shared" si="1"/>
        <v>-80089.400344999987</v>
      </c>
      <c r="H56" s="26">
        <v>3553.78</v>
      </c>
      <c r="I56" s="26">
        <v>14279.138394</v>
      </c>
      <c r="J56" s="26">
        <f t="shared" si="2"/>
        <v>17832.918394</v>
      </c>
      <c r="K56" s="26">
        <f t="shared" si="3"/>
        <v>-10725.358393999999</v>
      </c>
      <c r="L56" s="26">
        <v>460138</v>
      </c>
      <c r="M56" s="26">
        <v>4047595</v>
      </c>
      <c r="N56" s="26">
        <f t="shared" si="4"/>
        <v>-3587457</v>
      </c>
      <c r="O56" s="26">
        <v>9065</v>
      </c>
      <c r="P56" s="26">
        <v>343851</v>
      </c>
      <c r="Q56" s="26">
        <f t="shared" si="5"/>
        <v>-334786</v>
      </c>
    </row>
    <row r="57" spans="1:17" ht="18" x14ac:dyDescent="0.45">
      <c r="A57" s="26" t="s">
        <v>124</v>
      </c>
      <c r="B57" s="26">
        <v>11049</v>
      </c>
      <c r="C57" s="26" t="s">
        <v>19</v>
      </c>
      <c r="D57" s="26">
        <v>3597130.2916859998</v>
      </c>
      <c r="E57" s="26">
        <v>2373046.512298</v>
      </c>
      <c r="F57" s="26">
        <f t="shared" si="0"/>
        <v>5970176.8039839994</v>
      </c>
      <c r="G57" s="26">
        <f t="shared" si="1"/>
        <v>1224083.7793879998</v>
      </c>
      <c r="H57" s="26">
        <v>596044.90856200003</v>
      </c>
      <c r="I57" s="26">
        <v>214899.02747999999</v>
      </c>
      <c r="J57" s="26">
        <f t="shared" si="2"/>
        <v>810943.93604200007</v>
      </c>
      <c r="K57" s="26">
        <f t="shared" si="3"/>
        <v>381145.88108200004</v>
      </c>
      <c r="L57" s="26">
        <v>62094544</v>
      </c>
      <c r="M57" s="26">
        <v>44504878</v>
      </c>
      <c r="N57" s="26">
        <f t="shared" si="4"/>
        <v>17589666</v>
      </c>
      <c r="O57" s="26">
        <v>6623793</v>
      </c>
      <c r="P57" s="26">
        <v>3735733</v>
      </c>
      <c r="Q57" s="26">
        <f t="shared" si="5"/>
        <v>2888060</v>
      </c>
    </row>
    <row r="58" spans="1:17" ht="18" x14ac:dyDescent="0.45">
      <c r="A58" s="26" t="s">
        <v>126</v>
      </c>
      <c r="B58" s="26">
        <v>11055</v>
      </c>
      <c r="C58" s="26" t="s">
        <v>22</v>
      </c>
      <c r="D58" s="26">
        <v>1238269.3264319999</v>
      </c>
      <c r="E58" s="26">
        <v>4040460.0262489999</v>
      </c>
      <c r="F58" s="26">
        <f t="shared" si="0"/>
        <v>5278729.3526809998</v>
      </c>
      <c r="G58" s="26">
        <f t="shared" si="1"/>
        <v>-2802190.699817</v>
      </c>
      <c r="H58" s="26">
        <v>38718.445359999998</v>
      </c>
      <c r="I58" s="26">
        <v>89821.041289999994</v>
      </c>
      <c r="J58" s="26">
        <f t="shared" si="2"/>
        <v>128539.48664999999</v>
      </c>
      <c r="K58" s="26">
        <f t="shared" si="3"/>
        <v>-51102.595929999996</v>
      </c>
      <c r="L58" s="26">
        <v>657456</v>
      </c>
      <c r="M58" s="26">
        <v>3614068</v>
      </c>
      <c r="N58" s="26">
        <f t="shared" si="4"/>
        <v>-2956612</v>
      </c>
      <c r="O58" s="26">
        <v>2165</v>
      </c>
      <c r="P58" s="26">
        <v>74474</v>
      </c>
      <c r="Q58" s="26">
        <f t="shared" si="5"/>
        <v>-72309</v>
      </c>
    </row>
    <row r="59" spans="1:17" ht="18" x14ac:dyDescent="0.45">
      <c r="A59" s="26" t="s">
        <v>128</v>
      </c>
      <c r="B59" s="26">
        <v>11075</v>
      </c>
      <c r="C59" s="26" t="s">
        <v>19</v>
      </c>
      <c r="D59" s="26">
        <v>4602737.4096330004</v>
      </c>
      <c r="E59" s="26">
        <v>1239140.0866370001</v>
      </c>
      <c r="F59" s="26">
        <f t="shared" si="0"/>
        <v>5841877.4962700009</v>
      </c>
      <c r="G59" s="26">
        <f t="shared" si="1"/>
        <v>3363597.3229960003</v>
      </c>
      <c r="H59" s="26">
        <v>1534014.1641599999</v>
      </c>
      <c r="I59" s="26">
        <v>97490.956428999998</v>
      </c>
      <c r="J59" s="26">
        <f t="shared" si="2"/>
        <v>1631505.1205889999</v>
      </c>
      <c r="K59" s="26">
        <f t="shared" si="3"/>
        <v>1436523.2077309999</v>
      </c>
      <c r="L59" s="26">
        <v>62857255</v>
      </c>
      <c r="M59" s="26">
        <v>63156831</v>
      </c>
      <c r="N59" s="26">
        <f t="shared" si="4"/>
        <v>-299576</v>
      </c>
      <c r="O59" s="26">
        <v>3250449</v>
      </c>
      <c r="P59" s="26">
        <v>9424013</v>
      </c>
      <c r="Q59" s="26">
        <f t="shared" si="5"/>
        <v>-6173564</v>
      </c>
    </row>
    <row r="60" spans="1:17" ht="18" x14ac:dyDescent="0.45">
      <c r="A60" s="26" t="s">
        <v>130</v>
      </c>
      <c r="B60" s="26">
        <v>11087</v>
      </c>
      <c r="C60" s="26" t="s">
        <v>22</v>
      </c>
      <c r="D60" s="26">
        <v>1422737.1924010001</v>
      </c>
      <c r="E60" s="26">
        <v>690400.90487299999</v>
      </c>
      <c r="F60" s="26">
        <f t="shared" si="0"/>
        <v>2113138.0972739998</v>
      </c>
      <c r="G60" s="26">
        <f t="shared" si="1"/>
        <v>732336.28752800007</v>
      </c>
      <c r="H60" s="26">
        <v>190459.01097500001</v>
      </c>
      <c r="I60" s="26">
        <v>23568.552</v>
      </c>
      <c r="J60" s="26">
        <f t="shared" si="2"/>
        <v>214027.56297500001</v>
      </c>
      <c r="K60" s="26">
        <f t="shared" si="3"/>
        <v>166890.45897500002</v>
      </c>
      <c r="L60" s="26">
        <v>1857723</v>
      </c>
      <c r="M60" s="26">
        <v>1050508</v>
      </c>
      <c r="N60" s="26">
        <f t="shared" si="4"/>
        <v>807215</v>
      </c>
      <c r="O60" s="26">
        <v>103806</v>
      </c>
      <c r="P60" s="26">
        <v>73994</v>
      </c>
      <c r="Q60" s="26">
        <f t="shared" si="5"/>
        <v>29812</v>
      </c>
    </row>
    <row r="61" spans="1:17" ht="18" x14ac:dyDescent="0.45">
      <c r="A61" s="26" t="s">
        <v>135</v>
      </c>
      <c r="B61" s="26">
        <v>11090</v>
      </c>
      <c r="C61" s="26" t="s">
        <v>19</v>
      </c>
      <c r="D61" s="26">
        <v>4143601.2585280002</v>
      </c>
      <c r="E61" s="26">
        <v>1738170.019199</v>
      </c>
      <c r="F61" s="26">
        <f t="shared" si="0"/>
        <v>5881771.2777270004</v>
      </c>
      <c r="G61" s="26">
        <f t="shared" si="1"/>
        <v>2405431.239329</v>
      </c>
      <c r="H61" s="26">
        <v>29636.212930000002</v>
      </c>
      <c r="I61" s="26">
        <v>53138.524235999997</v>
      </c>
      <c r="J61" s="26">
        <f t="shared" si="2"/>
        <v>82774.737166000006</v>
      </c>
      <c r="K61" s="26">
        <f t="shared" si="3"/>
        <v>-23502.311305999996</v>
      </c>
      <c r="L61" s="26">
        <v>51637281</v>
      </c>
      <c r="M61" s="26">
        <v>65071874</v>
      </c>
      <c r="N61" s="26">
        <f t="shared" si="4"/>
        <v>-13434593</v>
      </c>
      <c r="O61" s="26">
        <v>2156652</v>
      </c>
      <c r="P61" s="26">
        <v>5212666</v>
      </c>
      <c r="Q61" s="26">
        <f t="shared" si="5"/>
        <v>-3056014</v>
      </c>
    </row>
    <row r="62" spans="1:17" ht="18" x14ac:dyDescent="0.45">
      <c r="A62" s="26" t="s">
        <v>137</v>
      </c>
      <c r="B62" s="26">
        <v>11095</v>
      </c>
      <c r="C62" s="26" t="s">
        <v>22</v>
      </c>
      <c r="D62" s="26">
        <v>879831.51622300001</v>
      </c>
      <c r="E62" s="26">
        <v>1359129.4907130001</v>
      </c>
      <c r="F62" s="26">
        <f t="shared" si="0"/>
        <v>2238961.0069360002</v>
      </c>
      <c r="G62" s="26">
        <f t="shared" si="1"/>
        <v>-479297.97449000005</v>
      </c>
      <c r="H62" s="26">
        <v>85854.372709999996</v>
      </c>
      <c r="I62" s="26">
        <v>56900.951220000003</v>
      </c>
      <c r="J62" s="26">
        <f t="shared" si="2"/>
        <v>142755.32393000001</v>
      </c>
      <c r="K62" s="26">
        <f t="shared" si="3"/>
        <v>28953.421489999993</v>
      </c>
      <c r="L62" s="26">
        <v>2144960</v>
      </c>
      <c r="M62" s="26">
        <v>2693342</v>
      </c>
      <c r="N62" s="26">
        <f t="shared" si="4"/>
        <v>-548382</v>
      </c>
      <c r="O62" s="26">
        <v>114244</v>
      </c>
      <c r="P62" s="26">
        <v>125376</v>
      </c>
      <c r="Q62" s="26">
        <f t="shared" si="5"/>
        <v>-11132</v>
      </c>
    </row>
    <row r="63" spans="1:17" ht="18" x14ac:dyDescent="0.45">
      <c r="A63" s="26" t="s">
        <v>139</v>
      </c>
      <c r="B63" s="26">
        <v>11098</v>
      </c>
      <c r="C63" s="26" t="s">
        <v>19</v>
      </c>
      <c r="D63" s="26">
        <v>46879692.520434998</v>
      </c>
      <c r="E63" s="26">
        <v>8305110.4549759999</v>
      </c>
      <c r="F63" s="26">
        <f t="shared" si="0"/>
        <v>55184802.975410998</v>
      </c>
      <c r="G63" s="26">
        <f t="shared" si="1"/>
        <v>38574582.065458998</v>
      </c>
      <c r="H63" s="26">
        <v>4280080.1780099999</v>
      </c>
      <c r="I63" s="26">
        <v>638228.33650500001</v>
      </c>
      <c r="J63" s="26">
        <f t="shared" si="2"/>
        <v>4918308.5145149995</v>
      </c>
      <c r="K63" s="26">
        <f t="shared" si="3"/>
        <v>3641851.8415049999</v>
      </c>
      <c r="L63" s="26">
        <v>631510452</v>
      </c>
      <c r="M63" s="26">
        <v>403194161</v>
      </c>
      <c r="N63" s="26">
        <f t="shared" si="4"/>
        <v>228316291</v>
      </c>
      <c r="O63" s="26">
        <v>80957521</v>
      </c>
      <c r="P63" s="26">
        <v>57494534</v>
      </c>
      <c r="Q63" s="26">
        <f t="shared" si="5"/>
        <v>23462987</v>
      </c>
    </row>
    <row r="64" spans="1:17" ht="18" x14ac:dyDescent="0.45">
      <c r="A64" s="26" t="s">
        <v>141</v>
      </c>
      <c r="B64" s="26">
        <v>11099</v>
      </c>
      <c r="C64" s="26" t="s">
        <v>22</v>
      </c>
      <c r="D64" s="26">
        <v>17311160.819742002</v>
      </c>
      <c r="E64" s="26">
        <v>23354354.196853999</v>
      </c>
      <c r="F64" s="26">
        <f t="shared" si="0"/>
        <v>40665515.016596004</v>
      </c>
      <c r="G64" s="26">
        <f t="shared" si="1"/>
        <v>-6043193.3771119975</v>
      </c>
      <c r="H64" s="26">
        <v>1001313.412611</v>
      </c>
      <c r="I64" s="26">
        <v>881029.80783499999</v>
      </c>
      <c r="J64" s="26">
        <f t="shared" si="2"/>
        <v>1882343.2204459999</v>
      </c>
      <c r="K64" s="26">
        <f t="shared" si="3"/>
        <v>120283.60477600002</v>
      </c>
      <c r="L64" s="26">
        <v>8836622</v>
      </c>
      <c r="M64" s="26">
        <v>14087004</v>
      </c>
      <c r="N64" s="26">
        <f t="shared" si="4"/>
        <v>-5250382</v>
      </c>
      <c r="O64" s="26">
        <v>94249</v>
      </c>
      <c r="P64" s="26">
        <v>382873</v>
      </c>
      <c r="Q64" s="26">
        <f t="shared" si="5"/>
        <v>-288624</v>
      </c>
    </row>
    <row r="65" spans="1:17" ht="18" x14ac:dyDescent="0.45">
      <c r="A65" s="26" t="s">
        <v>143</v>
      </c>
      <c r="B65" s="26">
        <v>11131</v>
      </c>
      <c r="C65" s="26" t="s">
        <v>32</v>
      </c>
      <c r="D65" s="26">
        <v>457320.97006600001</v>
      </c>
      <c r="E65" s="26">
        <v>977350.99959999998</v>
      </c>
      <c r="F65" s="26">
        <f t="shared" si="0"/>
        <v>1434671.969666</v>
      </c>
      <c r="G65" s="26">
        <f t="shared" si="1"/>
        <v>-520030.02953399997</v>
      </c>
      <c r="H65" s="26">
        <v>18712.735381999999</v>
      </c>
      <c r="I65" s="26">
        <v>161713.09851400001</v>
      </c>
      <c r="J65" s="26">
        <f t="shared" si="2"/>
        <v>180425.833896</v>
      </c>
      <c r="K65" s="26">
        <f t="shared" si="3"/>
        <v>-143000.36313200003</v>
      </c>
      <c r="L65" s="26">
        <v>140975</v>
      </c>
      <c r="M65" s="26">
        <v>916804</v>
      </c>
      <c r="N65" s="26">
        <f t="shared" si="4"/>
        <v>-775829</v>
      </c>
      <c r="O65" s="26">
        <v>58757</v>
      </c>
      <c r="P65" s="26">
        <v>12796</v>
      </c>
      <c r="Q65" s="26">
        <f t="shared" si="5"/>
        <v>45961</v>
      </c>
    </row>
    <row r="66" spans="1:17" ht="18" x14ac:dyDescent="0.45">
      <c r="A66" s="26" t="s">
        <v>145</v>
      </c>
      <c r="B66" s="26">
        <v>11132</v>
      </c>
      <c r="C66" s="26" t="s">
        <v>22</v>
      </c>
      <c r="D66" s="26">
        <v>7341549.854243</v>
      </c>
      <c r="E66" s="26">
        <v>7323110.0158240004</v>
      </c>
      <c r="F66" s="26">
        <f t="shared" si="0"/>
        <v>14664659.870067</v>
      </c>
      <c r="G66" s="26">
        <f t="shared" si="1"/>
        <v>18439.838418999687</v>
      </c>
      <c r="H66" s="26">
        <v>100126.07598199999</v>
      </c>
      <c r="I66" s="26">
        <v>86936.444661999994</v>
      </c>
      <c r="J66" s="26">
        <f t="shared" si="2"/>
        <v>187062.52064399997</v>
      </c>
      <c r="K66" s="26">
        <f t="shared" si="3"/>
        <v>13189.63132</v>
      </c>
      <c r="L66" s="26">
        <v>10133731</v>
      </c>
      <c r="M66" s="26">
        <v>12700063</v>
      </c>
      <c r="N66" s="26">
        <f t="shared" si="4"/>
        <v>-2566332</v>
      </c>
      <c r="O66" s="26">
        <v>111052</v>
      </c>
      <c r="P66" s="26">
        <v>343720</v>
      </c>
      <c r="Q66" s="26">
        <f t="shared" si="5"/>
        <v>-232668</v>
      </c>
    </row>
    <row r="67" spans="1:17" ht="18" x14ac:dyDescent="0.45">
      <c r="A67" s="26" t="s">
        <v>147</v>
      </c>
      <c r="B67" s="26">
        <v>11141</v>
      </c>
      <c r="C67" s="26" t="s">
        <v>22</v>
      </c>
      <c r="D67" s="26">
        <v>390807.38647899998</v>
      </c>
      <c r="E67" s="26">
        <v>535620.90975500003</v>
      </c>
      <c r="F67" s="26">
        <f t="shared" si="0"/>
        <v>926428.29623400001</v>
      </c>
      <c r="G67" s="26">
        <f t="shared" si="1"/>
        <v>-144813.52327600005</v>
      </c>
      <c r="H67" s="26">
        <v>73541.993759000005</v>
      </c>
      <c r="I67" s="26">
        <v>68749.256452999995</v>
      </c>
      <c r="J67" s="26">
        <f t="shared" si="2"/>
        <v>142291.25021199998</v>
      </c>
      <c r="K67" s="26">
        <f t="shared" si="3"/>
        <v>4792.73730600001</v>
      </c>
      <c r="L67" s="26">
        <v>184350</v>
      </c>
      <c r="M67" s="26">
        <v>354532</v>
      </c>
      <c r="N67" s="26">
        <f t="shared" si="4"/>
        <v>-170182</v>
      </c>
      <c r="O67" s="26">
        <v>0</v>
      </c>
      <c r="P67" s="26">
        <v>22219</v>
      </c>
      <c r="Q67" s="26">
        <f t="shared" si="5"/>
        <v>-22219</v>
      </c>
    </row>
    <row r="68" spans="1:17" ht="18" x14ac:dyDescent="0.45">
      <c r="A68" s="26" t="s">
        <v>149</v>
      </c>
      <c r="B68" s="26">
        <v>11142</v>
      </c>
      <c r="C68" s="26" t="s">
        <v>19</v>
      </c>
      <c r="D68" s="26">
        <v>13777266.189939</v>
      </c>
      <c r="E68" s="26">
        <v>4591877.0314220004</v>
      </c>
      <c r="F68" s="26">
        <f t="shared" ref="F68:F114" si="6">D68+E68</f>
        <v>18369143.221361</v>
      </c>
      <c r="G68" s="26">
        <f t="shared" ref="G68:G114" si="7">D68-E68</f>
        <v>9185389.1585169993</v>
      </c>
      <c r="H68" s="26">
        <v>882341.87947599997</v>
      </c>
      <c r="I68" s="26">
        <v>510530.62088499998</v>
      </c>
      <c r="J68" s="26">
        <f t="shared" ref="J68:J114" si="8">H68+I68</f>
        <v>1392872.500361</v>
      </c>
      <c r="K68" s="26">
        <f t="shared" ref="K68:K114" si="9">H68-I68</f>
        <v>371811.25859099999</v>
      </c>
      <c r="L68" s="26">
        <v>39851175</v>
      </c>
      <c r="M68" s="26">
        <v>40114777</v>
      </c>
      <c r="N68" s="26">
        <f t="shared" ref="N68:N114" si="10">L68-M68</f>
        <v>-263602</v>
      </c>
      <c r="O68" s="26">
        <v>3668340</v>
      </c>
      <c r="P68" s="26">
        <v>3326062</v>
      </c>
      <c r="Q68" s="26">
        <f t="shared" ref="Q68:Q114" si="11">O68-P68</f>
        <v>342278</v>
      </c>
    </row>
    <row r="69" spans="1:17" ht="18" x14ac:dyDescent="0.45">
      <c r="A69" s="26" t="s">
        <v>151</v>
      </c>
      <c r="B69" s="26">
        <v>11145</v>
      </c>
      <c r="C69" s="26" t="s">
        <v>19</v>
      </c>
      <c r="D69" s="26">
        <v>9477022.9120819997</v>
      </c>
      <c r="E69" s="26">
        <v>4658383.7694269996</v>
      </c>
      <c r="F69" s="26">
        <f t="shared" si="6"/>
        <v>14135406.681508999</v>
      </c>
      <c r="G69" s="26">
        <f t="shared" si="7"/>
        <v>4818639.1426550001</v>
      </c>
      <c r="H69" s="26">
        <v>107082.09600999999</v>
      </c>
      <c r="I69" s="26">
        <v>20540.790282999998</v>
      </c>
      <c r="J69" s="26">
        <f t="shared" si="8"/>
        <v>127622.88629299999</v>
      </c>
      <c r="K69" s="26">
        <f t="shared" si="9"/>
        <v>86541.305726999999</v>
      </c>
      <c r="L69" s="26">
        <v>167245451</v>
      </c>
      <c r="M69" s="26">
        <v>96223279</v>
      </c>
      <c r="N69" s="26">
        <f t="shared" si="10"/>
        <v>71022172</v>
      </c>
      <c r="O69" s="26">
        <v>15528815</v>
      </c>
      <c r="P69" s="26">
        <v>10080904</v>
      </c>
      <c r="Q69" s="26">
        <f t="shared" si="11"/>
        <v>5447911</v>
      </c>
    </row>
    <row r="70" spans="1:17" ht="18" x14ac:dyDescent="0.45">
      <c r="A70" s="26" t="s">
        <v>153</v>
      </c>
      <c r="B70" s="26">
        <v>11148</v>
      </c>
      <c r="C70" s="26" t="s">
        <v>19</v>
      </c>
      <c r="D70" s="26">
        <v>301610.31183999998</v>
      </c>
      <c r="E70" s="26">
        <v>208314.32858599999</v>
      </c>
      <c r="F70" s="26">
        <f t="shared" si="6"/>
        <v>509924.640426</v>
      </c>
      <c r="G70" s="26">
        <f t="shared" si="7"/>
        <v>93295.983253999992</v>
      </c>
      <c r="H70" s="26">
        <v>2576</v>
      </c>
      <c r="I70" s="26">
        <v>24046.002919999999</v>
      </c>
      <c r="J70" s="26">
        <f t="shared" si="8"/>
        <v>26622.002919999999</v>
      </c>
      <c r="K70" s="26">
        <f t="shared" si="9"/>
        <v>-21470.002919999999</v>
      </c>
      <c r="L70" s="26">
        <v>1369454</v>
      </c>
      <c r="M70" s="26">
        <v>1268792</v>
      </c>
      <c r="N70" s="26">
        <f t="shared" si="10"/>
        <v>100662</v>
      </c>
      <c r="O70" s="26">
        <v>6133</v>
      </c>
      <c r="P70" s="26">
        <v>170678</v>
      </c>
      <c r="Q70" s="26">
        <f t="shared" si="11"/>
        <v>-164545</v>
      </c>
    </row>
    <row r="71" spans="1:17" ht="18" x14ac:dyDescent="0.45">
      <c r="A71" s="26" t="s">
        <v>155</v>
      </c>
      <c r="B71" s="26">
        <v>11149</v>
      </c>
      <c r="C71" s="26" t="s">
        <v>22</v>
      </c>
      <c r="D71" s="26">
        <v>2394717.1431789999</v>
      </c>
      <c r="E71" s="26">
        <v>2430475.5982229998</v>
      </c>
      <c r="F71" s="26">
        <f t="shared" si="6"/>
        <v>4825192.7414020002</v>
      </c>
      <c r="G71" s="26">
        <f t="shared" si="7"/>
        <v>-35758.455043999944</v>
      </c>
      <c r="H71" s="26">
        <v>248663.60424499999</v>
      </c>
      <c r="I71" s="26">
        <v>220955.755034</v>
      </c>
      <c r="J71" s="26">
        <f t="shared" si="8"/>
        <v>469619.35927899997</v>
      </c>
      <c r="K71" s="26">
        <f t="shared" si="9"/>
        <v>27707.849210999993</v>
      </c>
      <c r="L71" s="26">
        <v>965619</v>
      </c>
      <c r="M71" s="26">
        <v>934197</v>
      </c>
      <c r="N71" s="26">
        <f t="shared" si="10"/>
        <v>31422</v>
      </c>
      <c r="O71" s="26">
        <v>11537</v>
      </c>
      <c r="P71" s="26">
        <v>21954</v>
      </c>
      <c r="Q71" s="26">
        <f t="shared" si="11"/>
        <v>-10417</v>
      </c>
    </row>
    <row r="72" spans="1:17" ht="18" x14ac:dyDescent="0.45">
      <c r="A72" s="26" t="s">
        <v>157</v>
      </c>
      <c r="B72" s="26">
        <v>11157</v>
      </c>
      <c r="C72" s="26" t="s">
        <v>32</v>
      </c>
      <c r="D72" s="26">
        <v>314696.376338</v>
      </c>
      <c r="E72" s="26">
        <v>291172.683426</v>
      </c>
      <c r="F72" s="26">
        <f t="shared" si="6"/>
        <v>605869.05976400001</v>
      </c>
      <c r="G72" s="26">
        <f t="shared" si="7"/>
        <v>23523.692911999999</v>
      </c>
      <c r="H72" s="26">
        <v>21350</v>
      </c>
      <c r="I72" s="26">
        <v>24621.776100999999</v>
      </c>
      <c r="J72" s="26">
        <f t="shared" si="8"/>
        <v>45971.776100999996</v>
      </c>
      <c r="K72" s="26">
        <f t="shared" si="9"/>
        <v>-3271.7761009999995</v>
      </c>
      <c r="L72" s="26">
        <v>290632</v>
      </c>
      <c r="M72" s="26">
        <v>450460</v>
      </c>
      <c r="N72" s="26">
        <f t="shared" si="10"/>
        <v>-159828</v>
      </c>
      <c r="O72" s="26">
        <v>9631</v>
      </c>
      <c r="P72" s="26">
        <v>57996</v>
      </c>
      <c r="Q72" s="26">
        <f t="shared" si="11"/>
        <v>-48365</v>
      </c>
    </row>
    <row r="73" spans="1:17" ht="18" x14ac:dyDescent="0.45">
      <c r="A73" s="26" t="s">
        <v>159</v>
      </c>
      <c r="B73" s="26">
        <v>11158</v>
      </c>
      <c r="C73" s="26" t="s">
        <v>19</v>
      </c>
      <c r="D73" s="26">
        <v>2474618.5951399999</v>
      </c>
      <c r="E73" s="26">
        <v>623929.39428600005</v>
      </c>
      <c r="F73" s="26">
        <f t="shared" si="6"/>
        <v>3098547.989426</v>
      </c>
      <c r="G73" s="26">
        <f t="shared" si="7"/>
        <v>1850689.2008539997</v>
      </c>
      <c r="H73" s="26">
        <v>152841.17491999999</v>
      </c>
      <c r="I73" s="26">
        <v>119520.137408</v>
      </c>
      <c r="J73" s="26">
        <f t="shared" si="8"/>
        <v>272361.31232799997</v>
      </c>
      <c r="K73" s="26">
        <f t="shared" si="9"/>
        <v>33321.037511999995</v>
      </c>
      <c r="L73" s="26">
        <v>13694261</v>
      </c>
      <c r="M73" s="26">
        <v>8397536</v>
      </c>
      <c r="N73" s="26">
        <f t="shared" si="10"/>
        <v>5296725</v>
      </c>
      <c r="O73" s="26">
        <v>1349122</v>
      </c>
      <c r="P73" s="26">
        <v>585700</v>
      </c>
      <c r="Q73" s="26">
        <f t="shared" si="11"/>
        <v>763422</v>
      </c>
    </row>
    <row r="74" spans="1:17" ht="18" x14ac:dyDescent="0.45">
      <c r="A74" s="26" t="s">
        <v>161</v>
      </c>
      <c r="B74" s="26">
        <v>11173</v>
      </c>
      <c r="C74" s="26" t="s">
        <v>22</v>
      </c>
      <c r="D74" s="26">
        <v>1001473.891694</v>
      </c>
      <c r="E74" s="26">
        <v>729715.27196100005</v>
      </c>
      <c r="F74" s="26">
        <f t="shared" si="6"/>
        <v>1731189.163655</v>
      </c>
      <c r="G74" s="26">
        <f t="shared" si="7"/>
        <v>271758.61973299994</v>
      </c>
      <c r="H74" s="26">
        <v>171840</v>
      </c>
      <c r="I74" s="26">
        <v>45910.881322000001</v>
      </c>
      <c r="J74" s="26">
        <f t="shared" si="8"/>
        <v>217750.881322</v>
      </c>
      <c r="K74" s="26">
        <f t="shared" si="9"/>
        <v>125929.118678</v>
      </c>
      <c r="L74" s="26">
        <v>605087</v>
      </c>
      <c r="M74" s="26">
        <v>356177</v>
      </c>
      <c r="N74" s="26">
        <f t="shared" si="10"/>
        <v>248910</v>
      </c>
      <c r="O74" s="26">
        <v>181331</v>
      </c>
      <c r="P74" s="26">
        <v>0</v>
      </c>
      <c r="Q74" s="26">
        <f t="shared" si="11"/>
        <v>181331</v>
      </c>
    </row>
    <row r="75" spans="1:17" ht="18" x14ac:dyDescent="0.45">
      <c r="A75" s="26" t="s">
        <v>163</v>
      </c>
      <c r="B75" s="26">
        <v>11161</v>
      </c>
      <c r="C75" s="26" t="s">
        <v>19</v>
      </c>
      <c r="D75" s="26">
        <v>1868244.800571</v>
      </c>
      <c r="E75" s="26">
        <v>1225515.734317</v>
      </c>
      <c r="F75" s="26">
        <f t="shared" si="6"/>
        <v>3093760.5348880002</v>
      </c>
      <c r="G75" s="26">
        <f t="shared" si="7"/>
        <v>642729.06625399995</v>
      </c>
      <c r="H75" s="26">
        <v>0</v>
      </c>
      <c r="I75" s="26">
        <v>18249.116910000001</v>
      </c>
      <c r="J75" s="26">
        <f t="shared" si="8"/>
        <v>18249.116910000001</v>
      </c>
      <c r="K75" s="26">
        <f t="shared" si="9"/>
        <v>-18249.116910000001</v>
      </c>
      <c r="L75" s="26">
        <v>3608461</v>
      </c>
      <c r="M75" s="26">
        <v>7808464</v>
      </c>
      <c r="N75" s="26">
        <f t="shared" si="10"/>
        <v>-4200003</v>
      </c>
      <c r="O75" s="26">
        <v>224108</v>
      </c>
      <c r="P75" s="26">
        <v>312388</v>
      </c>
      <c r="Q75" s="26">
        <f t="shared" si="11"/>
        <v>-88280</v>
      </c>
    </row>
    <row r="76" spans="1:17" ht="18" x14ac:dyDescent="0.45">
      <c r="A76" s="26" t="s">
        <v>165</v>
      </c>
      <c r="B76" s="26">
        <v>11168</v>
      </c>
      <c r="C76" s="26" t="s">
        <v>19</v>
      </c>
      <c r="D76" s="26">
        <v>801810.49721599999</v>
      </c>
      <c r="E76" s="26">
        <v>872024.21927200002</v>
      </c>
      <c r="F76" s="26">
        <f t="shared" si="6"/>
        <v>1673834.716488</v>
      </c>
      <c r="G76" s="26">
        <f t="shared" si="7"/>
        <v>-70213.722056000028</v>
      </c>
      <c r="H76" s="26">
        <v>38145.496958000003</v>
      </c>
      <c r="I76" s="26">
        <v>43927.992821</v>
      </c>
      <c r="J76" s="26">
        <f t="shared" si="8"/>
        <v>82073.489778999996</v>
      </c>
      <c r="K76" s="26">
        <f t="shared" si="9"/>
        <v>-5782.4958629999965</v>
      </c>
      <c r="L76" s="26">
        <v>11682404</v>
      </c>
      <c r="M76" s="26">
        <v>19982323</v>
      </c>
      <c r="N76" s="26">
        <f t="shared" si="10"/>
        <v>-8299919</v>
      </c>
      <c r="O76" s="26">
        <v>5509</v>
      </c>
      <c r="P76" s="26">
        <v>967588</v>
      </c>
      <c r="Q76" s="26">
        <f t="shared" si="11"/>
        <v>-962079</v>
      </c>
    </row>
    <row r="77" spans="1:17" ht="18" x14ac:dyDescent="0.45">
      <c r="A77" s="26" t="s">
        <v>169</v>
      </c>
      <c r="B77" s="26">
        <v>11182</v>
      </c>
      <c r="C77" s="26" t="s">
        <v>22</v>
      </c>
      <c r="D77" s="26">
        <v>1187579.515045</v>
      </c>
      <c r="E77" s="26">
        <v>3240563.4901450002</v>
      </c>
      <c r="F77" s="26">
        <f t="shared" si="6"/>
        <v>4428143.0051899999</v>
      </c>
      <c r="G77" s="26">
        <f t="shared" si="7"/>
        <v>-2052983.9751000002</v>
      </c>
      <c r="H77" s="26">
        <v>142348.41396500001</v>
      </c>
      <c r="I77" s="26">
        <v>164788.29783</v>
      </c>
      <c r="J77" s="26">
        <f t="shared" si="8"/>
        <v>307136.71179500001</v>
      </c>
      <c r="K77" s="26">
        <f t="shared" si="9"/>
        <v>-22439.883864999982</v>
      </c>
      <c r="L77" s="26">
        <v>1075742</v>
      </c>
      <c r="M77" s="26">
        <v>2948496</v>
      </c>
      <c r="N77" s="26">
        <f t="shared" si="10"/>
        <v>-1872754</v>
      </c>
      <c r="O77" s="26">
        <v>87695</v>
      </c>
      <c r="P77" s="26">
        <v>118271</v>
      </c>
      <c r="Q77" s="26">
        <f t="shared" si="11"/>
        <v>-30576</v>
      </c>
    </row>
    <row r="78" spans="1:17" ht="18" x14ac:dyDescent="0.45">
      <c r="A78" s="26" t="s">
        <v>172</v>
      </c>
      <c r="B78" s="26">
        <v>11186</v>
      </c>
      <c r="C78" s="26" t="s">
        <v>22</v>
      </c>
      <c r="D78" s="26">
        <v>509890.73950000003</v>
      </c>
      <c r="E78" s="26">
        <v>554485.26541600004</v>
      </c>
      <c r="F78" s="26">
        <f t="shared" si="6"/>
        <v>1064376.0049160002</v>
      </c>
      <c r="G78" s="26">
        <f t="shared" si="7"/>
        <v>-44594.525916000013</v>
      </c>
      <c r="H78" s="26">
        <v>0</v>
      </c>
      <c r="I78" s="26">
        <v>34792.273015999999</v>
      </c>
      <c r="J78" s="26">
        <f t="shared" si="8"/>
        <v>34792.273015999999</v>
      </c>
      <c r="K78" s="26">
        <f t="shared" si="9"/>
        <v>-34792.273015999999</v>
      </c>
      <c r="L78" s="26">
        <v>359406</v>
      </c>
      <c r="M78" s="26">
        <v>70017</v>
      </c>
      <c r="N78" s="26">
        <f t="shared" si="10"/>
        <v>289389</v>
      </c>
      <c r="O78" s="26">
        <v>0</v>
      </c>
      <c r="P78" s="26">
        <v>0</v>
      </c>
      <c r="Q78" s="26">
        <f t="shared" si="11"/>
        <v>0</v>
      </c>
    </row>
    <row r="79" spans="1:17" ht="18" x14ac:dyDescent="0.45">
      <c r="A79" s="26" t="s">
        <v>174</v>
      </c>
      <c r="B79" s="26">
        <v>11188</v>
      </c>
      <c r="C79" s="26" t="s">
        <v>32</v>
      </c>
      <c r="D79" s="26">
        <v>1494020.469696</v>
      </c>
      <c r="E79" s="26">
        <v>2062443.5687919999</v>
      </c>
      <c r="F79" s="26">
        <f t="shared" si="6"/>
        <v>3556464.0384879997</v>
      </c>
      <c r="G79" s="26">
        <f t="shared" si="7"/>
        <v>-568423.09909599996</v>
      </c>
      <c r="H79" s="26">
        <v>83229.319036999994</v>
      </c>
      <c r="I79" s="26">
        <v>192329.942148</v>
      </c>
      <c r="J79" s="26">
        <f t="shared" si="8"/>
        <v>275559.26118500001</v>
      </c>
      <c r="K79" s="26">
        <f t="shared" si="9"/>
        <v>-109100.62311100001</v>
      </c>
      <c r="L79" s="26">
        <v>911846</v>
      </c>
      <c r="M79" s="26">
        <v>1850674</v>
      </c>
      <c r="N79" s="26">
        <f t="shared" si="10"/>
        <v>-938828</v>
      </c>
      <c r="O79" s="26">
        <v>17528</v>
      </c>
      <c r="P79" s="26">
        <v>48500</v>
      </c>
      <c r="Q79" s="26">
        <f t="shared" si="11"/>
        <v>-30972</v>
      </c>
    </row>
    <row r="80" spans="1:17" ht="18" x14ac:dyDescent="0.45">
      <c r="A80" s="26" t="s">
        <v>182</v>
      </c>
      <c r="B80" s="26">
        <v>11198</v>
      </c>
      <c r="C80" s="26" t="s">
        <v>19</v>
      </c>
      <c r="D80" s="26">
        <v>27061.394501999999</v>
      </c>
      <c r="E80" s="26">
        <v>19728.753132999998</v>
      </c>
      <c r="F80" s="26">
        <f t="shared" si="6"/>
        <v>46790.147635000001</v>
      </c>
      <c r="G80" s="26">
        <f t="shared" si="7"/>
        <v>7332.6413690000009</v>
      </c>
      <c r="H80" s="26">
        <v>0</v>
      </c>
      <c r="I80" s="26">
        <v>17183.824703999999</v>
      </c>
      <c r="J80" s="26">
        <f t="shared" si="8"/>
        <v>17183.824703999999</v>
      </c>
      <c r="K80" s="26">
        <f t="shared" si="9"/>
        <v>-17183.824703999999</v>
      </c>
      <c r="L80" s="26">
        <v>0</v>
      </c>
      <c r="M80" s="26">
        <v>2</v>
      </c>
      <c r="N80" s="26">
        <f t="shared" si="10"/>
        <v>-2</v>
      </c>
      <c r="O80" s="26">
        <v>0</v>
      </c>
      <c r="P80" s="26">
        <v>0</v>
      </c>
      <c r="Q80" s="26">
        <f t="shared" si="11"/>
        <v>0</v>
      </c>
    </row>
    <row r="81" spans="1:17" ht="18" x14ac:dyDescent="0.45">
      <c r="A81" s="26" t="s">
        <v>185</v>
      </c>
      <c r="B81" s="26">
        <v>11220</v>
      </c>
      <c r="C81" s="26" t="s">
        <v>22</v>
      </c>
      <c r="D81" s="26">
        <v>638791.01001500001</v>
      </c>
      <c r="E81" s="26">
        <v>933652.64831800002</v>
      </c>
      <c r="F81" s="26">
        <f t="shared" si="6"/>
        <v>1572443.658333</v>
      </c>
      <c r="G81" s="26">
        <f t="shared" si="7"/>
        <v>-294861.63830300001</v>
      </c>
      <c r="H81" s="26">
        <v>52904.512192000002</v>
      </c>
      <c r="I81" s="26">
        <v>74569.401402999996</v>
      </c>
      <c r="J81" s="26">
        <f t="shared" si="8"/>
        <v>127473.91359499999</v>
      </c>
      <c r="K81" s="26">
        <f t="shared" si="9"/>
        <v>-21664.889210999994</v>
      </c>
      <c r="L81" s="26">
        <v>261795</v>
      </c>
      <c r="M81" s="26">
        <v>510990</v>
      </c>
      <c r="N81" s="26">
        <f t="shared" si="10"/>
        <v>-249195</v>
      </c>
      <c r="O81" s="26">
        <v>2957</v>
      </c>
      <c r="P81" s="26">
        <v>6760</v>
      </c>
      <c r="Q81" s="26">
        <f t="shared" si="11"/>
        <v>-3803</v>
      </c>
    </row>
    <row r="82" spans="1:17" ht="18" x14ac:dyDescent="0.45">
      <c r="A82" s="26" t="s">
        <v>187</v>
      </c>
      <c r="B82" s="26">
        <v>11222</v>
      </c>
      <c r="C82" s="26" t="s">
        <v>32</v>
      </c>
      <c r="D82" s="26">
        <v>189043.608733</v>
      </c>
      <c r="E82" s="26">
        <v>145777.24472300001</v>
      </c>
      <c r="F82" s="26">
        <f t="shared" si="6"/>
        <v>334820.85345599998</v>
      </c>
      <c r="G82" s="26">
        <f t="shared" si="7"/>
        <v>43266.36400999999</v>
      </c>
      <c r="H82" s="26">
        <v>8761.4847000000009</v>
      </c>
      <c r="I82" s="26">
        <v>11773.423242999999</v>
      </c>
      <c r="J82" s="26">
        <f t="shared" si="8"/>
        <v>20534.907942999998</v>
      </c>
      <c r="K82" s="26">
        <f t="shared" si="9"/>
        <v>-3011.9385429999984</v>
      </c>
      <c r="L82" s="26">
        <v>33471</v>
      </c>
      <c r="M82" s="26">
        <v>4393</v>
      </c>
      <c r="N82" s="26">
        <f t="shared" si="10"/>
        <v>29078</v>
      </c>
      <c r="O82" s="26">
        <v>996</v>
      </c>
      <c r="P82" s="26">
        <v>211</v>
      </c>
      <c r="Q82" s="26">
        <f t="shared" si="11"/>
        <v>785</v>
      </c>
    </row>
    <row r="83" spans="1:17" ht="18" x14ac:dyDescent="0.45">
      <c r="A83" s="26" t="s">
        <v>188</v>
      </c>
      <c r="B83" s="26">
        <v>11217</v>
      </c>
      <c r="C83" s="26" t="s">
        <v>19</v>
      </c>
      <c r="D83" s="26">
        <v>1514282.7815650001</v>
      </c>
      <c r="E83" s="26">
        <v>439663.23463700002</v>
      </c>
      <c r="F83" s="26">
        <f t="shared" si="6"/>
        <v>1953946.016202</v>
      </c>
      <c r="G83" s="26">
        <f t="shared" si="7"/>
        <v>1074619.5469280002</v>
      </c>
      <c r="H83" s="26">
        <v>84482.881204999998</v>
      </c>
      <c r="I83" s="26">
        <v>151783.83127</v>
      </c>
      <c r="J83" s="26">
        <f t="shared" si="8"/>
        <v>236266.71247500001</v>
      </c>
      <c r="K83" s="26">
        <f t="shared" si="9"/>
        <v>-67300.950064999997</v>
      </c>
      <c r="L83" s="26">
        <v>26635286</v>
      </c>
      <c r="M83" s="26">
        <v>24369605</v>
      </c>
      <c r="N83" s="26">
        <f t="shared" si="10"/>
        <v>2265681</v>
      </c>
      <c r="O83" s="26">
        <v>1804984</v>
      </c>
      <c r="P83" s="26">
        <v>1957368</v>
      </c>
      <c r="Q83" s="26">
        <f t="shared" si="11"/>
        <v>-152384</v>
      </c>
    </row>
    <row r="84" spans="1:17" ht="18" x14ac:dyDescent="0.45">
      <c r="A84" s="26" t="s">
        <v>190</v>
      </c>
      <c r="B84" s="26">
        <v>11235</v>
      </c>
      <c r="C84" s="26" t="s">
        <v>22</v>
      </c>
      <c r="D84" s="26">
        <v>4197516.5159759996</v>
      </c>
      <c r="E84" s="26">
        <v>6203819.2236169996</v>
      </c>
      <c r="F84" s="26">
        <f t="shared" si="6"/>
        <v>10401335.739592999</v>
      </c>
      <c r="G84" s="26">
        <f t="shared" si="7"/>
        <v>-2006302.7076409999</v>
      </c>
      <c r="H84" s="26">
        <v>55487.168853000003</v>
      </c>
      <c r="I84" s="26">
        <v>113444.29079</v>
      </c>
      <c r="J84" s="26">
        <f t="shared" si="8"/>
        <v>168931.45964300001</v>
      </c>
      <c r="K84" s="26">
        <f t="shared" si="9"/>
        <v>-57957.121936999996</v>
      </c>
      <c r="L84" s="26">
        <v>1859440</v>
      </c>
      <c r="M84" s="26">
        <v>3737778</v>
      </c>
      <c r="N84" s="26">
        <f t="shared" si="10"/>
        <v>-1878338</v>
      </c>
      <c r="O84" s="26">
        <v>21404</v>
      </c>
      <c r="P84" s="26">
        <v>85856</v>
      </c>
      <c r="Q84" s="26">
        <f t="shared" si="11"/>
        <v>-64452</v>
      </c>
    </row>
    <row r="85" spans="1:17" ht="18" x14ac:dyDescent="0.45">
      <c r="A85" s="26" t="s">
        <v>192</v>
      </c>
      <c r="B85" s="26">
        <v>11234</v>
      </c>
      <c r="C85" s="26" t="s">
        <v>22</v>
      </c>
      <c r="D85" s="26">
        <v>14612561.646276999</v>
      </c>
      <c r="E85" s="26">
        <v>2320010.8982409998</v>
      </c>
      <c r="F85" s="26">
        <f t="shared" si="6"/>
        <v>16932572.544517998</v>
      </c>
      <c r="G85" s="26">
        <f t="shared" si="7"/>
        <v>12292550.748035999</v>
      </c>
      <c r="H85" s="26">
        <v>4149.8598400000001</v>
      </c>
      <c r="I85" s="26">
        <v>65397.769392000002</v>
      </c>
      <c r="J85" s="26">
        <f t="shared" si="8"/>
        <v>69547.629232000007</v>
      </c>
      <c r="K85" s="26">
        <f t="shared" si="9"/>
        <v>-61247.909552000005</v>
      </c>
      <c r="L85" s="26">
        <v>13756126</v>
      </c>
      <c r="M85" s="26">
        <v>2199682</v>
      </c>
      <c r="N85" s="26">
        <f t="shared" si="10"/>
        <v>11556444</v>
      </c>
      <c r="O85" s="26">
        <v>328964</v>
      </c>
      <c r="P85" s="26">
        <v>423394</v>
      </c>
      <c r="Q85" s="26">
        <f t="shared" si="11"/>
        <v>-94430</v>
      </c>
    </row>
    <row r="86" spans="1:17" ht="18" x14ac:dyDescent="0.45">
      <c r="A86" s="26" t="s">
        <v>194</v>
      </c>
      <c r="B86" s="26">
        <v>11223</v>
      </c>
      <c r="C86" s="26" t="s">
        <v>22</v>
      </c>
      <c r="D86" s="26">
        <v>4823415.23594</v>
      </c>
      <c r="E86" s="26">
        <v>6368356.2069460005</v>
      </c>
      <c r="F86" s="26">
        <f t="shared" si="6"/>
        <v>11191771.442886</v>
      </c>
      <c r="G86" s="26">
        <f t="shared" si="7"/>
        <v>-1544940.9710060004</v>
      </c>
      <c r="H86" s="26">
        <v>72741.212409999993</v>
      </c>
      <c r="I86" s="26">
        <v>187175.976111</v>
      </c>
      <c r="J86" s="26">
        <f t="shared" si="8"/>
        <v>259917.18852099997</v>
      </c>
      <c r="K86" s="26">
        <f t="shared" si="9"/>
        <v>-114434.763701</v>
      </c>
      <c r="L86" s="26">
        <v>3907174</v>
      </c>
      <c r="M86" s="26">
        <v>5253744</v>
      </c>
      <c r="N86" s="26">
        <f t="shared" si="10"/>
        <v>-1346570</v>
      </c>
      <c r="O86" s="26">
        <v>54152</v>
      </c>
      <c r="P86" s="26">
        <v>361948</v>
      </c>
      <c r="Q86" s="26">
        <f t="shared" si="11"/>
        <v>-307796</v>
      </c>
    </row>
    <row r="87" spans="1:17" ht="18" x14ac:dyDescent="0.45">
      <c r="A87" s="26" t="s">
        <v>196</v>
      </c>
      <c r="B87" s="26">
        <v>11239</v>
      </c>
      <c r="C87" s="26" t="s">
        <v>32</v>
      </c>
      <c r="D87" s="26">
        <v>96205.565612000006</v>
      </c>
      <c r="E87" s="26">
        <v>158388.545832</v>
      </c>
      <c r="F87" s="26">
        <f t="shared" si="6"/>
        <v>254594.11144400001</v>
      </c>
      <c r="G87" s="26">
        <f t="shared" si="7"/>
        <v>-62182.980219999998</v>
      </c>
      <c r="H87" s="26">
        <v>0</v>
      </c>
      <c r="I87" s="26">
        <v>14922.67179</v>
      </c>
      <c r="J87" s="26">
        <f t="shared" si="8"/>
        <v>14922.67179</v>
      </c>
      <c r="K87" s="26">
        <f t="shared" si="9"/>
        <v>-14922.67179</v>
      </c>
      <c r="L87" s="26">
        <v>250547</v>
      </c>
      <c r="M87" s="26">
        <v>291094</v>
      </c>
      <c r="N87" s="26">
        <f t="shared" si="10"/>
        <v>-40547</v>
      </c>
      <c r="O87" s="26">
        <v>3627</v>
      </c>
      <c r="P87" s="26">
        <v>13525</v>
      </c>
      <c r="Q87" s="26">
        <f t="shared" si="11"/>
        <v>-9898</v>
      </c>
    </row>
    <row r="88" spans="1:17" ht="18" x14ac:dyDescent="0.45">
      <c r="A88" s="26" t="s">
        <v>198</v>
      </c>
      <c r="B88" s="26">
        <v>11256</v>
      </c>
      <c r="C88" s="26" t="s">
        <v>19</v>
      </c>
      <c r="D88" s="26">
        <v>7805.2998070000003</v>
      </c>
      <c r="E88" s="26">
        <v>3094.214356</v>
      </c>
      <c r="F88" s="26">
        <f t="shared" si="6"/>
        <v>10899.514163</v>
      </c>
      <c r="G88" s="26">
        <f t="shared" si="7"/>
        <v>4711.0854510000008</v>
      </c>
      <c r="H88" s="26">
        <v>0</v>
      </c>
      <c r="I88" s="26">
        <v>0</v>
      </c>
      <c r="J88" s="26">
        <f t="shared" si="8"/>
        <v>0</v>
      </c>
      <c r="K88" s="26">
        <f t="shared" si="9"/>
        <v>0</v>
      </c>
      <c r="L88" s="26">
        <v>28620</v>
      </c>
      <c r="M88" s="26">
        <v>3107</v>
      </c>
      <c r="N88" s="26">
        <f t="shared" si="10"/>
        <v>25513</v>
      </c>
      <c r="O88" s="26">
        <v>1000</v>
      </c>
      <c r="P88" s="26">
        <v>3</v>
      </c>
      <c r="Q88" s="26">
        <f t="shared" si="11"/>
        <v>997</v>
      </c>
    </row>
    <row r="89" spans="1:17" ht="18" x14ac:dyDescent="0.45">
      <c r="A89" s="26" t="s">
        <v>199</v>
      </c>
      <c r="B89" s="26">
        <v>11258</v>
      </c>
      <c r="C89" s="26" t="s">
        <v>32</v>
      </c>
      <c r="D89" s="26">
        <v>64755.047293000003</v>
      </c>
      <c r="E89" s="26">
        <v>60855.127392000002</v>
      </c>
      <c r="F89" s="26">
        <f t="shared" si="6"/>
        <v>125610.17468500001</v>
      </c>
      <c r="G89" s="26">
        <f t="shared" si="7"/>
        <v>3899.9199010000011</v>
      </c>
      <c r="H89" s="26">
        <v>10900.022074</v>
      </c>
      <c r="I89" s="26">
        <v>18400.74109</v>
      </c>
      <c r="J89" s="26">
        <f t="shared" si="8"/>
        <v>29300.763164</v>
      </c>
      <c r="K89" s="26">
        <f t="shared" si="9"/>
        <v>-7500.7190159999991</v>
      </c>
      <c r="L89" s="26">
        <v>15345</v>
      </c>
      <c r="M89" s="26">
        <v>50987</v>
      </c>
      <c r="N89" s="26">
        <f t="shared" si="10"/>
        <v>-35642</v>
      </c>
      <c r="O89" s="26">
        <v>0</v>
      </c>
      <c r="P89" s="26">
        <v>4593</v>
      </c>
      <c r="Q89" s="26">
        <f t="shared" si="11"/>
        <v>-4593</v>
      </c>
    </row>
    <row r="90" spans="1:17" ht="18" x14ac:dyDescent="0.45">
      <c r="A90" s="26" t="s">
        <v>201</v>
      </c>
      <c r="B90" s="26">
        <v>11268</v>
      </c>
      <c r="C90" s="26" t="s">
        <v>22</v>
      </c>
      <c r="D90" s="26">
        <v>5017565.0774210002</v>
      </c>
      <c r="E90" s="26">
        <v>5598986.4884590004</v>
      </c>
      <c r="F90" s="26">
        <f t="shared" si="6"/>
        <v>10616551.565880001</v>
      </c>
      <c r="G90" s="26">
        <f t="shared" si="7"/>
        <v>-581421.41103800014</v>
      </c>
      <c r="H90" s="26">
        <v>131847.91286899999</v>
      </c>
      <c r="I90" s="26">
        <v>194868.85138099999</v>
      </c>
      <c r="J90" s="26">
        <f t="shared" si="8"/>
        <v>326716.76425000001</v>
      </c>
      <c r="K90" s="26">
        <f t="shared" si="9"/>
        <v>-63020.938511999993</v>
      </c>
      <c r="L90" s="26">
        <v>111811</v>
      </c>
      <c r="M90" s="26">
        <v>506865</v>
      </c>
      <c r="N90" s="26">
        <f t="shared" si="10"/>
        <v>-395054</v>
      </c>
      <c r="O90" s="26">
        <v>1288</v>
      </c>
      <c r="P90" s="26">
        <v>8276</v>
      </c>
      <c r="Q90" s="26">
        <f t="shared" si="11"/>
        <v>-6988</v>
      </c>
    </row>
    <row r="91" spans="1:17" ht="18" x14ac:dyDescent="0.45">
      <c r="A91" s="26" t="s">
        <v>203</v>
      </c>
      <c r="B91" s="26">
        <v>11273</v>
      </c>
      <c r="C91" s="26" t="s">
        <v>22</v>
      </c>
      <c r="D91" s="26">
        <v>6397251.3791540004</v>
      </c>
      <c r="E91" s="26">
        <v>7051625.7545990003</v>
      </c>
      <c r="F91" s="26">
        <f t="shared" si="6"/>
        <v>13448877.133753002</v>
      </c>
      <c r="G91" s="26">
        <f t="shared" si="7"/>
        <v>-654374.3754449999</v>
      </c>
      <c r="H91" s="26">
        <v>120013.84431</v>
      </c>
      <c r="I91" s="26">
        <v>193206.05427399999</v>
      </c>
      <c r="J91" s="26">
        <f t="shared" si="8"/>
        <v>313219.89858400001</v>
      </c>
      <c r="K91" s="26">
        <f t="shared" si="9"/>
        <v>-73192.209963999994</v>
      </c>
      <c r="L91" s="26">
        <v>3665028</v>
      </c>
      <c r="M91" s="26">
        <v>4400238</v>
      </c>
      <c r="N91" s="26">
        <f t="shared" si="10"/>
        <v>-735210</v>
      </c>
      <c r="O91" s="26">
        <v>67143</v>
      </c>
      <c r="P91" s="26">
        <v>141229</v>
      </c>
      <c r="Q91" s="26">
        <f t="shared" si="11"/>
        <v>-74086</v>
      </c>
    </row>
    <row r="92" spans="1:17" ht="18" x14ac:dyDescent="0.45">
      <c r="A92" s="26" t="s">
        <v>207</v>
      </c>
      <c r="B92" s="26">
        <v>11277</v>
      </c>
      <c r="C92" s="26" t="s">
        <v>19</v>
      </c>
      <c r="D92" s="26">
        <v>9228442.2087409999</v>
      </c>
      <c r="E92" s="26">
        <v>1579959.3445830001</v>
      </c>
      <c r="F92" s="26">
        <f t="shared" si="6"/>
        <v>10808401.553323999</v>
      </c>
      <c r="G92" s="26">
        <f t="shared" si="7"/>
        <v>7648482.8641579999</v>
      </c>
      <c r="H92" s="26">
        <v>184353.55984</v>
      </c>
      <c r="I92" s="26">
        <v>19869.947967</v>
      </c>
      <c r="J92" s="26">
        <f t="shared" si="8"/>
        <v>204223.50780700002</v>
      </c>
      <c r="K92" s="26">
        <f t="shared" si="9"/>
        <v>164483.61187299999</v>
      </c>
      <c r="L92" s="26">
        <v>0</v>
      </c>
      <c r="M92" s="26">
        <v>0</v>
      </c>
      <c r="N92" s="26">
        <f t="shared" si="10"/>
        <v>0</v>
      </c>
      <c r="O92" s="26">
        <v>0</v>
      </c>
      <c r="P92" s="26">
        <v>0</v>
      </c>
      <c r="Q92" s="26">
        <f t="shared" si="11"/>
        <v>0</v>
      </c>
    </row>
    <row r="93" spans="1:17" ht="18" x14ac:dyDescent="0.45">
      <c r="A93" s="26" t="s">
        <v>209</v>
      </c>
      <c r="B93" s="26">
        <v>11280</v>
      </c>
      <c r="C93" s="26" t="s">
        <v>22</v>
      </c>
      <c r="D93" s="26">
        <v>283961.61887200002</v>
      </c>
      <c r="E93" s="26">
        <v>659990.24854499998</v>
      </c>
      <c r="F93" s="26">
        <f t="shared" si="6"/>
        <v>943951.867417</v>
      </c>
      <c r="G93" s="26">
        <f t="shared" si="7"/>
        <v>-376028.62967299996</v>
      </c>
      <c r="H93" s="26">
        <v>0</v>
      </c>
      <c r="I93" s="26">
        <v>5379.2591199999997</v>
      </c>
      <c r="J93" s="26">
        <f t="shared" si="8"/>
        <v>5379.2591199999997</v>
      </c>
      <c r="K93" s="26">
        <f t="shared" si="9"/>
        <v>-5379.2591199999997</v>
      </c>
      <c r="L93" s="26">
        <v>648577</v>
      </c>
      <c r="M93" s="26">
        <v>875231</v>
      </c>
      <c r="N93" s="26">
        <f t="shared" si="10"/>
        <v>-226654</v>
      </c>
      <c r="O93" s="26">
        <v>4652</v>
      </c>
      <c r="P93" s="26">
        <v>45440</v>
      </c>
      <c r="Q93" s="26">
        <f t="shared" si="11"/>
        <v>-40788</v>
      </c>
    </row>
    <row r="94" spans="1:17" ht="18" x14ac:dyDescent="0.45">
      <c r="A94" s="26" t="s">
        <v>217</v>
      </c>
      <c r="B94" s="26">
        <v>11290</v>
      </c>
      <c r="C94" s="26" t="s">
        <v>19</v>
      </c>
      <c r="D94" s="26">
        <v>7006.3793839999998</v>
      </c>
      <c r="E94" s="26">
        <v>5155.2954950000003</v>
      </c>
      <c r="F94" s="26">
        <f t="shared" si="6"/>
        <v>12161.674879</v>
      </c>
      <c r="G94" s="26">
        <f t="shared" si="7"/>
        <v>1851.0838889999995</v>
      </c>
      <c r="H94" s="26">
        <v>462.96499999999997</v>
      </c>
      <c r="I94" s="26">
        <v>621.17499999999995</v>
      </c>
      <c r="J94" s="26">
        <f t="shared" si="8"/>
        <v>1084.1399999999999</v>
      </c>
      <c r="K94" s="26">
        <f t="shared" si="9"/>
        <v>-158.20999999999998</v>
      </c>
      <c r="L94" s="26">
        <v>797</v>
      </c>
      <c r="M94" s="26">
        <v>704</v>
      </c>
      <c r="N94" s="26">
        <f t="shared" si="10"/>
        <v>93</v>
      </c>
      <c r="O94" s="26">
        <v>0</v>
      </c>
      <c r="P94" s="26">
        <v>0</v>
      </c>
      <c r="Q94" s="26">
        <f t="shared" si="11"/>
        <v>0</v>
      </c>
    </row>
    <row r="95" spans="1:17" ht="18" x14ac:dyDescent="0.45">
      <c r="A95" s="26" t="s">
        <v>219</v>
      </c>
      <c r="B95" s="26">
        <v>11285</v>
      </c>
      <c r="C95" s="26" t="s">
        <v>22</v>
      </c>
      <c r="D95" s="26">
        <v>6816292.239476</v>
      </c>
      <c r="E95" s="26">
        <v>9936642.6270259991</v>
      </c>
      <c r="F95" s="26">
        <f t="shared" si="6"/>
        <v>16752934.866501998</v>
      </c>
      <c r="G95" s="26">
        <f t="shared" si="7"/>
        <v>-3120350.3875499992</v>
      </c>
      <c r="H95" s="26">
        <v>94257.746144999997</v>
      </c>
      <c r="I95" s="26">
        <v>249348.88337699999</v>
      </c>
      <c r="J95" s="26">
        <f t="shared" si="8"/>
        <v>343606.62952199997</v>
      </c>
      <c r="K95" s="26">
        <f t="shared" si="9"/>
        <v>-155091.13723200001</v>
      </c>
      <c r="L95" s="26">
        <v>6981351</v>
      </c>
      <c r="M95" s="26">
        <v>10260313</v>
      </c>
      <c r="N95" s="26">
        <f t="shared" si="10"/>
        <v>-3278962</v>
      </c>
      <c r="O95" s="26">
        <v>1063608</v>
      </c>
      <c r="P95" s="26">
        <v>1197343</v>
      </c>
      <c r="Q95" s="26">
        <f t="shared" si="11"/>
        <v>-133735</v>
      </c>
    </row>
    <row r="96" spans="1:17" ht="18" x14ac:dyDescent="0.45">
      <c r="A96" s="26" t="s">
        <v>223</v>
      </c>
      <c r="B96" s="26">
        <v>11297</v>
      </c>
      <c r="C96" s="26" t="s">
        <v>22</v>
      </c>
      <c r="D96" s="26">
        <v>6473865.9268030003</v>
      </c>
      <c r="E96" s="26">
        <v>7445151.9548920002</v>
      </c>
      <c r="F96" s="26">
        <f t="shared" si="6"/>
        <v>13919017.881695</v>
      </c>
      <c r="G96" s="26">
        <f t="shared" si="7"/>
        <v>-971286.02808899991</v>
      </c>
      <c r="H96" s="26">
        <v>184373.283463</v>
      </c>
      <c r="I96" s="26">
        <v>54791.088060000002</v>
      </c>
      <c r="J96" s="26">
        <f t="shared" si="8"/>
        <v>239164.37152300001</v>
      </c>
      <c r="K96" s="26">
        <f t="shared" si="9"/>
        <v>129582.19540299999</v>
      </c>
      <c r="L96" s="26">
        <v>4916283</v>
      </c>
      <c r="M96" s="26">
        <v>5105462</v>
      </c>
      <c r="N96" s="26">
        <f t="shared" si="10"/>
        <v>-189179</v>
      </c>
      <c r="O96" s="26">
        <v>274542</v>
      </c>
      <c r="P96" s="26">
        <v>438294</v>
      </c>
      <c r="Q96" s="26">
        <f t="shared" si="11"/>
        <v>-163752</v>
      </c>
    </row>
    <row r="97" spans="1:17" ht="18" x14ac:dyDescent="0.45">
      <c r="A97" s="26" t="s">
        <v>225</v>
      </c>
      <c r="B97" s="26">
        <v>11302</v>
      </c>
      <c r="C97" s="26" t="s">
        <v>19</v>
      </c>
      <c r="D97" s="26">
        <v>1608671.9780540001</v>
      </c>
      <c r="E97" s="26">
        <v>1287893.884363</v>
      </c>
      <c r="F97" s="26">
        <f t="shared" si="6"/>
        <v>2896565.8624170003</v>
      </c>
      <c r="G97" s="26">
        <f t="shared" si="7"/>
        <v>320778.09369100002</v>
      </c>
      <c r="H97" s="26">
        <v>452473.57062499999</v>
      </c>
      <c r="I97" s="26">
        <v>151333.19936100001</v>
      </c>
      <c r="J97" s="26">
        <f t="shared" si="8"/>
        <v>603806.76998600003</v>
      </c>
      <c r="K97" s="26">
        <f t="shared" si="9"/>
        <v>301140.37126399996</v>
      </c>
      <c r="L97" s="26">
        <v>24730746</v>
      </c>
      <c r="M97" s="26">
        <v>17472431</v>
      </c>
      <c r="N97" s="26">
        <f t="shared" si="10"/>
        <v>7258315</v>
      </c>
      <c r="O97" s="26">
        <v>2491899</v>
      </c>
      <c r="P97" s="26">
        <v>2597482</v>
      </c>
      <c r="Q97" s="26">
        <f t="shared" si="11"/>
        <v>-105583</v>
      </c>
    </row>
    <row r="98" spans="1:17" ht="18" x14ac:dyDescent="0.45">
      <c r="A98" s="26" t="s">
        <v>227</v>
      </c>
      <c r="B98" s="26">
        <v>11304</v>
      </c>
      <c r="C98" s="26" t="s">
        <v>32</v>
      </c>
      <c r="D98" s="26">
        <v>170254.737004</v>
      </c>
      <c r="E98" s="26">
        <v>139807.441139</v>
      </c>
      <c r="F98" s="26">
        <f t="shared" si="6"/>
        <v>310062.178143</v>
      </c>
      <c r="G98" s="26">
        <f t="shared" si="7"/>
        <v>30447.295864999993</v>
      </c>
      <c r="H98" s="26">
        <v>43483.610579</v>
      </c>
      <c r="I98" s="26">
        <v>43459.181198999999</v>
      </c>
      <c r="J98" s="26">
        <f t="shared" si="8"/>
        <v>86942.791777999999</v>
      </c>
      <c r="K98" s="26">
        <f t="shared" si="9"/>
        <v>24.429380000001402</v>
      </c>
      <c r="L98" s="26">
        <v>337</v>
      </c>
      <c r="M98" s="26">
        <v>308</v>
      </c>
      <c r="N98" s="26">
        <f t="shared" si="10"/>
        <v>29</v>
      </c>
      <c r="O98" s="26">
        <v>0</v>
      </c>
      <c r="P98" s="26">
        <v>0</v>
      </c>
      <c r="Q98" s="26">
        <f t="shared" si="11"/>
        <v>0</v>
      </c>
    </row>
    <row r="99" spans="1:17" ht="18" x14ac:dyDescent="0.45">
      <c r="A99" s="26" t="s">
        <v>231</v>
      </c>
      <c r="B99" s="26">
        <v>11305</v>
      </c>
      <c r="C99" s="26" t="s">
        <v>32</v>
      </c>
      <c r="D99" s="26">
        <v>232752.34173099999</v>
      </c>
      <c r="E99" s="26">
        <v>262259.49369199999</v>
      </c>
      <c r="F99" s="26">
        <f t="shared" si="6"/>
        <v>495011.83542299998</v>
      </c>
      <c r="G99" s="26">
        <f t="shared" si="7"/>
        <v>-29507.151960999996</v>
      </c>
      <c r="H99" s="26">
        <v>20425.693416999999</v>
      </c>
      <c r="I99" s="26">
        <v>24713.398069999999</v>
      </c>
      <c r="J99" s="26">
        <f t="shared" si="8"/>
        <v>45139.091486999998</v>
      </c>
      <c r="K99" s="26">
        <f t="shared" si="9"/>
        <v>-4287.7046530000007</v>
      </c>
      <c r="L99" s="26">
        <v>35864</v>
      </c>
      <c r="M99" s="26">
        <v>123526</v>
      </c>
      <c r="N99" s="26">
        <f t="shared" si="10"/>
        <v>-87662</v>
      </c>
      <c r="O99" s="26">
        <v>0</v>
      </c>
      <c r="P99" s="26">
        <v>3724</v>
      </c>
      <c r="Q99" s="26">
        <f t="shared" si="11"/>
        <v>-3724</v>
      </c>
    </row>
    <row r="100" spans="1:17" ht="18" x14ac:dyDescent="0.45">
      <c r="A100" s="26" t="s">
        <v>237</v>
      </c>
      <c r="B100" s="26">
        <v>11314</v>
      </c>
      <c r="C100" s="26" t="s">
        <v>22</v>
      </c>
      <c r="D100" s="26">
        <v>641148.22033499996</v>
      </c>
      <c r="E100" s="26">
        <v>715104.60388199997</v>
      </c>
      <c r="F100" s="26">
        <f t="shared" si="6"/>
        <v>1356252.824217</v>
      </c>
      <c r="G100" s="26">
        <f t="shared" si="7"/>
        <v>-73956.383547000005</v>
      </c>
      <c r="H100" s="26">
        <v>22540.807643</v>
      </c>
      <c r="I100" s="26">
        <v>21252.333875</v>
      </c>
      <c r="J100" s="26">
        <f t="shared" si="8"/>
        <v>43793.141518000004</v>
      </c>
      <c r="K100" s="26">
        <f t="shared" si="9"/>
        <v>1288.4737679999998</v>
      </c>
      <c r="L100" s="26">
        <v>97849</v>
      </c>
      <c r="M100" s="26">
        <v>137295</v>
      </c>
      <c r="N100" s="26">
        <f t="shared" si="10"/>
        <v>-39446</v>
      </c>
      <c r="O100" s="26">
        <v>0</v>
      </c>
      <c r="P100" s="26">
        <v>0</v>
      </c>
      <c r="Q100" s="26">
        <f t="shared" si="11"/>
        <v>0</v>
      </c>
    </row>
    <row r="101" spans="1:17" ht="18" x14ac:dyDescent="0.45">
      <c r="A101" s="26" t="s">
        <v>241</v>
      </c>
      <c r="B101" s="26">
        <v>11309</v>
      </c>
      <c r="C101" s="26" t="s">
        <v>22</v>
      </c>
      <c r="D101" s="26">
        <v>3862153.9307019999</v>
      </c>
      <c r="E101" s="26">
        <v>5305269.6971629998</v>
      </c>
      <c r="F101" s="26">
        <f t="shared" si="6"/>
        <v>9167423.6278649997</v>
      </c>
      <c r="G101" s="26">
        <f t="shared" si="7"/>
        <v>-1443115.7664609998</v>
      </c>
      <c r="H101" s="26">
        <v>44264.780891000002</v>
      </c>
      <c r="I101" s="26">
        <v>210111.72514900001</v>
      </c>
      <c r="J101" s="26">
        <f t="shared" si="8"/>
        <v>254376.50604000001</v>
      </c>
      <c r="K101" s="26">
        <f t="shared" si="9"/>
        <v>-165846.944258</v>
      </c>
      <c r="L101" s="26">
        <v>1965919</v>
      </c>
      <c r="M101" s="26">
        <v>3280916</v>
      </c>
      <c r="N101" s="26">
        <f t="shared" si="10"/>
        <v>-1314997</v>
      </c>
      <c r="O101" s="26">
        <v>150451</v>
      </c>
      <c r="P101" s="26">
        <v>209130</v>
      </c>
      <c r="Q101" s="26">
        <f t="shared" si="11"/>
        <v>-58679</v>
      </c>
    </row>
    <row r="102" spans="1:17" ht="18" x14ac:dyDescent="0.45">
      <c r="A102" s="26" t="s">
        <v>243</v>
      </c>
      <c r="B102" s="26">
        <v>11310</v>
      </c>
      <c r="C102" s="26" t="s">
        <v>19</v>
      </c>
      <c r="D102" s="26">
        <v>33006940.636973999</v>
      </c>
      <c r="E102" s="26">
        <v>7931915.7138989996</v>
      </c>
      <c r="F102" s="26">
        <f t="shared" si="6"/>
        <v>40938856.350873001</v>
      </c>
      <c r="G102" s="26">
        <f t="shared" si="7"/>
        <v>25075024.923074998</v>
      </c>
      <c r="H102" s="26">
        <v>1669843.5039840001</v>
      </c>
      <c r="I102" s="26">
        <v>260453.85384600001</v>
      </c>
      <c r="J102" s="26">
        <f t="shared" si="8"/>
        <v>1930297.3578300001</v>
      </c>
      <c r="K102" s="26">
        <f t="shared" si="9"/>
        <v>1409389.650138</v>
      </c>
      <c r="L102" s="26">
        <v>344144686</v>
      </c>
      <c r="M102" s="26">
        <v>150722470</v>
      </c>
      <c r="N102" s="26">
        <f t="shared" si="10"/>
        <v>193422216</v>
      </c>
      <c r="O102" s="26">
        <v>29688797</v>
      </c>
      <c r="P102" s="26">
        <v>16058969</v>
      </c>
      <c r="Q102" s="26">
        <f t="shared" si="11"/>
        <v>13629828</v>
      </c>
    </row>
    <row r="103" spans="1:17" ht="18" x14ac:dyDescent="0.45">
      <c r="A103" s="26" t="s">
        <v>251</v>
      </c>
      <c r="B103" s="26">
        <v>11334</v>
      </c>
      <c r="C103" s="26" t="s">
        <v>22</v>
      </c>
      <c r="D103" s="26">
        <v>1791561.3775780001</v>
      </c>
      <c r="E103" s="26">
        <v>2087534.1532419999</v>
      </c>
      <c r="F103" s="26">
        <f t="shared" si="6"/>
        <v>3879095.53082</v>
      </c>
      <c r="G103" s="26">
        <f t="shared" si="7"/>
        <v>-295972.77566399984</v>
      </c>
      <c r="H103" s="26">
        <v>0</v>
      </c>
      <c r="I103" s="26">
        <v>3164.7312400000001</v>
      </c>
      <c r="J103" s="26">
        <f t="shared" si="8"/>
        <v>3164.7312400000001</v>
      </c>
      <c r="K103" s="26">
        <f t="shared" si="9"/>
        <v>-3164.7312400000001</v>
      </c>
      <c r="L103" s="26">
        <v>386979</v>
      </c>
      <c r="M103" s="26">
        <v>757855</v>
      </c>
      <c r="N103" s="26">
        <f t="shared" si="10"/>
        <v>-370876</v>
      </c>
      <c r="O103" s="26">
        <v>5553</v>
      </c>
      <c r="P103" s="26">
        <v>6332</v>
      </c>
      <c r="Q103" s="26">
        <f t="shared" si="11"/>
        <v>-779</v>
      </c>
    </row>
    <row r="104" spans="1:17" ht="18" x14ac:dyDescent="0.45">
      <c r="A104" s="26" t="s">
        <v>253</v>
      </c>
      <c r="B104" s="26">
        <v>11338</v>
      </c>
      <c r="C104" s="26" t="s">
        <v>19</v>
      </c>
      <c r="D104" s="26">
        <v>6091264.6543279998</v>
      </c>
      <c r="E104" s="26">
        <v>461666.06870800001</v>
      </c>
      <c r="F104" s="26">
        <f t="shared" si="6"/>
        <v>6552930.7230359996</v>
      </c>
      <c r="G104" s="26">
        <f t="shared" si="7"/>
        <v>5629598.58562</v>
      </c>
      <c r="H104" s="26">
        <v>321171.383906</v>
      </c>
      <c r="I104" s="26">
        <v>35966.592062000003</v>
      </c>
      <c r="J104" s="26">
        <f t="shared" si="8"/>
        <v>357137.97596800001</v>
      </c>
      <c r="K104" s="26">
        <f t="shared" si="9"/>
        <v>285204.79184399999</v>
      </c>
      <c r="L104" s="26">
        <v>25869057</v>
      </c>
      <c r="M104" s="26">
        <v>19404597</v>
      </c>
      <c r="N104" s="26">
        <f t="shared" si="10"/>
        <v>6464460</v>
      </c>
      <c r="O104" s="26">
        <v>2747945</v>
      </c>
      <c r="P104" s="26">
        <v>1300718</v>
      </c>
      <c r="Q104" s="26">
        <f t="shared" si="11"/>
        <v>1447227</v>
      </c>
    </row>
    <row r="105" spans="1:17" ht="18" x14ac:dyDescent="0.45">
      <c r="A105" s="26" t="s">
        <v>255</v>
      </c>
      <c r="B105" s="26">
        <v>11343</v>
      </c>
      <c r="C105" s="26" t="s">
        <v>19</v>
      </c>
      <c r="D105" s="26">
        <v>7432599.739294</v>
      </c>
      <c r="E105" s="26">
        <v>598279.05273600004</v>
      </c>
      <c r="F105" s="26">
        <f t="shared" si="6"/>
        <v>8030878.7920300001</v>
      </c>
      <c r="G105" s="26">
        <f t="shared" si="7"/>
        <v>6834320.6865579998</v>
      </c>
      <c r="H105" s="26">
        <v>4645884.657447</v>
      </c>
      <c r="I105" s="26">
        <v>29652.204750000001</v>
      </c>
      <c r="J105" s="26">
        <f t="shared" si="8"/>
        <v>4675536.8621969996</v>
      </c>
      <c r="K105" s="26">
        <f t="shared" si="9"/>
        <v>4616232.4526970005</v>
      </c>
      <c r="L105" s="26">
        <v>49321645</v>
      </c>
      <c r="M105" s="26">
        <v>31082652</v>
      </c>
      <c r="N105" s="26">
        <f t="shared" si="10"/>
        <v>18238993</v>
      </c>
      <c r="O105" s="26">
        <v>16192191</v>
      </c>
      <c r="P105" s="26">
        <v>2851889</v>
      </c>
      <c r="Q105" s="26">
        <f t="shared" si="11"/>
        <v>13340302</v>
      </c>
    </row>
    <row r="106" spans="1:17" ht="18" x14ac:dyDescent="0.45">
      <c r="A106" s="26" t="s">
        <v>273</v>
      </c>
      <c r="B106" s="26">
        <v>11379</v>
      </c>
      <c r="C106" s="26" t="s">
        <v>19</v>
      </c>
      <c r="D106" s="26">
        <v>62562</v>
      </c>
      <c r="E106" s="26">
        <v>82487.726941000001</v>
      </c>
      <c r="F106" s="26">
        <f t="shared" si="6"/>
        <v>145049.726941</v>
      </c>
      <c r="G106" s="26">
        <f t="shared" si="7"/>
        <v>-19925.726941000001</v>
      </c>
      <c r="H106" s="26">
        <v>0</v>
      </c>
      <c r="I106" s="26">
        <v>9.9999999999999995E-7</v>
      </c>
      <c r="J106" s="26">
        <f t="shared" si="8"/>
        <v>9.9999999999999995E-7</v>
      </c>
      <c r="K106" s="26">
        <f t="shared" si="9"/>
        <v>-9.9999999999999995E-7</v>
      </c>
      <c r="L106" s="26">
        <v>22516634</v>
      </c>
      <c r="M106" s="26">
        <v>12148472</v>
      </c>
      <c r="N106" s="26">
        <f t="shared" si="10"/>
        <v>10368162</v>
      </c>
      <c r="O106" s="26">
        <v>0</v>
      </c>
      <c r="P106" s="26">
        <v>115844</v>
      </c>
      <c r="Q106" s="26">
        <f t="shared" si="11"/>
        <v>-115844</v>
      </c>
    </row>
    <row r="107" spans="1:17" ht="18" x14ac:dyDescent="0.45">
      <c r="A107" s="26" t="s">
        <v>275</v>
      </c>
      <c r="B107" s="26">
        <v>11385</v>
      </c>
      <c r="C107" s="26" t="s">
        <v>19</v>
      </c>
      <c r="D107" s="26">
        <v>11292366.433387</v>
      </c>
      <c r="E107" s="26">
        <v>5970662.6050270004</v>
      </c>
      <c r="F107" s="26">
        <f t="shared" si="6"/>
        <v>17263029.038414001</v>
      </c>
      <c r="G107" s="26">
        <f t="shared" si="7"/>
        <v>5321703.8283599997</v>
      </c>
      <c r="H107" s="26">
        <v>49205.912697</v>
      </c>
      <c r="I107" s="26">
        <v>4257.1037200000001</v>
      </c>
      <c r="J107" s="26">
        <f t="shared" si="8"/>
        <v>53463.016416999999</v>
      </c>
      <c r="K107" s="26">
        <f t="shared" si="9"/>
        <v>44948.808977000001</v>
      </c>
      <c r="L107" s="26">
        <v>127499815</v>
      </c>
      <c r="M107" s="26">
        <v>98417972</v>
      </c>
      <c r="N107" s="26">
        <f t="shared" si="10"/>
        <v>29081843</v>
      </c>
      <c r="O107" s="26">
        <v>11944099</v>
      </c>
      <c r="P107" s="26">
        <v>9642210</v>
      </c>
      <c r="Q107" s="26">
        <f t="shared" si="11"/>
        <v>2301889</v>
      </c>
    </row>
    <row r="108" spans="1:17" ht="18" x14ac:dyDescent="0.45">
      <c r="A108" s="26" t="s">
        <v>277</v>
      </c>
      <c r="B108" s="26">
        <v>11384</v>
      </c>
      <c r="C108" s="26" t="s">
        <v>22</v>
      </c>
      <c r="D108" s="26">
        <v>1942954.530334</v>
      </c>
      <c r="E108" s="26">
        <v>2474266.1943080002</v>
      </c>
      <c r="F108" s="26">
        <f t="shared" si="6"/>
        <v>4417220.7246420002</v>
      </c>
      <c r="G108" s="26">
        <f t="shared" si="7"/>
        <v>-531311.66397400014</v>
      </c>
      <c r="H108" s="26">
        <v>57166.634568000001</v>
      </c>
      <c r="I108" s="26">
        <v>158593.27196000001</v>
      </c>
      <c r="J108" s="26">
        <f t="shared" si="8"/>
        <v>215759.90652800002</v>
      </c>
      <c r="K108" s="26">
        <f t="shared" si="9"/>
        <v>-101426.637392</v>
      </c>
      <c r="L108" s="26">
        <v>331713</v>
      </c>
      <c r="M108" s="26">
        <v>774590</v>
      </c>
      <c r="N108" s="26">
        <f t="shared" si="10"/>
        <v>-442877</v>
      </c>
      <c r="O108" s="26">
        <v>4343</v>
      </c>
      <c r="P108" s="26">
        <v>69527</v>
      </c>
      <c r="Q108" s="26">
        <f t="shared" si="11"/>
        <v>-65184</v>
      </c>
    </row>
    <row r="109" spans="1:17" ht="18" x14ac:dyDescent="0.45">
      <c r="A109" s="26" t="s">
        <v>283</v>
      </c>
      <c r="B109" s="26">
        <v>11383</v>
      </c>
      <c r="C109" s="26" t="s">
        <v>19</v>
      </c>
      <c r="D109" s="26">
        <v>2970005.2567489999</v>
      </c>
      <c r="E109" s="26">
        <v>1446553.029695</v>
      </c>
      <c r="F109" s="26">
        <f t="shared" si="6"/>
        <v>4416558.286444</v>
      </c>
      <c r="G109" s="26">
        <f t="shared" si="7"/>
        <v>1523452.2270539999</v>
      </c>
      <c r="H109" s="26">
        <v>318647.23637399997</v>
      </c>
      <c r="I109" s="26">
        <v>27499.308507999998</v>
      </c>
      <c r="J109" s="26">
        <f t="shared" si="8"/>
        <v>346146.54488199996</v>
      </c>
      <c r="K109" s="26">
        <f t="shared" si="9"/>
        <v>291147.92786599998</v>
      </c>
      <c r="L109" s="26">
        <v>4414266</v>
      </c>
      <c r="M109" s="26">
        <v>14461183</v>
      </c>
      <c r="N109" s="26">
        <f t="shared" si="10"/>
        <v>-10046917</v>
      </c>
      <c r="O109" s="26">
        <v>0</v>
      </c>
      <c r="P109" s="26">
        <v>629662</v>
      </c>
      <c r="Q109" s="26">
        <f t="shared" si="11"/>
        <v>-629662</v>
      </c>
    </row>
    <row r="110" spans="1:17" ht="18" x14ac:dyDescent="0.45">
      <c r="A110" s="26" t="s">
        <v>285</v>
      </c>
      <c r="B110" s="26">
        <v>11380</v>
      </c>
      <c r="C110" s="26" t="s">
        <v>19</v>
      </c>
      <c r="D110" s="26">
        <v>81427.913178000003</v>
      </c>
      <c r="E110" s="26">
        <v>86023.051624</v>
      </c>
      <c r="F110" s="26">
        <f t="shared" si="6"/>
        <v>167450.964802</v>
      </c>
      <c r="G110" s="26">
        <f t="shared" si="7"/>
        <v>-4595.1384459999972</v>
      </c>
      <c r="H110" s="26">
        <v>1716.4976200000001</v>
      </c>
      <c r="I110" s="26">
        <v>23797.357997999999</v>
      </c>
      <c r="J110" s="26">
        <f t="shared" si="8"/>
        <v>25513.855618000001</v>
      </c>
      <c r="K110" s="26">
        <f t="shared" si="9"/>
        <v>-22080.860377999998</v>
      </c>
      <c r="L110" s="26">
        <v>43435</v>
      </c>
      <c r="M110" s="26">
        <v>156054</v>
      </c>
      <c r="N110" s="26">
        <f t="shared" si="10"/>
        <v>-112619</v>
      </c>
      <c r="O110" s="26">
        <v>0</v>
      </c>
      <c r="P110" s="26">
        <v>0</v>
      </c>
      <c r="Q110" s="26">
        <f t="shared" si="11"/>
        <v>0</v>
      </c>
    </row>
    <row r="111" spans="1:17" ht="18" x14ac:dyDescent="0.45">
      <c r="A111" s="26" t="s">
        <v>287</v>
      </c>
      <c r="B111" s="26">
        <v>11391</v>
      </c>
      <c r="C111" s="26" t="s">
        <v>19</v>
      </c>
      <c r="D111" s="26">
        <v>50616.054226</v>
      </c>
      <c r="E111" s="26">
        <v>16454.173716000001</v>
      </c>
      <c r="F111" s="26">
        <f t="shared" si="6"/>
        <v>67070.227941999998</v>
      </c>
      <c r="G111" s="26">
        <f t="shared" si="7"/>
        <v>34161.880510000003</v>
      </c>
      <c r="H111" s="26">
        <v>0</v>
      </c>
      <c r="I111" s="26">
        <v>30.785039999999999</v>
      </c>
      <c r="J111" s="26">
        <f t="shared" si="8"/>
        <v>30.785039999999999</v>
      </c>
      <c r="K111" s="26">
        <f t="shared" si="9"/>
        <v>-30.785039999999999</v>
      </c>
      <c r="L111" s="26">
        <v>463092</v>
      </c>
      <c r="M111" s="26">
        <v>447544</v>
      </c>
      <c r="N111" s="26">
        <f t="shared" si="10"/>
        <v>15548</v>
      </c>
      <c r="O111" s="26">
        <v>10144</v>
      </c>
      <c r="P111" s="26">
        <v>32851</v>
      </c>
      <c r="Q111" s="26">
        <f t="shared" si="11"/>
        <v>-22707</v>
      </c>
    </row>
    <row r="112" spans="1:17" ht="18" x14ac:dyDescent="0.45">
      <c r="A112" s="26" t="s">
        <v>289</v>
      </c>
      <c r="B112" s="26">
        <v>11381</v>
      </c>
      <c r="C112" s="26" t="s">
        <v>32</v>
      </c>
      <c r="D112" s="26">
        <v>296746.62145899999</v>
      </c>
      <c r="E112" s="26">
        <v>59843.515361999998</v>
      </c>
      <c r="F112" s="26">
        <f t="shared" si="6"/>
        <v>356590.13682099996</v>
      </c>
      <c r="G112" s="26">
        <f t="shared" si="7"/>
        <v>236903.10609699998</v>
      </c>
      <c r="H112" s="26">
        <v>0</v>
      </c>
      <c r="I112" s="26">
        <v>0</v>
      </c>
      <c r="J112" s="26">
        <f t="shared" si="8"/>
        <v>0</v>
      </c>
      <c r="K112" s="26">
        <f t="shared" si="9"/>
        <v>0</v>
      </c>
      <c r="L112" s="26">
        <v>311</v>
      </c>
      <c r="M112" s="26">
        <v>114084</v>
      </c>
      <c r="N112" s="26">
        <f t="shared" si="10"/>
        <v>-113773</v>
      </c>
      <c r="O112" s="26">
        <v>0</v>
      </c>
      <c r="P112" s="26">
        <v>113826</v>
      </c>
      <c r="Q112" s="26">
        <f t="shared" si="11"/>
        <v>-113826</v>
      </c>
    </row>
    <row r="113" spans="1:17" ht="18" x14ac:dyDescent="0.45">
      <c r="A113" s="26" t="s">
        <v>291</v>
      </c>
      <c r="B113" s="26">
        <v>11394</v>
      </c>
      <c r="C113" s="26" t="s">
        <v>19</v>
      </c>
      <c r="D113" s="26">
        <v>423753.60446900001</v>
      </c>
      <c r="E113" s="26">
        <v>157328.62483300001</v>
      </c>
      <c r="F113" s="26">
        <f t="shared" si="6"/>
        <v>581082.22930200002</v>
      </c>
      <c r="G113" s="26">
        <f t="shared" si="7"/>
        <v>266424.979636</v>
      </c>
      <c r="H113" s="26">
        <v>52782.291299999997</v>
      </c>
      <c r="I113" s="26">
        <v>24931.441446000001</v>
      </c>
      <c r="J113" s="26">
        <f t="shared" si="8"/>
        <v>77713.732745999994</v>
      </c>
      <c r="K113" s="26">
        <f t="shared" si="9"/>
        <v>27850.849853999996</v>
      </c>
      <c r="L113" s="26">
        <v>12584527</v>
      </c>
      <c r="M113" s="26">
        <v>6441965</v>
      </c>
      <c r="N113" s="26">
        <f t="shared" si="10"/>
        <v>6142562</v>
      </c>
      <c r="O113" s="26">
        <v>636331</v>
      </c>
      <c r="P113" s="26">
        <v>429822</v>
      </c>
      <c r="Q113" s="26">
        <f t="shared" si="11"/>
        <v>206509</v>
      </c>
    </row>
    <row r="114" spans="1:17" ht="18" x14ac:dyDescent="0.45">
      <c r="A114" s="26" t="s">
        <v>293</v>
      </c>
      <c r="B114" s="26">
        <v>11405</v>
      </c>
      <c r="C114" s="26" t="s">
        <v>19</v>
      </c>
      <c r="D114" s="26">
        <v>7639452.683708</v>
      </c>
      <c r="E114" s="26">
        <v>2640026.101609</v>
      </c>
      <c r="F114" s="26">
        <f t="shared" si="6"/>
        <v>10279478.785317</v>
      </c>
      <c r="G114" s="26">
        <f t="shared" si="7"/>
        <v>4999426.582099</v>
      </c>
      <c r="H114" s="26">
        <v>34545.067461999999</v>
      </c>
      <c r="I114" s="26">
        <v>303994.11036599998</v>
      </c>
      <c r="J114" s="26">
        <f t="shared" si="8"/>
        <v>338539.17782799999</v>
      </c>
      <c r="K114" s="26">
        <f t="shared" si="9"/>
        <v>-269449.04290399997</v>
      </c>
      <c r="L114" s="26">
        <v>125353099</v>
      </c>
      <c r="M114" s="26">
        <v>70395722</v>
      </c>
      <c r="N114" s="26">
        <f t="shared" si="10"/>
        <v>54957377</v>
      </c>
      <c r="O114" s="26">
        <v>9535262</v>
      </c>
      <c r="P114" s="26">
        <v>5519924</v>
      </c>
      <c r="Q114" s="26">
        <f t="shared" si="11"/>
        <v>4015338</v>
      </c>
    </row>
    <row r="115" spans="1:17" ht="18" x14ac:dyDescent="0.45">
      <c r="A115" s="26" t="s">
        <v>298</v>
      </c>
      <c r="B115" s="26">
        <v>11411</v>
      </c>
      <c r="C115" s="26" t="s">
        <v>19</v>
      </c>
      <c r="D115" s="26">
        <v>1340315.8365150001</v>
      </c>
      <c r="E115" s="26">
        <v>1341322.522262</v>
      </c>
      <c r="F115" s="26">
        <f t="shared" ref="F115:F138" si="12">D115+E115</f>
        <v>2681638.3587770001</v>
      </c>
      <c r="G115" s="26">
        <f t="shared" ref="G115:G138" si="13">D115-E115</f>
        <v>-1006.6857469999231</v>
      </c>
      <c r="H115" s="26">
        <v>34927.576289999997</v>
      </c>
      <c r="I115" s="26">
        <v>45920.539534000003</v>
      </c>
      <c r="J115" s="26">
        <f t="shared" ref="J115:J138" si="14">H115+I115</f>
        <v>80848.115824000008</v>
      </c>
      <c r="K115" s="26">
        <f t="shared" ref="K115:K138" si="15">H115-I115</f>
        <v>-10992.963244000006</v>
      </c>
      <c r="L115" s="26">
        <v>962932</v>
      </c>
      <c r="M115" s="26">
        <v>1313567</v>
      </c>
      <c r="N115" s="26">
        <f t="shared" ref="N115:N138" si="16">L115-M115</f>
        <v>-350635</v>
      </c>
      <c r="O115" s="26">
        <v>7472</v>
      </c>
      <c r="P115" s="26">
        <v>29554</v>
      </c>
      <c r="Q115" s="26">
        <f t="shared" ref="Q115:Q138" si="17">O115-P115</f>
        <v>-22082</v>
      </c>
    </row>
    <row r="116" spans="1:17" ht="18" x14ac:dyDescent="0.45">
      <c r="A116" s="26" t="s">
        <v>301</v>
      </c>
      <c r="B116" s="26">
        <v>11420</v>
      </c>
      <c r="C116" s="26" t="s">
        <v>19</v>
      </c>
      <c r="D116" s="26">
        <v>49294.214444999998</v>
      </c>
      <c r="E116" s="26">
        <v>36886.175564999998</v>
      </c>
      <c r="F116" s="26">
        <f t="shared" si="12"/>
        <v>86180.390010000003</v>
      </c>
      <c r="G116" s="26">
        <f t="shared" si="13"/>
        <v>12408.03888</v>
      </c>
      <c r="H116" s="26">
        <v>6012.8733609999999</v>
      </c>
      <c r="I116" s="26">
        <v>8984.3312150000002</v>
      </c>
      <c r="J116" s="26">
        <f t="shared" si="14"/>
        <v>14997.204576</v>
      </c>
      <c r="K116" s="26">
        <f t="shared" si="15"/>
        <v>-2971.4578540000002</v>
      </c>
      <c r="L116" s="26">
        <v>52800</v>
      </c>
      <c r="M116" s="26">
        <v>204071</v>
      </c>
      <c r="N116" s="26">
        <f t="shared" si="16"/>
        <v>-151271</v>
      </c>
      <c r="O116" s="26">
        <v>53</v>
      </c>
      <c r="P116" s="26">
        <v>405</v>
      </c>
      <c r="Q116" s="26">
        <f t="shared" si="17"/>
        <v>-352</v>
      </c>
    </row>
    <row r="117" spans="1:17" ht="18" x14ac:dyDescent="0.45">
      <c r="A117" s="26" t="s">
        <v>305</v>
      </c>
      <c r="B117" s="26">
        <v>11421</v>
      </c>
      <c r="C117" s="26" t="s">
        <v>19</v>
      </c>
      <c r="D117" s="26">
        <v>616914.670041</v>
      </c>
      <c r="E117" s="26">
        <v>439212.744985</v>
      </c>
      <c r="F117" s="26">
        <f t="shared" si="12"/>
        <v>1056127.415026</v>
      </c>
      <c r="G117" s="26">
        <f t="shared" si="13"/>
        <v>177701.92505600001</v>
      </c>
      <c r="H117" s="26">
        <v>39038.995769000001</v>
      </c>
      <c r="I117" s="26">
        <v>33339.441959000003</v>
      </c>
      <c r="J117" s="26">
        <f t="shared" si="14"/>
        <v>72378.437728000004</v>
      </c>
      <c r="K117" s="26">
        <f t="shared" si="15"/>
        <v>5699.5538099999976</v>
      </c>
      <c r="L117" s="26">
        <v>901839</v>
      </c>
      <c r="M117" s="26">
        <v>1192274</v>
      </c>
      <c r="N117" s="26">
        <f t="shared" si="16"/>
        <v>-290435</v>
      </c>
      <c r="O117" s="26">
        <v>55575</v>
      </c>
      <c r="P117" s="26">
        <v>62269</v>
      </c>
      <c r="Q117" s="26">
        <f t="shared" si="17"/>
        <v>-6694</v>
      </c>
    </row>
    <row r="118" spans="1:17" ht="18" x14ac:dyDescent="0.45">
      <c r="A118" s="26" t="s">
        <v>309</v>
      </c>
      <c r="B118" s="26">
        <v>11427</v>
      </c>
      <c r="C118" s="26" t="s">
        <v>19</v>
      </c>
      <c r="D118" s="26">
        <v>1194.9132649999999</v>
      </c>
      <c r="E118" s="26">
        <v>1054.299902</v>
      </c>
      <c r="F118" s="26">
        <f t="shared" si="12"/>
        <v>2249.2131669999999</v>
      </c>
      <c r="G118" s="26">
        <f t="shared" si="13"/>
        <v>140.61336299999994</v>
      </c>
      <c r="H118" s="26">
        <v>0</v>
      </c>
      <c r="I118" s="26">
        <v>0</v>
      </c>
      <c r="J118" s="26">
        <f t="shared" si="14"/>
        <v>0</v>
      </c>
      <c r="K118" s="26">
        <f t="shared" si="15"/>
        <v>0</v>
      </c>
      <c r="L118" s="26">
        <v>10758</v>
      </c>
      <c r="M118" s="26">
        <v>861</v>
      </c>
      <c r="N118" s="26">
        <f t="shared" si="16"/>
        <v>9897</v>
      </c>
      <c r="O118" s="26">
        <v>0</v>
      </c>
      <c r="P118" s="26">
        <v>1</v>
      </c>
      <c r="Q118" s="26">
        <f t="shared" si="17"/>
        <v>-1</v>
      </c>
    </row>
    <row r="119" spans="1:17" ht="18" x14ac:dyDescent="0.45">
      <c r="A119" s="26" t="s">
        <v>313</v>
      </c>
      <c r="B119" s="26">
        <v>11442</v>
      </c>
      <c r="C119" s="26" t="s">
        <v>19</v>
      </c>
      <c r="D119" s="26">
        <v>1239750.7791200001</v>
      </c>
      <c r="E119" s="26">
        <v>1418739.103201</v>
      </c>
      <c r="F119" s="26">
        <f t="shared" si="12"/>
        <v>2658489.8823210001</v>
      </c>
      <c r="G119" s="26">
        <f t="shared" si="13"/>
        <v>-178988.32408099994</v>
      </c>
      <c r="H119" s="26">
        <v>76285.371832000004</v>
      </c>
      <c r="I119" s="26">
        <v>73557.757440999994</v>
      </c>
      <c r="J119" s="26">
        <f t="shared" si="14"/>
        <v>149843.129273</v>
      </c>
      <c r="K119" s="26">
        <f t="shared" si="15"/>
        <v>2727.6143910000101</v>
      </c>
      <c r="L119" s="26">
        <v>1595572</v>
      </c>
      <c r="M119" s="26">
        <v>3418021</v>
      </c>
      <c r="N119" s="26">
        <f t="shared" si="16"/>
        <v>-1822449</v>
      </c>
      <c r="O119" s="26">
        <v>16517</v>
      </c>
      <c r="P119" s="26">
        <v>90740</v>
      </c>
      <c r="Q119" s="26">
        <f t="shared" si="17"/>
        <v>-74223</v>
      </c>
    </row>
    <row r="120" spans="1:17" ht="18" x14ac:dyDescent="0.45">
      <c r="A120" s="26" t="s">
        <v>322</v>
      </c>
      <c r="B120" s="26">
        <v>11449</v>
      </c>
      <c r="C120" s="26" t="s">
        <v>19</v>
      </c>
      <c r="D120" s="26">
        <v>815803.91513099999</v>
      </c>
      <c r="E120" s="26">
        <v>180328.32104499999</v>
      </c>
      <c r="F120" s="26">
        <f t="shared" si="12"/>
        <v>996132.23617599998</v>
      </c>
      <c r="G120" s="26">
        <f t="shared" si="13"/>
        <v>635475.594086</v>
      </c>
      <c r="H120" s="26">
        <v>500000</v>
      </c>
      <c r="I120" s="26">
        <v>49469.299166999997</v>
      </c>
      <c r="J120" s="26">
        <f t="shared" si="14"/>
        <v>549469.29916699999</v>
      </c>
      <c r="K120" s="26">
        <f t="shared" si="15"/>
        <v>450530.70083300001</v>
      </c>
      <c r="L120" s="26">
        <v>3317023</v>
      </c>
      <c r="M120" s="26">
        <v>3787121</v>
      </c>
      <c r="N120" s="26">
        <f t="shared" si="16"/>
        <v>-470098</v>
      </c>
      <c r="O120" s="26">
        <v>197119</v>
      </c>
      <c r="P120" s="26">
        <v>219115</v>
      </c>
      <c r="Q120" s="26">
        <f t="shared" si="17"/>
        <v>-21996</v>
      </c>
    </row>
    <row r="121" spans="1:17" ht="18" x14ac:dyDescent="0.45">
      <c r="A121" s="26" t="s">
        <v>326</v>
      </c>
      <c r="B121" s="26">
        <v>11463</v>
      </c>
      <c r="C121" s="26" t="s">
        <v>22</v>
      </c>
      <c r="D121" s="26">
        <v>1356637.3862030001</v>
      </c>
      <c r="E121" s="26">
        <v>1373328.2394439999</v>
      </c>
      <c r="F121" s="26">
        <f t="shared" si="12"/>
        <v>2729965.625647</v>
      </c>
      <c r="G121" s="26">
        <f t="shared" si="13"/>
        <v>-16690.853240999859</v>
      </c>
      <c r="H121" s="26">
        <v>57464.896780000003</v>
      </c>
      <c r="I121" s="26">
        <v>47988.412258999997</v>
      </c>
      <c r="J121" s="26">
        <f t="shared" si="14"/>
        <v>105453.309039</v>
      </c>
      <c r="K121" s="26">
        <f t="shared" si="15"/>
        <v>9476.4845210000058</v>
      </c>
      <c r="L121" s="26">
        <v>119819</v>
      </c>
      <c r="M121" s="26">
        <v>141735</v>
      </c>
      <c r="N121" s="26">
        <f t="shared" si="16"/>
        <v>-21916</v>
      </c>
      <c r="O121" s="26">
        <v>13685</v>
      </c>
      <c r="P121" s="26">
        <v>2557</v>
      </c>
      <c r="Q121" s="26">
        <f t="shared" si="17"/>
        <v>11128</v>
      </c>
    </row>
    <row r="122" spans="1:17" ht="18" x14ac:dyDescent="0.45">
      <c r="A122" s="26" t="s">
        <v>328</v>
      </c>
      <c r="B122" s="26">
        <v>11461</v>
      </c>
      <c r="C122" s="26" t="s">
        <v>22</v>
      </c>
      <c r="D122" s="26">
        <v>5505307.3695259998</v>
      </c>
      <c r="E122" s="26">
        <v>6037324.458381</v>
      </c>
      <c r="F122" s="26">
        <f t="shared" si="12"/>
        <v>11542631.827907</v>
      </c>
      <c r="G122" s="26">
        <f t="shared" si="13"/>
        <v>-532017.08885500021</v>
      </c>
      <c r="H122" s="26">
        <v>150872.66123200001</v>
      </c>
      <c r="I122" s="26">
        <v>142438.06750599999</v>
      </c>
      <c r="J122" s="26">
        <f t="shared" si="14"/>
        <v>293310.72873800003</v>
      </c>
      <c r="K122" s="26">
        <f t="shared" si="15"/>
        <v>8434.593726000021</v>
      </c>
      <c r="L122" s="26">
        <v>1254731</v>
      </c>
      <c r="M122" s="26">
        <v>1837584</v>
      </c>
      <c r="N122" s="26">
        <f t="shared" si="16"/>
        <v>-582853</v>
      </c>
      <c r="O122" s="26">
        <v>15085</v>
      </c>
      <c r="P122" s="26">
        <v>41974</v>
      </c>
      <c r="Q122" s="26">
        <f t="shared" si="17"/>
        <v>-26889</v>
      </c>
    </row>
    <row r="123" spans="1:17" ht="18" x14ac:dyDescent="0.45">
      <c r="A123" s="26" t="s">
        <v>336</v>
      </c>
      <c r="B123" s="26">
        <v>11454</v>
      </c>
      <c r="C123" s="26" t="s">
        <v>22</v>
      </c>
      <c r="D123" s="26">
        <v>2337135.916915</v>
      </c>
      <c r="E123" s="26">
        <v>2435225.8268019999</v>
      </c>
      <c r="F123" s="26">
        <f t="shared" si="12"/>
        <v>4772361.7437169999</v>
      </c>
      <c r="G123" s="26">
        <f t="shared" si="13"/>
        <v>-98089.909886999987</v>
      </c>
      <c r="H123" s="26">
        <v>390682.76718999998</v>
      </c>
      <c r="I123" s="26">
        <v>413647.34132599999</v>
      </c>
      <c r="J123" s="26">
        <f t="shared" si="14"/>
        <v>804330.10851599998</v>
      </c>
      <c r="K123" s="26">
        <f t="shared" si="15"/>
        <v>-22964.57413600001</v>
      </c>
      <c r="L123" s="26">
        <v>1339233</v>
      </c>
      <c r="M123" s="26">
        <v>1615122</v>
      </c>
      <c r="N123" s="26">
        <f t="shared" si="16"/>
        <v>-275889</v>
      </c>
      <c r="O123" s="26">
        <v>52779</v>
      </c>
      <c r="P123" s="26">
        <v>47903</v>
      </c>
      <c r="Q123" s="26">
        <f t="shared" si="17"/>
        <v>4876</v>
      </c>
    </row>
    <row r="124" spans="1:17" ht="18" x14ac:dyDescent="0.45">
      <c r="A124" s="26" t="s">
        <v>338</v>
      </c>
      <c r="B124" s="26">
        <v>11477</v>
      </c>
      <c r="C124" s="26" t="s">
        <v>22</v>
      </c>
      <c r="D124" s="26">
        <v>2233307.2089</v>
      </c>
      <c r="E124" s="26">
        <v>2347049.5758929998</v>
      </c>
      <c r="F124" s="26">
        <f t="shared" si="12"/>
        <v>4580356.7847929997</v>
      </c>
      <c r="G124" s="26">
        <f t="shared" si="13"/>
        <v>-113742.3669929998</v>
      </c>
      <c r="H124" s="26">
        <v>112887.87011600001</v>
      </c>
      <c r="I124" s="26">
        <v>99410.437160000001</v>
      </c>
      <c r="J124" s="26">
        <f t="shared" si="14"/>
        <v>212298.30727600001</v>
      </c>
      <c r="K124" s="26">
        <f t="shared" si="15"/>
        <v>13477.432956000004</v>
      </c>
      <c r="L124" s="26">
        <v>2033274</v>
      </c>
      <c r="M124" s="26">
        <v>2182193</v>
      </c>
      <c r="N124" s="26">
        <f t="shared" si="16"/>
        <v>-148919</v>
      </c>
      <c r="O124" s="26">
        <v>169165</v>
      </c>
      <c r="P124" s="26">
        <v>175987</v>
      </c>
      <c r="Q124" s="26">
        <f t="shared" si="17"/>
        <v>-6822</v>
      </c>
    </row>
    <row r="125" spans="1:17" ht="18" x14ac:dyDescent="0.45">
      <c r="A125" s="26" t="s">
        <v>340</v>
      </c>
      <c r="B125" s="26">
        <v>11476</v>
      </c>
      <c r="C125" s="26" t="s">
        <v>19</v>
      </c>
      <c r="D125" s="26">
        <v>70088.781860000003</v>
      </c>
      <c r="E125" s="26">
        <v>23481.491435</v>
      </c>
      <c r="F125" s="26">
        <f t="shared" si="12"/>
        <v>93570.273295000006</v>
      </c>
      <c r="G125" s="26">
        <f t="shared" si="13"/>
        <v>46607.290424999999</v>
      </c>
      <c r="H125" s="26">
        <v>3984.3953200000001</v>
      </c>
      <c r="I125" s="26">
        <v>10325.155000000001</v>
      </c>
      <c r="J125" s="26">
        <f t="shared" si="14"/>
        <v>14309.55032</v>
      </c>
      <c r="K125" s="26">
        <f t="shared" si="15"/>
        <v>-6340.759680000001</v>
      </c>
      <c r="L125" s="26">
        <v>108393</v>
      </c>
      <c r="M125" s="26">
        <v>115738</v>
      </c>
      <c r="N125" s="26">
        <f t="shared" si="16"/>
        <v>-7345</v>
      </c>
      <c r="O125" s="26">
        <v>11233</v>
      </c>
      <c r="P125" s="26">
        <v>11791</v>
      </c>
      <c r="Q125" s="26">
        <f t="shared" si="17"/>
        <v>-558</v>
      </c>
    </row>
    <row r="126" spans="1:17" ht="18" x14ac:dyDescent="0.45">
      <c r="A126" s="26" t="s">
        <v>346</v>
      </c>
      <c r="B126" s="26">
        <v>11495</v>
      </c>
      <c r="C126" s="26" t="s">
        <v>19</v>
      </c>
      <c r="D126" s="26">
        <v>4102721.409734</v>
      </c>
      <c r="E126" s="26">
        <v>3844237.2474150001</v>
      </c>
      <c r="F126" s="26">
        <f t="shared" si="12"/>
        <v>7946958.6571490001</v>
      </c>
      <c r="G126" s="26">
        <f t="shared" si="13"/>
        <v>258484.16231899988</v>
      </c>
      <c r="H126" s="26">
        <v>0</v>
      </c>
      <c r="I126" s="26">
        <v>34181.600250000003</v>
      </c>
      <c r="J126" s="26">
        <f t="shared" si="14"/>
        <v>34181.600250000003</v>
      </c>
      <c r="K126" s="26">
        <f t="shared" si="15"/>
        <v>-34181.600250000003</v>
      </c>
      <c r="L126" s="26">
        <v>32095076</v>
      </c>
      <c r="M126" s="26">
        <v>46668051</v>
      </c>
      <c r="N126" s="26">
        <f t="shared" si="16"/>
        <v>-14572975</v>
      </c>
      <c r="O126" s="26">
        <v>382060</v>
      </c>
      <c r="P126" s="26">
        <v>1720905</v>
      </c>
      <c r="Q126" s="26">
        <f t="shared" si="17"/>
        <v>-1338845</v>
      </c>
    </row>
    <row r="127" spans="1:17" ht="18" x14ac:dyDescent="0.45">
      <c r="A127" s="26" t="s">
        <v>351</v>
      </c>
      <c r="B127" s="26">
        <v>11517</v>
      </c>
      <c r="C127" s="26" t="s">
        <v>19</v>
      </c>
      <c r="D127" s="26">
        <v>4038927.8815819998</v>
      </c>
      <c r="E127" s="26">
        <v>1668297.734259</v>
      </c>
      <c r="F127" s="26">
        <f t="shared" si="12"/>
        <v>5707225.6158409994</v>
      </c>
      <c r="G127" s="26">
        <f t="shared" si="13"/>
        <v>2370630.1473229998</v>
      </c>
      <c r="H127" s="26">
        <v>215715.56508100001</v>
      </c>
      <c r="I127" s="26">
        <v>337921.03114699997</v>
      </c>
      <c r="J127" s="26">
        <f t="shared" si="14"/>
        <v>553636.59622800001</v>
      </c>
      <c r="K127" s="26">
        <f t="shared" si="15"/>
        <v>-122205.46606599996</v>
      </c>
      <c r="L127" s="26">
        <v>95289157</v>
      </c>
      <c r="M127" s="26">
        <v>73454389</v>
      </c>
      <c r="N127" s="26">
        <f t="shared" si="16"/>
        <v>21834768</v>
      </c>
      <c r="O127" s="26">
        <v>4255512</v>
      </c>
      <c r="P127" s="26">
        <v>5385151</v>
      </c>
      <c r="Q127" s="26">
        <f t="shared" si="17"/>
        <v>-1129639</v>
      </c>
    </row>
    <row r="128" spans="1:17" ht="18" x14ac:dyDescent="0.45">
      <c r="A128" s="26" t="s">
        <v>357</v>
      </c>
      <c r="B128" s="26">
        <v>11521</v>
      </c>
      <c r="C128" s="26" t="s">
        <v>19</v>
      </c>
      <c r="D128" s="26">
        <v>289803.98558099999</v>
      </c>
      <c r="E128" s="26">
        <v>100286.785344</v>
      </c>
      <c r="F128" s="26">
        <f t="shared" si="12"/>
        <v>390090.77092499996</v>
      </c>
      <c r="G128" s="26">
        <f t="shared" si="13"/>
        <v>189517.20023699998</v>
      </c>
      <c r="H128" s="26">
        <v>0</v>
      </c>
      <c r="I128" s="26">
        <v>7998.5480420000004</v>
      </c>
      <c r="J128" s="26">
        <f t="shared" si="14"/>
        <v>7998.5480420000004</v>
      </c>
      <c r="K128" s="26">
        <f t="shared" si="15"/>
        <v>-7998.5480420000004</v>
      </c>
      <c r="L128" s="26">
        <v>1829042</v>
      </c>
      <c r="M128" s="26">
        <v>1526901</v>
      </c>
      <c r="N128" s="26">
        <f t="shared" si="16"/>
        <v>302141</v>
      </c>
      <c r="O128" s="26">
        <v>371695</v>
      </c>
      <c r="P128" s="26">
        <v>133514</v>
      </c>
      <c r="Q128" s="26">
        <f t="shared" si="17"/>
        <v>238181</v>
      </c>
    </row>
    <row r="129" spans="1:17" ht="18" x14ac:dyDescent="0.45">
      <c r="A129" s="26" t="s">
        <v>366</v>
      </c>
      <c r="B129" s="26">
        <v>11551</v>
      </c>
      <c r="C129" s="26" t="s">
        <v>19</v>
      </c>
      <c r="D129" s="26">
        <v>2476985.4017099999</v>
      </c>
      <c r="E129" s="26">
        <v>2282919.2580320002</v>
      </c>
      <c r="F129" s="26">
        <f t="shared" si="12"/>
        <v>4759904.6597419996</v>
      </c>
      <c r="G129" s="26">
        <f t="shared" si="13"/>
        <v>194066.14367799973</v>
      </c>
      <c r="H129" s="26">
        <v>185023.77326799999</v>
      </c>
      <c r="I129" s="26">
        <v>163565.27611999999</v>
      </c>
      <c r="J129" s="26">
        <f t="shared" si="14"/>
        <v>348589.04938799998</v>
      </c>
      <c r="K129" s="26">
        <f t="shared" si="15"/>
        <v>21458.497147999995</v>
      </c>
      <c r="L129" s="26">
        <v>48734043</v>
      </c>
      <c r="M129" s="26">
        <v>46179727</v>
      </c>
      <c r="N129" s="26">
        <f t="shared" si="16"/>
        <v>2554316</v>
      </c>
      <c r="O129" s="26">
        <v>3641159</v>
      </c>
      <c r="P129" s="26">
        <v>3172574</v>
      </c>
      <c r="Q129" s="26">
        <f t="shared" si="17"/>
        <v>468585</v>
      </c>
    </row>
    <row r="130" spans="1:17" ht="18" x14ac:dyDescent="0.45">
      <c r="A130" s="26" t="s">
        <v>368</v>
      </c>
      <c r="B130" s="26">
        <v>11562</v>
      </c>
      <c r="C130" s="26" t="s">
        <v>19</v>
      </c>
      <c r="D130" s="26">
        <v>322950.52402700001</v>
      </c>
      <c r="E130" s="26">
        <v>19442.111822999999</v>
      </c>
      <c r="F130" s="26">
        <f t="shared" si="12"/>
        <v>342392.63585000002</v>
      </c>
      <c r="G130" s="26">
        <f t="shared" si="13"/>
        <v>303508.41220399999</v>
      </c>
      <c r="H130" s="26">
        <v>0</v>
      </c>
      <c r="I130" s="26">
        <v>0</v>
      </c>
      <c r="J130" s="26">
        <f t="shared" si="14"/>
        <v>0</v>
      </c>
      <c r="K130" s="26">
        <f t="shared" si="15"/>
        <v>0</v>
      </c>
      <c r="L130" s="26">
        <v>8364001</v>
      </c>
      <c r="M130" s="26">
        <v>6812419</v>
      </c>
      <c r="N130" s="26">
        <f t="shared" si="16"/>
        <v>1551582</v>
      </c>
      <c r="O130" s="26">
        <v>1012626</v>
      </c>
      <c r="P130" s="26">
        <v>653101</v>
      </c>
      <c r="Q130" s="26">
        <f t="shared" si="17"/>
        <v>359525</v>
      </c>
    </row>
    <row r="131" spans="1:17" ht="18" x14ac:dyDescent="0.45">
      <c r="A131" s="26" t="s">
        <v>386</v>
      </c>
      <c r="B131" s="26">
        <v>11621</v>
      </c>
      <c r="C131" s="26" t="s">
        <v>19</v>
      </c>
      <c r="D131" s="26">
        <v>1481846.6148610001</v>
      </c>
      <c r="E131" s="26">
        <v>1555460.4997419999</v>
      </c>
      <c r="F131" s="26">
        <f t="shared" si="12"/>
        <v>3037307.1146029998</v>
      </c>
      <c r="G131" s="26">
        <f t="shared" si="13"/>
        <v>-73613.884880999802</v>
      </c>
      <c r="H131" s="26">
        <v>55007.915800000002</v>
      </c>
      <c r="I131" s="26">
        <v>77414.266419000007</v>
      </c>
      <c r="J131" s="26">
        <f t="shared" si="14"/>
        <v>132422.18221900001</v>
      </c>
      <c r="K131" s="26">
        <f t="shared" si="15"/>
        <v>-22406.350619000004</v>
      </c>
      <c r="L131" s="26">
        <v>404048</v>
      </c>
      <c r="M131" s="26">
        <v>1618236</v>
      </c>
      <c r="N131" s="26">
        <f t="shared" si="16"/>
        <v>-1214188</v>
      </c>
      <c r="O131" s="26">
        <v>980</v>
      </c>
      <c r="P131" s="26">
        <v>12945</v>
      </c>
      <c r="Q131" s="26">
        <f t="shared" si="17"/>
        <v>-11965</v>
      </c>
    </row>
    <row r="132" spans="1:17" ht="18" x14ac:dyDescent="0.45">
      <c r="A132" s="26" t="s">
        <v>396</v>
      </c>
      <c r="B132" s="26">
        <v>11661</v>
      </c>
      <c r="C132" s="26" t="s">
        <v>19</v>
      </c>
      <c r="D132" s="26">
        <v>604875.893728</v>
      </c>
      <c r="E132" s="26">
        <v>685624.79629299999</v>
      </c>
      <c r="F132" s="26">
        <f t="shared" si="12"/>
        <v>1290500.6900209999</v>
      </c>
      <c r="G132" s="26">
        <f t="shared" si="13"/>
        <v>-80748.902564999997</v>
      </c>
      <c r="H132" s="26">
        <v>0</v>
      </c>
      <c r="I132" s="26">
        <v>16543.579268000001</v>
      </c>
      <c r="J132" s="26">
        <f t="shared" si="14"/>
        <v>16543.579268000001</v>
      </c>
      <c r="K132" s="26">
        <f t="shared" si="15"/>
        <v>-16543.579268000001</v>
      </c>
      <c r="L132" s="26">
        <v>621459</v>
      </c>
      <c r="M132" s="26">
        <v>1386130</v>
      </c>
      <c r="N132" s="26">
        <f t="shared" si="16"/>
        <v>-764671</v>
      </c>
      <c r="O132" s="26">
        <v>0</v>
      </c>
      <c r="P132" s="26">
        <v>28928</v>
      </c>
      <c r="Q132" s="26">
        <f t="shared" si="17"/>
        <v>-28928</v>
      </c>
    </row>
    <row r="133" spans="1:17" ht="18" x14ac:dyDescent="0.45">
      <c r="A133" s="26" t="s">
        <v>404</v>
      </c>
      <c r="B133" s="26">
        <v>11665</v>
      </c>
      <c r="C133" s="26" t="s">
        <v>19</v>
      </c>
      <c r="D133" s="26">
        <v>350337.26723300002</v>
      </c>
      <c r="E133" s="26">
        <v>158041.26915599999</v>
      </c>
      <c r="F133" s="26">
        <f t="shared" si="12"/>
        <v>508378.53638900002</v>
      </c>
      <c r="G133" s="26">
        <f t="shared" si="13"/>
        <v>192295.99807700003</v>
      </c>
      <c r="H133" s="26">
        <v>3899.9901</v>
      </c>
      <c r="I133" s="26">
        <v>24563.56322</v>
      </c>
      <c r="J133" s="26">
        <f t="shared" si="14"/>
        <v>28463.553319999999</v>
      </c>
      <c r="K133" s="26">
        <f t="shared" si="15"/>
        <v>-20663.573120000001</v>
      </c>
      <c r="L133" s="26">
        <v>2597681</v>
      </c>
      <c r="M133" s="26">
        <v>1376215</v>
      </c>
      <c r="N133" s="26">
        <f t="shared" si="16"/>
        <v>1221466</v>
      </c>
      <c r="O133" s="26">
        <v>185370</v>
      </c>
      <c r="P133" s="26">
        <v>142259</v>
      </c>
      <c r="Q133" s="26">
        <f t="shared" si="17"/>
        <v>43111</v>
      </c>
    </row>
    <row r="134" spans="1:17" ht="18" x14ac:dyDescent="0.45">
      <c r="A134" s="26" t="s">
        <v>422</v>
      </c>
      <c r="B134" s="26">
        <v>11706</v>
      </c>
      <c r="C134" s="26" t="s">
        <v>22</v>
      </c>
      <c r="D134" s="26">
        <v>795348.23992700002</v>
      </c>
      <c r="E134" s="26">
        <v>1152569.624972</v>
      </c>
      <c r="F134" s="26">
        <f t="shared" si="12"/>
        <v>1947917.8648990002</v>
      </c>
      <c r="G134" s="26">
        <f t="shared" si="13"/>
        <v>-357221.385045</v>
      </c>
      <c r="H134" s="26">
        <v>67779.095929999996</v>
      </c>
      <c r="I134" s="26">
        <v>168322.08654799999</v>
      </c>
      <c r="J134" s="26">
        <f t="shared" si="14"/>
        <v>236101.182478</v>
      </c>
      <c r="K134" s="26">
        <f t="shared" si="15"/>
        <v>-100542.990618</v>
      </c>
      <c r="L134" s="26">
        <v>1133212</v>
      </c>
      <c r="M134" s="26">
        <v>1494241</v>
      </c>
      <c r="N134" s="26">
        <f t="shared" si="16"/>
        <v>-361029</v>
      </c>
      <c r="O134" s="26">
        <v>47381</v>
      </c>
      <c r="P134" s="26">
        <v>119032</v>
      </c>
      <c r="Q134" s="26">
        <f t="shared" si="17"/>
        <v>-71651</v>
      </c>
    </row>
    <row r="135" spans="1:17" ht="18" x14ac:dyDescent="0.45">
      <c r="A135" s="26" t="s">
        <v>429</v>
      </c>
      <c r="B135" s="26">
        <v>11691</v>
      </c>
      <c r="C135" s="26" t="s">
        <v>32</v>
      </c>
      <c r="D135" s="26">
        <v>50805.805944</v>
      </c>
      <c r="E135" s="26">
        <v>51739.967403000002</v>
      </c>
      <c r="F135" s="26">
        <f t="shared" si="12"/>
        <v>102545.77334700001</v>
      </c>
      <c r="G135" s="26">
        <f t="shared" si="13"/>
        <v>-934.16145900000265</v>
      </c>
      <c r="H135" s="26">
        <v>3380.3020889999998</v>
      </c>
      <c r="I135" s="26">
        <v>14891.589134</v>
      </c>
      <c r="J135" s="26">
        <f t="shared" si="14"/>
        <v>18271.891222999999</v>
      </c>
      <c r="K135" s="26">
        <f t="shared" si="15"/>
        <v>-11511.287045000001</v>
      </c>
      <c r="L135" s="26">
        <v>1291</v>
      </c>
      <c r="M135" s="26">
        <v>0</v>
      </c>
      <c r="N135" s="26">
        <f t="shared" si="16"/>
        <v>1291</v>
      </c>
      <c r="O135" s="26">
        <v>0</v>
      </c>
      <c r="P135" s="26">
        <v>0</v>
      </c>
      <c r="Q135" s="26">
        <f t="shared" si="17"/>
        <v>0</v>
      </c>
    </row>
    <row r="136" spans="1:17" ht="18" x14ac:dyDescent="0.45">
      <c r="A136" s="26" t="s">
        <v>437</v>
      </c>
      <c r="B136" s="26">
        <v>11701</v>
      </c>
      <c r="C136" s="26" t="s">
        <v>19</v>
      </c>
      <c r="D136" s="26">
        <v>223959.772191</v>
      </c>
      <c r="E136" s="26">
        <v>202733.083636</v>
      </c>
      <c r="F136" s="26">
        <f t="shared" si="12"/>
        <v>426692.85582699999</v>
      </c>
      <c r="G136" s="26">
        <f t="shared" si="13"/>
        <v>21226.688555000001</v>
      </c>
      <c r="H136" s="26">
        <v>0</v>
      </c>
      <c r="I136" s="26">
        <v>14324.393904</v>
      </c>
      <c r="J136" s="26">
        <f t="shared" si="14"/>
        <v>14324.393904</v>
      </c>
      <c r="K136" s="26">
        <f t="shared" si="15"/>
        <v>-14324.393904</v>
      </c>
      <c r="L136" s="26">
        <v>700304</v>
      </c>
      <c r="M136" s="26">
        <v>522307</v>
      </c>
      <c r="N136" s="26">
        <f t="shared" si="16"/>
        <v>177997</v>
      </c>
      <c r="O136" s="26">
        <v>194848</v>
      </c>
      <c r="P136" s="26">
        <v>151941</v>
      </c>
      <c r="Q136" s="26">
        <f t="shared" si="17"/>
        <v>42907</v>
      </c>
    </row>
    <row r="137" spans="1:17" ht="18" x14ac:dyDescent="0.45">
      <c r="A137" s="26" t="s">
        <v>443</v>
      </c>
      <c r="B137" s="26">
        <v>11738</v>
      </c>
      <c r="C137" s="26" t="s">
        <v>19</v>
      </c>
      <c r="D137" s="26">
        <v>551272.25009900006</v>
      </c>
      <c r="E137" s="26">
        <v>307641.75522799999</v>
      </c>
      <c r="F137" s="26">
        <f t="shared" si="12"/>
        <v>858914.00532700005</v>
      </c>
      <c r="G137" s="26">
        <f t="shared" si="13"/>
        <v>243630.49487100006</v>
      </c>
      <c r="H137" s="26">
        <v>7228.9</v>
      </c>
      <c r="I137" s="26">
        <v>20757.740581999999</v>
      </c>
      <c r="J137" s="26">
        <f t="shared" si="14"/>
        <v>27986.640582</v>
      </c>
      <c r="K137" s="26">
        <f t="shared" si="15"/>
        <v>-13528.840581999999</v>
      </c>
      <c r="L137" s="26">
        <v>6128577</v>
      </c>
      <c r="M137" s="26">
        <v>4852136</v>
      </c>
      <c r="N137" s="26">
        <f t="shared" si="16"/>
        <v>1276441</v>
      </c>
      <c r="O137" s="26">
        <v>570470</v>
      </c>
      <c r="P137" s="26">
        <v>182942</v>
      </c>
      <c r="Q137" s="26">
        <f t="shared" si="17"/>
        <v>387528</v>
      </c>
    </row>
    <row r="138" spans="1:17" ht="18" x14ac:dyDescent="0.45">
      <c r="A138" s="26" t="s">
        <v>446</v>
      </c>
      <c r="B138" s="26">
        <v>11741</v>
      </c>
      <c r="C138" s="26" t="s">
        <v>19</v>
      </c>
      <c r="D138" s="26">
        <v>1427864.892187</v>
      </c>
      <c r="E138" s="26">
        <v>1199168.5188</v>
      </c>
      <c r="F138" s="26">
        <f t="shared" si="12"/>
        <v>2627033.410987</v>
      </c>
      <c r="G138" s="26">
        <f t="shared" si="13"/>
        <v>228696.37338700006</v>
      </c>
      <c r="H138" s="26">
        <v>56519.336389999997</v>
      </c>
      <c r="I138" s="26">
        <v>16659.996029999998</v>
      </c>
      <c r="J138" s="26">
        <f t="shared" si="14"/>
        <v>73179.332419999992</v>
      </c>
      <c r="K138" s="26">
        <f t="shared" si="15"/>
        <v>39859.340360000002</v>
      </c>
      <c r="L138" s="26">
        <v>3716408</v>
      </c>
      <c r="M138" s="26">
        <v>2457319</v>
      </c>
      <c r="N138" s="26">
        <f t="shared" si="16"/>
        <v>1259089</v>
      </c>
      <c r="O138" s="26">
        <v>62245</v>
      </c>
      <c r="P138" s="26">
        <v>120433</v>
      </c>
      <c r="Q138" s="26">
        <f t="shared" si="17"/>
        <v>-58188</v>
      </c>
    </row>
    <row r="139" spans="1:17" ht="18" x14ac:dyDescent="0.45">
      <c r="A139" s="26" t="s">
        <v>496</v>
      </c>
      <c r="B139" s="26">
        <v>11842</v>
      </c>
      <c r="C139" s="26" t="s">
        <v>32</v>
      </c>
      <c r="D139" s="26">
        <v>176082.256219</v>
      </c>
      <c r="E139" s="26">
        <v>31771.554496000001</v>
      </c>
      <c r="F139" s="26">
        <f t="shared" ref="F139:F193" si="18">D139+E139</f>
        <v>207853.810715</v>
      </c>
      <c r="G139" s="26">
        <f t="shared" ref="G139:G193" si="19">D139-E139</f>
        <v>144310.70172300001</v>
      </c>
      <c r="H139" s="26">
        <v>13212.379196</v>
      </c>
      <c r="I139" s="26">
        <v>21950.884655999998</v>
      </c>
      <c r="J139" s="26">
        <f t="shared" ref="J139:J193" si="20">H139+I139</f>
        <v>35163.263851999996</v>
      </c>
      <c r="K139" s="26">
        <f t="shared" ref="K139:K193" si="21">H139-I139</f>
        <v>-8738.5054599999985</v>
      </c>
      <c r="L139" s="26">
        <v>425350</v>
      </c>
      <c r="M139" s="26">
        <v>79303</v>
      </c>
      <c r="N139" s="26">
        <f t="shared" ref="N139:N193" si="22">L139-M139</f>
        <v>346047</v>
      </c>
      <c r="O139" s="26">
        <v>9168</v>
      </c>
      <c r="P139" s="26">
        <v>20640</v>
      </c>
      <c r="Q139" s="26">
        <f t="shared" ref="Q139:Q193" si="23">O139-P139</f>
        <v>-11472</v>
      </c>
    </row>
    <row r="140" spans="1:17" ht="18" x14ac:dyDescent="0.45">
      <c r="A140" s="26" t="s">
        <v>505</v>
      </c>
      <c r="B140" s="26">
        <v>11853</v>
      </c>
      <c r="C140" s="26" t="s">
        <v>22</v>
      </c>
      <c r="D140" s="26">
        <v>511791.978986</v>
      </c>
      <c r="E140" s="26">
        <v>30017.066235999999</v>
      </c>
      <c r="F140" s="26">
        <f t="shared" si="18"/>
        <v>541809.04522199999</v>
      </c>
      <c r="G140" s="26">
        <f t="shared" si="19"/>
        <v>481774.91275000002</v>
      </c>
      <c r="H140" s="26">
        <v>149325.26907000001</v>
      </c>
      <c r="I140" s="26">
        <v>23540.658028000002</v>
      </c>
      <c r="J140" s="26">
        <f t="shared" si="20"/>
        <v>172865.92709800001</v>
      </c>
      <c r="K140" s="26">
        <f t="shared" si="21"/>
        <v>125784.611042</v>
      </c>
      <c r="L140" s="26">
        <v>834231</v>
      </c>
      <c r="M140" s="26">
        <v>35212</v>
      </c>
      <c r="N140" s="26">
        <f t="shared" si="22"/>
        <v>799019</v>
      </c>
      <c r="O140" s="26">
        <v>146821</v>
      </c>
      <c r="P140" s="26">
        <v>25111</v>
      </c>
      <c r="Q140" s="26">
        <f t="shared" si="23"/>
        <v>121710</v>
      </c>
    </row>
    <row r="141" spans="1:17" ht="18" x14ac:dyDescent="0.45">
      <c r="A141" s="26" t="s">
        <v>511</v>
      </c>
      <c r="B141" s="26">
        <v>11756</v>
      </c>
      <c r="C141" s="26" t="s">
        <v>19</v>
      </c>
      <c r="D141" s="26">
        <v>0</v>
      </c>
      <c r="E141" s="26">
        <v>0</v>
      </c>
      <c r="F141" s="26">
        <f t="shared" si="18"/>
        <v>0</v>
      </c>
      <c r="G141" s="26">
        <f t="shared" si="19"/>
        <v>0</v>
      </c>
      <c r="H141" s="26">
        <v>0</v>
      </c>
      <c r="I141" s="26">
        <v>0</v>
      </c>
      <c r="J141" s="26">
        <f t="shared" si="20"/>
        <v>0</v>
      </c>
      <c r="K141" s="26">
        <f t="shared" si="21"/>
        <v>0</v>
      </c>
      <c r="L141" s="26">
        <v>435461</v>
      </c>
      <c r="M141" s="26">
        <v>0</v>
      </c>
      <c r="N141" s="26">
        <f t="shared" si="22"/>
        <v>435461</v>
      </c>
      <c r="O141" s="26">
        <v>0</v>
      </c>
      <c r="P141" s="26">
        <v>0</v>
      </c>
      <c r="Q141" s="26">
        <f t="shared" si="23"/>
        <v>0</v>
      </c>
    </row>
    <row r="142" spans="1:17" ht="18" x14ac:dyDescent="0.45">
      <c r="A142" s="26" t="s">
        <v>112</v>
      </c>
      <c r="B142" s="26">
        <v>10920</v>
      </c>
      <c r="C142" s="26" t="s">
        <v>19</v>
      </c>
      <c r="D142" s="26">
        <v>631215.50312600005</v>
      </c>
      <c r="E142" s="26">
        <v>158178.26253499999</v>
      </c>
      <c r="F142" s="26">
        <f t="shared" si="18"/>
        <v>789393.76566100004</v>
      </c>
      <c r="G142" s="26">
        <f t="shared" si="19"/>
        <v>473037.24059100007</v>
      </c>
      <c r="H142" s="26">
        <v>0</v>
      </c>
      <c r="I142" s="26">
        <v>316.72575999999998</v>
      </c>
      <c r="J142" s="26">
        <f t="shared" si="20"/>
        <v>316.72575999999998</v>
      </c>
      <c r="K142" s="26">
        <f t="shared" si="21"/>
        <v>-316.72575999999998</v>
      </c>
      <c r="L142" s="26">
        <v>3408858</v>
      </c>
      <c r="M142" s="26">
        <v>1058605</v>
      </c>
      <c r="N142" s="26">
        <f t="shared" si="22"/>
        <v>2350253</v>
      </c>
      <c r="O142" s="26">
        <v>40031</v>
      </c>
      <c r="P142" s="26">
        <v>0</v>
      </c>
      <c r="Q142" s="26">
        <f t="shared" si="23"/>
        <v>40031</v>
      </c>
    </row>
    <row r="143" spans="1:17" ht="18" x14ac:dyDescent="0.45">
      <c r="A143" s="26" t="s">
        <v>167</v>
      </c>
      <c r="B143" s="26">
        <v>11172</v>
      </c>
      <c r="C143" s="26" t="s">
        <v>32</v>
      </c>
      <c r="D143" s="26">
        <v>2237828.8631500001</v>
      </c>
      <c r="E143" s="26">
        <v>2421436.5329280002</v>
      </c>
      <c r="F143" s="26">
        <f t="shared" si="18"/>
        <v>4659265.3960779998</v>
      </c>
      <c r="G143" s="26">
        <f t="shared" si="19"/>
        <v>-183607.6697780001</v>
      </c>
      <c r="H143" s="26">
        <v>122241.790592</v>
      </c>
      <c r="I143" s="26">
        <v>179785.103669</v>
      </c>
      <c r="J143" s="26">
        <f t="shared" si="20"/>
        <v>302026.89426099998</v>
      </c>
      <c r="K143" s="26">
        <f t="shared" si="21"/>
        <v>-57543.313076999999</v>
      </c>
      <c r="L143" s="26">
        <v>195108</v>
      </c>
      <c r="M143" s="26">
        <v>866964</v>
      </c>
      <c r="N143" s="26">
        <f t="shared" si="22"/>
        <v>-671856</v>
      </c>
      <c r="O143" s="26">
        <v>0</v>
      </c>
      <c r="P143" s="26">
        <v>151045</v>
      </c>
      <c r="Q143" s="26">
        <f t="shared" si="23"/>
        <v>-151045</v>
      </c>
    </row>
    <row r="144" spans="1:17" ht="18" x14ac:dyDescent="0.45">
      <c r="A144" s="26" t="s">
        <v>171</v>
      </c>
      <c r="B144" s="26">
        <v>11183</v>
      </c>
      <c r="C144" s="26" t="s">
        <v>22</v>
      </c>
      <c r="D144" s="26">
        <v>2292770.450522</v>
      </c>
      <c r="E144" s="26">
        <v>3676557.9691650001</v>
      </c>
      <c r="F144" s="26">
        <f t="shared" si="18"/>
        <v>5969328.4196870001</v>
      </c>
      <c r="G144" s="26">
        <f t="shared" si="19"/>
        <v>-1383787.5186430002</v>
      </c>
      <c r="H144" s="26">
        <v>246304.22650600001</v>
      </c>
      <c r="I144" s="26">
        <v>220596.691567</v>
      </c>
      <c r="J144" s="26">
        <f t="shared" si="20"/>
        <v>466900.91807300004</v>
      </c>
      <c r="K144" s="26">
        <f t="shared" si="21"/>
        <v>25707.534939000005</v>
      </c>
      <c r="L144" s="26">
        <v>162044</v>
      </c>
      <c r="M144" s="26">
        <v>1349479</v>
      </c>
      <c r="N144" s="26">
        <f t="shared" si="22"/>
        <v>-1187435</v>
      </c>
      <c r="O144" s="26">
        <v>0</v>
      </c>
      <c r="P144" s="26">
        <v>162306</v>
      </c>
      <c r="Q144" s="26">
        <f t="shared" si="23"/>
        <v>-162306</v>
      </c>
    </row>
    <row r="145" spans="1:17" ht="18" x14ac:dyDescent="0.45">
      <c r="A145" s="26" t="s">
        <v>176</v>
      </c>
      <c r="B145" s="26">
        <v>11197</v>
      </c>
      <c r="C145" s="26" t="s">
        <v>22</v>
      </c>
      <c r="D145" s="26">
        <v>2524559.5750779998</v>
      </c>
      <c r="E145" s="26">
        <v>2769706.4636019999</v>
      </c>
      <c r="F145" s="26">
        <f t="shared" si="18"/>
        <v>5294266.0386800002</v>
      </c>
      <c r="G145" s="26">
        <f t="shared" si="19"/>
        <v>-245146.88852400007</v>
      </c>
      <c r="H145" s="26">
        <v>324719.00375099998</v>
      </c>
      <c r="I145" s="26">
        <v>319530.50827799999</v>
      </c>
      <c r="J145" s="26">
        <f t="shared" si="20"/>
        <v>644249.51202899998</v>
      </c>
      <c r="K145" s="26">
        <f t="shared" si="21"/>
        <v>5188.4954729999881</v>
      </c>
      <c r="L145" s="26">
        <v>954358</v>
      </c>
      <c r="M145" s="26">
        <v>1477391</v>
      </c>
      <c r="N145" s="26">
        <f t="shared" si="22"/>
        <v>-523033</v>
      </c>
      <c r="O145" s="26">
        <v>0</v>
      </c>
      <c r="P145" s="26">
        <v>0</v>
      </c>
      <c r="Q145" s="26">
        <f t="shared" si="23"/>
        <v>0</v>
      </c>
    </row>
    <row r="146" spans="1:17" ht="18" x14ac:dyDescent="0.45">
      <c r="A146" s="26" t="s">
        <v>178</v>
      </c>
      <c r="B146" s="26">
        <v>11195</v>
      </c>
      <c r="C146" s="26" t="s">
        <v>22</v>
      </c>
      <c r="D146" s="26">
        <v>5022582.2750530001</v>
      </c>
      <c r="E146" s="26">
        <v>4637551.3481379999</v>
      </c>
      <c r="F146" s="26">
        <f t="shared" si="18"/>
        <v>9660133.623190999</v>
      </c>
      <c r="G146" s="26">
        <f t="shared" si="19"/>
        <v>385030.92691500019</v>
      </c>
      <c r="H146" s="26">
        <v>273831.60814000003</v>
      </c>
      <c r="I146" s="26">
        <v>232129.41810899999</v>
      </c>
      <c r="J146" s="26">
        <f t="shared" si="20"/>
        <v>505961.02624899999</v>
      </c>
      <c r="K146" s="26">
        <f t="shared" si="21"/>
        <v>41702.190031000035</v>
      </c>
      <c r="L146" s="26">
        <v>277661</v>
      </c>
      <c r="M146" s="26">
        <v>704368</v>
      </c>
      <c r="N146" s="26">
        <f t="shared" si="22"/>
        <v>-426707</v>
      </c>
      <c r="O146" s="26">
        <v>0</v>
      </c>
      <c r="P146" s="26">
        <v>0</v>
      </c>
      <c r="Q146" s="26">
        <f t="shared" si="23"/>
        <v>0</v>
      </c>
    </row>
    <row r="147" spans="1:17" ht="18" x14ac:dyDescent="0.45">
      <c r="A147" s="26" t="s">
        <v>180</v>
      </c>
      <c r="B147" s="26">
        <v>11215</v>
      </c>
      <c r="C147" s="26" t="s">
        <v>22</v>
      </c>
      <c r="D147" s="26">
        <v>4516616.7395980004</v>
      </c>
      <c r="E147" s="26">
        <v>2939290.7944829999</v>
      </c>
      <c r="F147" s="26">
        <f t="shared" si="18"/>
        <v>7455907.5340810008</v>
      </c>
      <c r="G147" s="26">
        <f t="shared" si="19"/>
        <v>1577325.9451150005</v>
      </c>
      <c r="H147" s="26">
        <v>591355.24511500006</v>
      </c>
      <c r="I147" s="26">
        <v>188195.915068</v>
      </c>
      <c r="J147" s="26">
        <f t="shared" si="20"/>
        <v>779551.16018300003</v>
      </c>
      <c r="K147" s="26">
        <f t="shared" si="21"/>
        <v>403159.33004700008</v>
      </c>
      <c r="L147" s="26">
        <v>4548514</v>
      </c>
      <c r="M147" s="26">
        <v>2201926</v>
      </c>
      <c r="N147" s="26">
        <f t="shared" si="22"/>
        <v>2346588</v>
      </c>
      <c r="O147" s="26">
        <v>603774</v>
      </c>
      <c r="P147" s="26">
        <v>129797</v>
      </c>
      <c r="Q147" s="26">
        <f t="shared" si="23"/>
        <v>473977</v>
      </c>
    </row>
    <row r="148" spans="1:17" ht="18" x14ac:dyDescent="0.45">
      <c r="A148" s="26" t="s">
        <v>184</v>
      </c>
      <c r="B148" s="26">
        <v>11196</v>
      </c>
      <c r="C148" s="26" t="s">
        <v>32</v>
      </c>
      <c r="D148" s="26">
        <v>305822.00215800002</v>
      </c>
      <c r="E148" s="26">
        <v>471490.51075399999</v>
      </c>
      <c r="F148" s="26">
        <f t="shared" si="18"/>
        <v>777312.51291200006</v>
      </c>
      <c r="G148" s="26">
        <f t="shared" si="19"/>
        <v>-165668.50859599997</v>
      </c>
      <c r="H148" s="26">
        <v>0</v>
      </c>
      <c r="I148" s="26">
        <v>10415.532364000001</v>
      </c>
      <c r="J148" s="26">
        <f t="shared" si="20"/>
        <v>10415.532364000001</v>
      </c>
      <c r="K148" s="26">
        <f t="shared" si="21"/>
        <v>-10415.532364000001</v>
      </c>
      <c r="L148" s="26">
        <v>0</v>
      </c>
      <c r="M148" s="26">
        <v>335776</v>
      </c>
      <c r="N148" s="26">
        <f t="shared" si="22"/>
        <v>-335776</v>
      </c>
      <c r="O148" s="26">
        <v>0</v>
      </c>
      <c r="P148" s="26">
        <v>0</v>
      </c>
      <c r="Q148" s="26">
        <f t="shared" si="23"/>
        <v>0</v>
      </c>
    </row>
    <row r="149" spans="1:17" ht="18" x14ac:dyDescent="0.45">
      <c r="A149" s="26" t="s">
        <v>205</v>
      </c>
      <c r="B149" s="26">
        <v>11260</v>
      </c>
      <c r="C149" s="26" t="s">
        <v>22</v>
      </c>
      <c r="D149" s="26">
        <v>3487101.358066</v>
      </c>
      <c r="E149" s="26">
        <v>3482119.8605689998</v>
      </c>
      <c r="F149" s="26">
        <f t="shared" si="18"/>
        <v>6969221.2186350003</v>
      </c>
      <c r="G149" s="26">
        <f t="shared" si="19"/>
        <v>4981.4974970002659</v>
      </c>
      <c r="H149" s="26">
        <v>285042.393599</v>
      </c>
      <c r="I149" s="26">
        <v>284120.65855499997</v>
      </c>
      <c r="J149" s="26">
        <f t="shared" si="20"/>
        <v>569163.05215399992</v>
      </c>
      <c r="K149" s="26">
        <f t="shared" si="21"/>
        <v>921.73504400003003</v>
      </c>
      <c r="L149" s="26">
        <v>14058</v>
      </c>
      <c r="M149" s="26">
        <v>0</v>
      </c>
      <c r="N149" s="26">
        <f t="shared" si="22"/>
        <v>14058</v>
      </c>
      <c r="O149" s="26">
        <v>0</v>
      </c>
      <c r="P149" s="26">
        <v>0</v>
      </c>
      <c r="Q149" s="26">
        <f t="shared" si="23"/>
        <v>0</v>
      </c>
    </row>
    <row r="150" spans="1:17" ht="18" x14ac:dyDescent="0.45">
      <c r="A150" s="26" t="s">
        <v>233</v>
      </c>
      <c r="B150" s="26">
        <v>11308</v>
      </c>
      <c r="C150" s="26" t="s">
        <v>22</v>
      </c>
      <c r="D150" s="26">
        <v>1270935.3930929999</v>
      </c>
      <c r="E150" s="26">
        <v>1463944.362251</v>
      </c>
      <c r="F150" s="26">
        <f t="shared" si="18"/>
        <v>2734879.7553439997</v>
      </c>
      <c r="G150" s="26">
        <f t="shared" si="19"/>
        <v>-193008.96915800008</v>
      </c>
      <c r="H150" s="26">
        <v>46384.192369999997</v>
      </c>
      <c r="I150" s="26">
        <v>30416.893252999998</v>
      </c>
      <c r="J150" s="26">
        <f t="shared" si="20"/>
        <v>76801.085622999992</v>
      </c>
      <c r="K150" s="26">
        <f t="shared" si="21"/>
        <v>15967.299116999999</v>
      </c>
      <c r="L150" s="26">
        <v>157723</v>
      </c>
      <c r="M150" s="26">
        <v>740263</v>
      </c>
      <c r="N150" s="26">
        <f t="shared" si="22"/>
        <v>-582540</v>
      </c>
      <c r="O150" s="26">
        <v>0</v>
      </c>
      <c r="P150" s="26">
        <v>17905</v>
      </c>
      <c r="Q150" s="26">
        <f t="shared" si="23"/>
        <v>-17905</v>
      </c>
    </row>
    <row r="151" spans="1:17" ht="18" x14ac:dyDescent="0.45">
      <c r="A151" s="26" t="s">
        <v>242</v>
      </c>
      <c r="B151" s="26">
        <v>11312</v>
      </c>
      <c r="C151" s="26" t="s">
        <v>22</v>
      </c>
      <c r="D151" s="26">
        <v>4244728.6506620003</v>
      </c>
      <c r="E151" s="26">
        <v>4020585.5990920002</v>
      </c>
      <c r="F151" s="26">
        <f t="shared" si="18"/>
        <v>8265314.2497540005</v>
      </c>
      <c r="G151" s="26">
        <f t="shared" si="19"/>
        <v>224143.05157000013</v>
      </c>
      <c r="H151" s="26">
        <v>574320.47130800004</v>
      </c>
      <c r="I151" s="26">
        <v>75889.004736000003</v>
      </c>
      <c r="J151" s="26">
        <f t="shared" si="20"/>
        <v>650209.47604400001</v>
      </c>
      <c r="K151" s="26">
        <f t="shared" si="21"/>
        <v>498431.46657200006</v>
      </c>
      <c r="L151" s="26">
        <v>630971</v>
      </c>
      <c r="M151" s="26">
        <v>555703</v>
      </c>
      <c r="N151" s="26">
        <f t="shared" si="22"/>
        <v>75268</v>
      </c>
      <c r="O151" s="26">
        <v>508157</v>
      </c>
      <c r="P151" s="26">
        <v>0</v>
      </c>
      <c r="Q151" s="26">
        <f t="shared" si="23"/>
        <v>508157</v>
      </c>
    </row>
    <row r="152" spans="1:17" ht="18" x14ac:dyDescent="0.45">
      <c r="A152" s="26" t="s">
        <v>244</v>
      </c>
      <c r="B152" s="26">
        <v>11315</v>
      </c>
      <c r="C152" s="26" t="s">
        <v>246</v>
      </c>
      <c r="D152" s="26">
        <v>12553206.828345001</v>
      </c>
      <c r="E152" s="26">
        <v>1179289.274953</v>
      </c>
      <c r="F152" s="26">
        <f t="shared" si="18"/>
        <v>13732496.103298001</v>
      </c>
      <c r="G152" s="26">
        <f t="shared" si="19"/>
        <v>11373917.553392</v>
      </c>
      <c r="H152" s="26">
        <v>4000050</v>
      </c>
      <c r="I152" s="26">
        <v>0</v>
      </c>
      <c r="J152" s="26">
        <f t="shared" si="20"/>
        <v>4000050</v>
      </c>
      <c r="K152" s="26">
        <f t="shared" si="21"/>
        <v>4000050</v>
      </c>
      <c r="L152" s="26">
        <v>44210608</v>
      </c>
      <c r="M152" s="26">
        <v>40943922</v>
      </c>
      <c r="N152" s="26">
        <f t="shared" si="22"/>
        <v>3266686</v>
      </c>
      <c r="O152" s="26">
        <v>3003462</v>
      </c>
      <c r="P152" s="26">
        <v>1901493</v>
      </c>
      <c r="Q152" s="26">
        <f t="shared" si="23"/>
        <v>1101969</v>
      </c>
    </row>
    <row r="153" spans="1:17" ht="18" x14ac:dyDescent="0.45">
      <c r="A153" s="26" t="s">
        <v>259</v>
      </c>
      <c r="B153" s="26">
        <v>11323</v>
      </c>
      <c r="C153" s="26" t="s">
        <v>19</v>
      </c>
      <c r="D153" s="26">
        <v>370225.07330400002</v>
      </c>
      <c r="E153" s="26">
        <v>195052.47009799999</v>
      </c>
      <c r="F153" s="26">
        <f t="shared" si="18"/>
        <v>565277.54340199998</v>
      </c>
      <c r="G153" s="26">
        <f t="shared" si="19"/>
        <v>175172.60320600003</v>
      </c>
      <c r="H153" s="26">
        <v>51460.08466</v>
      </c>
      <c r="I153" s="26">
        <v>37610.027319000001</v>
      </c>
      <c r="J153" s="26">
        <f t="shared" si="20"/>
        <v>89070.111979000008</v>
      </c>
      <c r="K153" s="26">
        <f t="shared" si="21"/>
        <v>13850.057341</v>
      </c>
      <c r="L153" s="26">
        <v>21045</v>
      </c>
      <c r="M153" s="26">
        <v>590273</v>
      </c>
      <c r="N153" s="26">
        <f t="shared" si="22"/>
        <v>-569228</v>
      </c>
      <c r="O153" s="26">
        <v>18040</v>
      </c>
      <c r="P153" s="26">
        <v>0</v>
      </c>
      <c r="Q153" s="26">
        <f t="shared" si="23"/>
        <v>18040</v>
      </c>
    </row>
    <row r="154" spans="1:17" ht="18" x14ac:dyDescent="0.45">
      <c r="A154" s="26" t="s">
        <v>263</v>
      </c>
      <c r="B154" s="26">
        <v>11340</v>
      </c>
      <c r="C154" s="26" t="s">
        <v>19</v>
      </c>
      <c r="D154" s="26">
        <v>436214.83921399998</v>
      </c>
      <c r="E154" s="26">
        <v>456549.34605599998</v>
      </c>
      <c r="F154" s="26">
        <f t="shared" si="18"/>
        <v>892764.18527000002</v>
      </c>
      <c r="G154" s="26">
        <f t="shared" si="19"/>
        <v>-20334.506842000003</v>
      </c>
      <c r="H154" s="26">
        <v>101583.02684400001</v>
      </c>
      <c r="I154" s="26">
        <v>102371.373274</v>
      </c>
      <c r="J154" s="26">
        <f t="shared" si="20"/>
        <v>203954.40011799999</v>
      </c>
      <c r="K154" s="26">
        <f t="shared" si="21"/>
        <v>-788.34642999999051</v>
      </c>
      <c r="L154" s="26">
        <v>50640</v>
      </c>
      <c r="M154" s="26">
        <v>1792828</v>
      </c>
      <c r="N154" s="26">
        <f t="shared" si="22"/>
        <v>-1742188</v>
      </c>
      <c r="O154" s="26">
        <v>0</v>
      </c>
      <c r="P154" s="26">
        <v>0</v>
      </c>
      <c r="Q154" s="26">
        <f t="shared" si="23"/>
        <v>0</v>
      </c>
    </row>
    <row r="155" spans="1:17" ht="18" x14ac:dyDescent="0.45">
      <c r="A155" s="26" t="s">
        <v>270</v>
      </c>
      <c r="B155" s="26">
        <v>11327</v>
      </c>
      <c r="C155" s="26" t="s">
        <v>22</v>
      </c>
      <c r="D155" s="26">
        <v>2740206.4948939998</v>
      </c>
      <c r="E155" s="26">
        <v>1715727.1212319999</v>
      </c>
      <c r="F155" s="26">
        <f t="shared" si="18"/>
        <v>4455933.6161259999</v>
      </c>
      <c r="G155" s="26">
        <f t="shared" si="19"/>
        <v>1024479.3736619998</v>
      </c>
      <c r="H155" s="26">
        <v>61577.543369999999</v>
      </c>
      <c r="I155" s="26">
        <v>190813.81740299999</v>
      </c>
      <c r="J155" s="26">
        <f t="shared" si="20"/>
        <v>252391.36077299999</v>
      </c>
      <c r="K155" s="26">
        <f t="shared" si="21"/>
        <v>-129236.27403299999</v>
      </c>
      <c r="L155" s="26">
        <v>0</v>
      </c>
      <c r="M155" s="26">
        <v>341199</v>
      </c>
      <c r="N155" s="26">
        <f t="shared" si="22"/>
        <v>-341199</v>
      </c>
      <c r="O155" s="26">
        <v>0</v>
      </c>
      <c r="P155" s="26">
        <v>0</v>
      </c>
      <c r="Q155" s="26">
        <f t="shared" si="23"/>
        <v>0</v>
      </c>
    </row>
    <row r="156" spans="1:17" ht="18" x14ac:dyDescent="0.45">
      <c r="A156" s="26" t="s">
        <v>271</v>
      </c>
      <c r="B156" s="26">
        <v>11367</v>
      </c>
      <c r="C156" s="26" t="s">
        <v>19</v>
      </c>
      <c r="D156" s="26">
        <v>857336.84934199997</v>
      </c>
      <c r="E156" s="26">
        <v>342605.81442399998</v>
      </c>
      <c r="F156" s="26">
        <f t="shared" si="18"/>
        <v>1199942.663766</v>
      </c>
      <c r="G156" s="26">
        <f t="shared" si="19"/>
        <v>514731.03491799999</v>
      </c>
      <c r="H156" s="26">
        <v>0</v>
      </c>
      <c r="I156" s="26">
        <v>3599.7</v>
      </c>
      <c r="J156" s="26">
        <f t="shared" si="20"/>
        <v>3599.7</v>
      </c>
      <c r="K156" s="26">
        <f t="shared" si="21"/>
        <v>-3599.7</v>
      </c>
      <c r="L156" s="26">
        <v>300207</v>
      </c>
      <c r="M156" s="26">
        <v>390921</v>
      </c>
      <c r="N156" s="26">
        <f t="shared" si="22"/>
        <v>-90714</v>
      </c>
      <c r="O156" s="26">
        <v>0</v>
      </c>
      <c r="P156" s="26">
        <v>0</v>
      </c>
      <c r="Q156" s="26">
        <f t="shared" si="23"/>
        <v>0</v>
      </c>
    </row>
    <row r="157" spans="1:17" ht="18" x14ac:dyDescent="0.45">
      <c r="A157" s="26" t="s">
        <v>279</v>
      </c>
      <c r="B157" s="26">
        <v>11341</v>
      </c>
      <c r="C157" s="26" t="s">
        <v>22</v>
      </c>
      <c r="D157" s="26">
        <v>7738006.5228300001</v>
      </c>
      <c r="E157" s="26">
        <v>5376422.3924749997</v>
      </c>
      <c r="F157" s="26">
        <f t="shared" si="18"/>
        <v>13114428.915305</v>
      </c>
      <c r="G157" s="26">
        <f t="shared" si="19"/>
        <v>2361584.1303550005</v>
      </c>
      <c r="H157" s="26">
        <v>392924.10415099998</v>
      </c>
      <c r="I157" s="26">
        <v>309108.45413700002</v>
      </c>
      <c r="J157" s="26">
        <f t="shared" si="20"/>
        <v>702032.55828800006</v>
      </c>
      <c r="K157" s="26">
        <f t="shared" si="21"/>
        <v>83815.650013999955</v>
      </c>
      <c r="L157" s="26">
        <v>6563988</v>
      </c>
      <c r="M157" s="26">
        <v>4679213</v>
      </c>
      <c r="N157" s="26">
        <f t="shared" si="22"/>
        <v>1884775</v>
      </c>
      <c r="O157" s="26">
        <v>194933</v>
      </c>
      <c r="P157" s="26">
        <v>221793</v>
      </c>
      <c r="Q157" s="26">
        <f t="shared" si="23"/>
        <v>-26860</v>
      </c>
    </row>
    <row r="158" spans="1:17" ht="18" x14ac:dyDescent="0.45">
      <c r="A158" s="26" t="s">
        <v>300</v>
      </c>
      <c r="B158" s="26">
        <v>11409</v>
      </c>
      <c r="C158" s="26" t="s">
        <v>19</v>
      </c>
      <c r="D158" s="26">
        <v>2522886.1837780001</v>
      </c>
      <c r="E158" s="26">
        <v>1947322.385034</v>
      </c>
      <c r="F158" s="26">
        <f t="shared" si="18"/>
        <v>4470208.5688119996</v>
      </c>
      <c r="G158" s="26">
        <f t="shared" si="19"/>
        <v>575563.79874400003</v>
      </c>
      <c r="H158" s="26">
        <v>143965.284977</v>
      </c>
      <c r="I158" s="26">
        <v>29496.536661999999</v>
      </c>
      <c r="J158" s="26">
        <f t="shared" si="20"/>
        <v>173461.821639</v>
      </c>
      <c r="K158" s="26">
        <f t="shared" si="21"/>
        <v>114468.748315</v>
      </c>
      <c r="L158" s="26">
        <v>13797199</v>
      </c>
      <c r="M158" s="26">
        <v>17328937</v>
      </c>
      <c r="N158" s="26">
        <f t="shared" si="22"/>
        <v>-3531738</v>
      </c>
      <c r="O158" s="26">
        <v>734546</v>
      </c>
      <c r="P158" s="26">
        <v>739070</v>
      </c>
      <c r="Q158" s="26">
        <f t="shared" si="23"/>
        <v>-4524</v>
      </c>
    </row>
    <row r="159" spans="1:17" ht="18" x14ac:dyDescent="0.45">
      <c r="A159" s="26" t="s">
        <v>315</v>
      </c>
      <c r="B159" s="26">
        <v>11378</v>
      </c>
      <c r="C159" s="26" t="s">
        <v>22</v>
      </c>
      <c r="D159" s="26">
        <v>2215955.0161799998</v>
      </c>
      <c r="E159" s="26">
        <v>2366685.8781440002</v>
      </c>
      <c r="F159" s="26">
        <f t="shared" si="18"/>
        <v>4582640.894324</v>
      </c>
      <c r="G159" s="26">
        <f t="shared" si="19"/>
        <v>-150730.86196400039</v>
      </c>
      <c r="H159" s="26">
        <v>108974.78385000001</v>
      </c>
      <c r="I159" s="26">
        <v>209890.05617900001</v>
      </c>
      <c r="J159" s="26">
        <f t="shared" si="20"/>
        <v>318864.84002900001</v>
      </c>
      <c r="K159" s="26">
        <f t="shared" si="21"/>
        <v>-100915.272329</v>
      </c>
      <c r="L159" s="26">
        <v>100374</v>
      </c>
      <c r="M159" s="26">
        <v>326910</v>
      </c>
      <c r="N159" s="26">
        <f t="shared" si="22"/>
        <v>-226536</v>
      </c>
      <c r="O159" s="26">
        <v>0</v>
      </c>
      <c r="P159" s="26">
        <v>0</v>
      </c>
      <c r="Q159" s="26">
        <f t="shared" si="23"/>
        <v>0</v>
      </c>
    </row>
    <row r="160" spans="1:17" ht="18" x14ac:dyDescent="0.45">
      <c r="A160" s="26" t="s">
        <v>316</v>
      </c>
      <c r="B160" s="26">
        <v>11416</v>
      </c>
      <c r="C160" s="26" t="s">
        <v>19</v>
      </c>
      <c r="D160" s="26">
        <v>1270451.5013649999</v>
      </c>
      <c r="E160" s="26">
        <v>3356554.3829239998</v>
      </c>
      <c r="F160" s="26">
        <f t="shared" si="18"/>
        <v>4627005.8842890002</v>
      </c>
      <c r="G160" s="26">
        <f t="shared" si="19"/>
        <v>-2086102.8815589999</v>
      </c>
      <c r="H160" s="26">
        <v>374368.54311999999</v>
      </c>
      <c r="I160" s="26">
        <v>37903.017754</v>
      </c>
      <c r="J160" s="26">
        <f t="shared" si="20"/>
        <v>412271.56087399996</v>
      </c>
      <c r="K160" s="26">
        <f t="shared" si="21"/>
        <v>336465.52536600002</v>
      </c>
      <c r="L160" s="26">
        <v>13647130</v>
      </c>
      <c r="M160" s="26">
        <v>25636522</v>
      </c>
      <c r="N160" s="26">
        <f t="shared" si="22"/>
        <v>-11989392</v>
      </c>
      <c r="O160" s="26">
        <v>2931170</v>
      </c>
      <c r="P160" s="26">
        <v>0</v>
      </c>
      <c r="Q160" s="26">
        <f t="shared" si="23"/>
        <v>2931170</v>
      </c>
    </row>
    <row r="161" spans="1:17" ht="18" x14ac:dyDescent="0.45">
      <c r="A161" s="26" t="s">
        <v>330</v>
      </c>
      <c r="B161" s="26">
        <v>11470</v>
      </c>
      <c r="C161" s="26" t="s">
        <v>22</v>
      </c>
      <c r="D161" s="26">
        <v>1696412.713921</v>
      </c>
      <c r="E161" s="26">
        <v>413139.19955199998</v>
      </c>
      <c r="F161" s="26">
        <f t="shared" si="18"/>
        <v>2109551.9134729998</v>
      </c>
      <c r="G161" s="26">
        <f t="shared" si="19"/>
        <v>1283273.514369</v>
      </c>
      <c r="H161" s="26">
        <v>48322</v>
      </c>
      <c r="I161" s="26">
        <v>20750.076437</v>
      </c>
      <c r="J161" s="26">
        <f t="shared" si="20"/>
        <v>69072.076436999996</v>
      </c>
      <c r="K161" s="26">
        <f t="shared" si="21"/>
        <v>27571.923563</v>
      </c>
      <c r="L161" s="26">
        <v>1456944</v>
      </c>
      <c r="M161" s="26">
        <v>198414</v>
      </c>
      <c r="N161" s="26">
        <f t="shared" si="22"/>
        <v>1258530</v>
      </c>
      <c r="O161" s="26">
        <v>102231</v>
      </c>
      <c r="P161" s="26">
        <v>50766</v>
      </c>
      <c r="Q161" s="26">
        <f t="shared" si="23"/>
        <v>51465</v>
      </c>
    </row>
    <row r="162" spans="1:17" ht="18" x14ac:dyDescent="0.45">
      <c r="A162" s="26" t="s">
        <v>332</v>
      </c>
      <c r="B162" s="26">
        <v>11459</v>
      </c>
      <c r="C162" s="26" t="s">
        <v>19</v>
      </c>
      <c r="D162" s="26">
        <v>3870300.8377169999</v>
      </c>
      <c r="E162" s="26">
        <v>37955.687138000001</v>
      </c>
      <c r="F162" s="26">
        <f t="shared" si="18"/>
        <v>3908256.524855</v>
      </c>
      <c r="G162" s="26">
        <f t="shared" si="19"/>
        <v>3832345.1505789999</v>
      </c>
      <c r="H162" s="26">
        <v>0</v>
      </c>
      <c r="I162" s="26">
        <v>4063.3342910000001</v>
      </c>
      <c r="J162" s="26">
        <f t="shared" si="20"/>
        <v>4063.3342910000001</v>
      </c>
      <c r="K162" s="26">
        <f t="shared" si="21"/>
        <v>-4063.3342910000001</v>
      </c>
      <c r="L162" s="26">
        <v>69214003</v>
      </c>
      <c r="M162" s="26">
        <v>48956380</v>
      </c>
      <c r="N162" s="26">
        <f t="shared" si="22"/>
        <v>20257623</v>
      </c>
      <c r="O162" s="26">
        <v>6620871</v>
      </c>
      <c r="P162" s="26">
        <v>5272698</v>
      </c>
      <c r="Q162" s="26">
        <f t="shared" si="23"/>
        <v>1348173</v>
      </c>
    </row>
    <row r="163" spans="1:17" ht="18" x14ac:dyDescent="0.45">
      <c r="A163" s="26" t="s">
        <v>334</v>
      </c>
      <c r="B163" s="26">
        <v>11460</v>
      </c>
      <c r="C163" s="26" t="s">
        <v>19</v>
      </c>
      <c r="D163" s="26">
        <v>7857899.9465690004</v>
      </c>
      <c r="E163" s="26">
        <v>1916101.5550909999</v>
      </c>
      <c r="F163" s="26">
        <f t="shared" si="18"/>
        <v>9774001.5016600005</v>
      </c>
      <c r="G163" s="26">
        <f t="shared" si="19"/>
        <v>5941798.3914780002</v>
      </c>
      <c r="H163" s="26">
        <v>207043.61942999999</v>
      </c>
      <c r="I163" s="26">
        <v>38274.632726999997</v>
      </c>
      <c r="J163" s="26">
        <f t="shared" si="20"/>
        <v>245318.25215699998</v>
      </c>
      <c r="K163" s="26">
        <f t="shared" si="21"/>
        <v>168768.986703</v>
      </c>
      <c r="L163" s="26">
        <v>88693857</v>
      </c>
      <c r="M163" s="26">
        <v>47787330</v>
      </c>
      <c r="N163" s="26">
        <f t="shared" si="22"/>
        <v>40906527</v>
      </c>
      <c r="O163" s="26">
        <v>16342180</v>
      </c>
      <c r="P163" s="26">
        <v>8776445</v>
      </c>
      <c r="Q163" s="26">
        <f t="shared" si="23"/>
        <v>7565735</v>
      </c>
    </row>
    <row r="164" spans="1:17" ht="18" x14ac:dyDescent="0.45">
      <c r="A164" s="26" t="s">
        <v>342</v>
      </c>
      <c r="B164" s="26">
        <v>11500</v>
      </c>
      <c r="C164" s="26" t="s">
        <v>246</v>
      </c>
      <c r="D164" s="26">
        <v>1017475.362347</v>
      </c>
      <c r="E164" s="26">
        <v>788512.752324</v>
      </c>
      <c r="F164" s="26">
        <f t="shared" si="18"/>
        <v>1805988.114671</v>
      </c>
      <c r="G164" s="26">
        <f t="shared" si="19"/>
        <v>228962.61002300004</v>
      </c>
      <c r="H164" s="26">
        <v>174432.67026000001</v>
      </c>
      <c r="I164" s="26">
        <v>65903.729015000004</v>
      </c>
      <c r="J164" s="26">
        <f t="shared" si="20"/>
        <v>240336.39927500003</v>
      </c>
      <c r="K164" s="26">
        <f t="shared" si="21"/>
        <v>108528.94124500001</v>
      </c>
      <c r="L164" s="26">
        <v>16175726</v>
      </c>
      <c r="M164" s="26">
        <v>2343906</v>
      </c>
      <c r="N164" s="26">
        <f t="shared" si="22"/>
        <v>13831820</v>
      </c>
      <c r="O164" s="26">
        <v>398792</v>
      </c>
      <c r="P164" s="26">
        <v>0</v>
      </c>
      <c r="Q164" s="26">
        <f t="shared" si="23"/>
        <v>398792</v>
      </c>
    </row>
    <row r="165" spans="1:17" ht="18" x14ac:dyDescent="0.45">
      <c r="A165" s="26" t="s">
        <v>344</v>
      </c>
      <c r="B165" s="26">
        <v>11499</v>
      </c>
      <c r="C165" s="26" t="s">
        <v>19</v>
      </c>
      <c r="D165" s="26">
        <v>946421.60888800002</v>
      </c>
      <c r="E165" s="26">
        <v>17290.957054999999</v>
      </c>
      <c r="F165" s="26">
        <f t="shared" si="18"/>
        <v>963712.56594300002</v>
      </c>
      <c r="G165" s="26">
        <f t="shared" si="19"/>
        <v>929130.65183300001</v>
      </c>
      <c r="H165" s="26">
        <v>239756.78452700001</v>
      </c>
      <c r="I165" s="26">
        <v>16253.147735</v>
      </c>
      <c r="J165" s="26">
        <f t="shared" si="20"/>
        <v>256009.93226200002</v>
      </c>
      <c r="K165" s="26">
        <f t="shared" si="21"/>
        <v>223503.636792</v>
      </c>
      <c r="L165" s="26">
        <v>2744799</v>
      </c>
      <c r="M165" s="26">
        <v>60295</v>
      </c>
      <c r="N165" s="26">
        <f t="shared" si="22"/>
        <v>2684504</v>
      </c>
      <c r="O165" s="26">
        <v>0</v>
      </c>
      <c r="P165" s="26">
        <v>0</v>
      </c>
      <c r="Q165" s="26">
        <f t="shared" si="23"/>
        <v>0</v>
      </c>
    </row>
    <row r="166" spans="1:17" ht="18" x14ac:dyDescent="0.45">
      <c r="A166" s="26" t="s">
        <v>353</v>
      </c>
      <c r="B166" s="26">
        <v>11513</v>
      </c>
      <c r="C166" s="26" t="s">
        <v>19</v>
      </c>
      <c r="D166" s="26">
        <v>10545239.211944001</v>
      </c>
      <c r="E166" s="26">
        <v>4462202.3435760001</v>
      </c>
      <c r="F166" s="26">
        <f t="shared" si="18"/>
        <v>15007441.555520002</v>
      </c>
      <c r="G166" s="26">
        <f t="shared" si="19"/>
        <v>6083036.8683680007</v>
      </c>
      <c r="H166" s="26">
        <v>627431.56773100002</v>
      </c>
      <c r="I166" s="26">
        <v>405553.348474</v>
      </c>
      <c r="J166" s="26">
        <f t="shared" si="20"/>
        <v>1032984.916205</v>
      </c>
      <c r="K166" s="26">
        <f t="shared" si="21"/>
        <v>221878.21925700002</v>
      </c>
      <c r="L166" s="26">
        <v>137126418</v>
      </c>
      <c r="M166" s="26">
        <v>96910018</v>
      </c>
      <c r="N166" s="26">
        <f t="shared" si="22"/>
        <v>40216400</v>
      </c>
      <c r="O166" s="26">
        <v>5943357</v>
      </c>
      <c r="P166" s="26">
        <v>23079983</v>
      </c>
      <c r="Q166" s="26">
        <f t="shared" si="23"/>
        <v>-17136626</v>
      </c>
    </row>
    <row r="167" spans="1:17" ht="18" x14ac:dyDescent="0.45">
      <c r="A167" s="26" t="s">
        <v>362</v>
      </c>
      <c r="B167" s="26">
        <v>11518</v>
      </c>
      <c r="C167" s="26" t="s">
        <v>19</v>
      </c>
      <c r="D167" s="26">
        <v>814317.17732100002</v>
      </c>
      <c r="E167" s="26">
        <v>758458.83201200003</v>
      </c>
      <c r="F167" s="26">
        <f t="shared" si="18"/>
        <v>1572776.0093330001</v>
      </c>
      <c r="G167" s="26">
        <f t="shared" si="19"/>
        <v>55858.345308999997</v>
      </c>
      <c r="H167" s="26">
        <v>0</v>
      </c>
      <c r="I167" s="26">
        <v>11668.920382</v>
      </c>
      <c r="J167" s="26">
        <f t="shared" si="20"/>
        <v>11668.920382</v>
      </c>
      <c r="K167" s="26">
        <f t="shared" si="21"/>
        <v>-11668.920382</v>
      </c>
      <c r="L167" s="26">
        <v>0</v>
      </c>
      <c r="M167" s="26">
        <v>0</v>
      </c>
      <c r="N167" s="26">
        <f t="shared" si="22"/>
        <v>0</v>
      </c>
      <c r="O167" s="26">
        <v>0</v>
      </c>
      <c r="P167" s="26">
        <v>0</v>
      </c>
      <c r="Q167" s="26">
        <f t="shared" si="23"/>
        <v>0</v>
      </c>
    </row>
    <row r="168" spans="1:17" ht="18" x14ac:dyDescent="0.45">
      <c r="A168" s="26" t="s">
        <v>370</v>
      </c>
      <c r="B168" s="26">
        <v>11233</v>
      </c>
      <c r="C168" s="26" t="s">
        <v>22</v>
      </c>
      <c r="D168" s="26">
        <v>1472075.951531</v>
      </c>
      <c r="E168" s="26">
        <v>1477512.249237</v>
      </c>
      <c r="F168" s="26">
        <f t="shared" si="18"/>
        <v>2949588.200768</v>
      </c>
      <c r="G168" s="26">
        <f t="shared" si="19"/>
        <v>-5436.2977060000412</v>
      </c>
      <c r="H168" s="26">
        <v>64024.073017000002</v>
      </c>
      <c r="I168" s="26">
        <v>161551.27273600001</v>
      </c>
      <c r="J168" s="26">
        <f t="shared" si="20"/>
        <v>225575.345753</v>
      </c>
      <c r="K168" s="26">
        <f t="shared" si="21"/>
        <v>-97527.199719000011</v>
      </c>
      <c r="L168" s="26">
        <v>377529</v>
      </c>
      <c r="M168" s="26">
        <v>248598</v>
      </c>
      <c r="N168" s="26">
        <f t="shared" si="22"/>
        <v>128931</v>
      </c>
      <c r="O168" s="26">
        <v>0</v>
      </c>
      <c r="P168" s="26">
        <v>0</v>
      </c>
      <c r="Q168" s="26">
        <f t="shared" si="23"/>
        <v>0</v>
      </c>
    </row>
    <row r="169" spans="1:17" ht="18" x14ac:dyDescent="0.45">
      <c r="A169" s="26" t="s">
        <v>372</v>
      </c>
      <c r="B169" s="26">
        <v>11569</v>
      </c>
      <c r="C169" s="26" t="s">
        <v>19</v>
      </c>
      <c r="D169" s="26">
        <v>1372608.940584</v>
      </c>
      <c r="E169" s="26">
        <v>709412.59595900006</v>
      </c>
      <c r="F169" s="26">
        <f t="shared" si="18"/>
        <v>2082021.536543</v>
      </c>
      <c r="G169" s="26">
        <f t="shared" si="19"/>
        <v>663196.34462499991</v>
      </c>
      <c r="H169" s="26">
        <v>0</v>
      </c>
      <c r="I169" s="26">
        <v>277641.91894200002</v>
      </c>
      <c r="J169" s="26">
        <f t="shared" si="20"/>
        <v>277641.91894200002</v>
      </c>
      <c r="K169" s="26">
        <f t="shared" si="21"/>
        <v>-277641.91894200002</v>
      </c>
      <c r="L169" s="26">
        <v>1752058</v>
      </c>
      <c r="M169" s="26">
        <v>3904430</v>
      </c>
      <c r="N169" s="26">
        <f t="shared" si="22"/>
        <v>-2152372</v>
      </c>
      <c r="O169" s="26">
        <v>0</v>
      </c>
      <c r="P169" s="26">
        <v>128549</v>
      </c>
      <c r="Q169" s="26">
        <f t="shared" si="23"/>
        <v>-128549</v>
      </c>
    </row>
    <row r="170" spans="1:17" ht="18" x14ac:dyDescent="0.45">
      <c r="A170" s="26" t="s">
        <v>376</v>
      </c>
      <c r="B170" s="26">
        <v>11588</v>
      </c>
      <c r="C170" s="26" t="s">
        <v>19</v>
      </c>
      <c r="D170" s="26">
        <v>4763917.4723319998</v>
      </c>
      <c r="E170" s="26">
        <v>2346620.0389649998</v>
      </c>
      <c r="F170" s="26">
        <f t="shared" si="18"/>
        <v>7110537.5112969996</v>
      </c>
      <c r="G170" s="26">
        <f t="shared" si="19"/>
        <v>2417297.433367</v>
      </c>
      <c r="H170" s="26">
        <v>299135.19839799998</v>
      </c>
      <c r="I170" s="26">
        <v>42641.161233999999</v>
      </c>
      <c r="J170" s="26">
        <f t="shared" si="20"/>
        <v>341776.35963199998</v>
      </c>
      <c r="K170" s="26">
        <f t="shared" si="21"/>
        <v>256494.03716399998</v>
      </c>
      <c r="L170" s="26">
        <v>24121930</v>
      </c>
      <c r="M170" s="26">
        <v>29869414</v>
      </c>
      <c r="N170" s="26">
        <f t="shared" si="22"/>
        <v>-5747484</v>
      </c>
      <c r="O170" s="26">
        <v>0</v>
      </c>
      <c r="P170" s="26">
        <v>4616129</v>
      </c>
      <c r="Q170" s="26">
        <f t="shared" si="23"/>
        <v>-4616129</v>
      </c>
    </row>
    <row r="171" spans="1:17" ht="18" x14ac:dyDescent="0.45">
      <c r="A171" s="26" t="s">
        <v>388</v>
      </c>
      <c r="B171" s="26">
        <v>11626</v>
      </c>
      <c r="C171" s="26" t="s">
        <v>19</v>
      </c>
      <c r="D171" s="26">
        <v>1108929.148698</v>
      </c>
      <c r="E171" s="26">
        <v>755371.39829699998</v>
      </c>
      <c r="F171" s="26">
        <f t="shared" si="18"/>
        <v>1864300.546995</v>
      </c>
      <c r="G171" s="26">
        <f t="shared" si="19"/>
        <v>353557.75040100003</v>
      </c>
      <c r="H171" s="26">
        <v>99895.977509999997</v>
      </c>
      <c r="I171" s="26">
        <v>136011.871102</v>
      </c>
      <c r="J171" s="26">
        <f t="shared" si="20"/>
        <v>235907.848612</v>
      </c>
      <c r="K171" s="26">
        <f t="shared" si="21"/>
        <v>-36115.893592000008</v>
      </c>
      <c r="L171" s="26">
        <v>2624887</v>
      </c>
      <c r="M171" s="26">
        <v>4049135</v>
      </c>
      <c r="N171" s="26">
        <f t="shared" si="22"/>
        <v>-1424248</v>
      </c>
      <c r="O171" s="26">
        <v>0</v>
      </c>
      <c r="P171" s="26">
        <v>0</v>
      </c>
      <c r="Q171" s="26">
        <f t="shared" si="23"/>
        <v>0</v>
      </c>
    </row>
    <row r="172" spans="1:17" ht="18" x14ac:dyDescent="0.45">
      <c r="A172" s="26" t="s">
        <v>392</v>
      </c>
      <c r="B172" s="26">
        <v>11649</v>
      </c>
      <c r="C172" s="26" t="s">
        <v>22</v>
      </c>
      <c r="D172" s="26">
        <v>14341676.667481</v>
      </c>
      <c r="E172" s="26">
        <v>10942183.524604</v>
      </c>
      <c r="F172" s="26">
        <f t="shared" si="18"/>
        <v>25283860.192084998</v>
      </c>
      <c r="G172" s="26">
        <f t="shared" si="19"/>
        <v>3399493.1428769995</v>
      </c>
      <c r="H172" s="26">
        <v>1266190.630043</v>
      </c>
      <c r="I172" s="26">
        <v>695253.196811</v>
      </c>
      <c r="J172" s="26">
        <f t="shared" si="20"/>
        <v>1961443.8268539999</v>
      </c>
      <c r="K172" s="26">
        <f t="shared" si="21"/>
        <v>570937.43323199998</v>
      </c>
      <c r="L172" s="26">
        <v>6262205</v>
      </c>
      <c r="M172" s="26">
        <v>2475361</v>
      </c>
      <c r="N172" s="26">
        <f t="shared" si="22"/>
        <v>3786844</v>
      </c>
      <c r="O172" s="26">
        <v>460573</v>
      </c>
      <c r="P172" s="26">
        <v>77576</v>
      </c>
      <c r="Q172" s="26">
        <f t="shared" si="23"/>
        <v>382997</v>
      </c>
    </row>
    <row r="173" spans="1:17" ht="18" x14ac:dyDescent="0.45">
      <c r="A173" s="26" t="s">
        <v>400</v>
      </c>
      <c r="B173" s="26">
        <v>11660</v>
      </c>
      <c r="C173" s="26" t="s">
        <v>19</v>
      </c>
      <c r="D173" s="26">
        <v>956746.08141099999</v>
      </c>
      <c r="E173" s="26">
        <v>737432.99574599997</v>
      </c>
      <c r="F173" s="26">
        <f t="shared" si="18"/>
        <v>1694179.0771570001</v>
      </c>
      <c r="G173" s="26">
        <f t="shared" si="19"/>
        <v>219313.08566500002</v>
      </c>
      <c r="H173" s="26">
        <v>55935.297760000001</v>
      </c>
      <c r="I173" s="26">
        <v>98962.126097999993</v>
      </c>
      <c r="J173" s="26">
        <f t="shared" si="20"/>
        <v>154897.42385799999</v>
      </c>
      <c r="K173" s="26">
        <f t="shared" si="21"/>
        <v>-43026.828337999992</v>
      </c>
      <c r="L173" s="26">
        <v>217808</v>
      </c>
      <c r="M173" s="26">
        <v>2922122</v>
      </c>
      <c r="N173" s="26">
        <f t="shared" si="22"/>
        <v>-2704314</v>
      </c>
      <c r="O173" s="26">
        <v>0</v>
      </c>
      <c r="P173" s="26">
        <v>49401</v>
      </c>
      <c r="Q173" s="26">
        <f t="shared" si="23"/>
        <v>-49401</v>
      </c>
    </row>
    <row r="174" spans="1:17" ht="18" x14ac:dyDescent="0.45">
      <c r="A174" s="26" t="s">
        <v>408</v>
      </c>
      <c r="B174" s="26">
        <v>11673</v>
      </c>
      <c r="C174" s="26" t="s">
        <v>19</v>
      </c>
      <c r="D174" s="26">
        <v>247126.573439</v>
      </c>
      <c r="E174" s="26">
        <v>300565.92804600002</v>
      </c>
      <c r="F174" s="26">
        <f t="shared" si="18"/>
        <v>547692.50148500002</v>
      </c>
      <c r="G174" s="26">
        <f t="shared" si="19"/>
        <v>-53439.354607000016</v>
      </c>
      <c r="H174" s="26">
        <v>0</v>
      </c>
      <c r="I174" s="26">
        <v>6176.9698609999996</v>
      </c>
      <c r="J174" s="26">
        <f t="shared" si="20"/>
        <v>6176.9698609999996</v>
      </c>
      <c r="K174" s="26">
        <f t="shared" si="21"/>
        <v>-6176.9698609999996</v>
      </c>
      <c r="L174" s="26">
        <v>905821</v>
      </c>
      <c r="M174" s="26">
        <v>4682466</v>
      </c>
      <c r="N174" s="26">
        <f t="shared" si="22"/>
        <v>-3776645</v>
      </c>
      <c r="O174" s="26">
        <v>0</v>
      </c>
      <c r="P174" s="26">
        <v>412854</v>
      </c>
      <c r="Q174" s="26">
        <f t="shared" si="23"/>
        <v>-412854</v>
      </c>
    </row>
    <row r="175" spans="1:17" ht="18" x14ac:dyDescent="0.45">
      <c r="A175" s="26" t="s">
        <v>416</v>
      </c>
      <c r="B175" s="26">
        <v>11692</v>
      </c>
      <c r="C175" s="26" t="s">
        <v>19</v>
      </c>
      <c r="D175" s="26">
        <v>1810246.2052229999</v>
      </c>
      <c r="E175" s="26">
        <v>551187.92767700006</v>
      </c>
      <c r="F175" s="26">
        <f t="shared" si="18"/>
        <v>2361434.1329000001</v>
      </c>
      <c r="G175" s="26">
        <f t="shared" si="19"/>
        <v>1259058.2775459997</v>
      </c>
      <c r="H175" s="26">
        <v>525938.67791099998</v>
      </c>
      <c r="I175" s="26">
        <v>90169.885590000005</v>
      </c>
      <c r="J175" s="26">
        <f t="shared" si="20"/>
        <v>616108.56350099994</v>
      </c>
      <c r="K175" s="26">
        <f t="shared" si="21"/>
        <v>435768.79232099996</v>
      </c>
      <c r="L175" s="26">
        <v>25616430</v>
      </c>
      <c r="M175" s="26">
        <v>14882818</v>
      </c>
      <c r="N175" s="26">
        <f t="shared" si="22"/>
        <v>10733612</v>
      </c>
      <c r="O175" s="26">
        <v>3587486</v>
      </c>
      <c r="P175" s="26">
        <v>2979430</v>
      </c>
      <c r="Q175" s="26">
        <f t="shared" si="23"/>
        <v>608056</v>
      </c>
    </row>
    <row r="176" spans="1:17" ht="18" x14ac:dyDescent="0.45">
      <c r="A176" s="26" t="s">
        <v>418</v>
      </c>
      <c r="B176" s="26">
        <v>11698</v>
      </c>
      <c r="C176" s="26" t="s">
        <v>19</v>
      </c>
      <c r="D176" s="26">
        <v>10631819.293687999</v>
      </c>
      <c r="E176" s="26">
        <v>9029169.2146530002</v>
      </c>
      <c r="F176" s="26">
        <f t="shared" si="18"/>
        <v>19660988.508340999</v>
      </c>
      <c r="G176" s="26">
        <f t="shared" si="19"/>
        <v>1602650.079034999</v>
      </c>
      <c r="H176" s="26">
        <v>272306.66385800001</v>
      </c>
      <c r="I176" s="26">
        <v>679385.70637100004</v>
      </c>
      <c r="J176" s="26">
        <f t="shared" si="20"/>
        <v>951692.37022899999</v>
      </c>
      <c r="K176" s="26">
        <f t="shared" si="21"/>
        <v>-407079.04251300002</v>
      </c>
      <c r="L176" s="26">
        <v>24274092</v>
      </c>
      <c r="M176" s="26">
        <v>12769276</v>
      </c>
      <c r="N176" s="26">
        <f t="shared" si="22"/>
        <v>11504816</v>
      </c>
      <c r="O176" s="26">
        <v>750520</v>
      </c>
      <c r="P176" s="26">
        <v>580991</v>
      </c>
      <c r="Q176" s="26">
        <f t="shared" si="23"/>
        <v>169529</v>
      </c>
    </row>
    <row r="177" spans="1:17" ht="18" x14ac:dyDescent="0.45">
      <c r="A177" s="26" t="s">
        <v>431</v>
      </c>
      <c r="B177" s="26">
        <v>11709</v>
      </c>
      <c r="C177" s="26" t="s">
        <v>22</v>
      </c>
      <c r="D177" s="26">
        <v>0</v>
      </c>
      <c r="E177" s="26">
        <v>0</v>
      </c>
      <c r="F177" s="26">
        <f t="shared" si="18"/>
        <v>0</v>
      </c>
      <c r="G177" s="26">
        <f t="shared" si="19"/>
        <v>0</v>
      </c>
      <c r="H177" s="26">
        <v>0</v>
      </c>
      <c r="I177" s="26">
        <v>0</v>
      </c>
      <c r="J177" s="26">
        <f t="shared" si="20"/>
        <v>0</v>
      </c>
      <c r="K177" s="26">
        <f t="shared" si="21"/>
        <v>0</v>
      </c>
      <c r="L177" s="26">
        <v>0</v>
      </c>
      <c r="M177" s="26">
        <v>0</v>
      </c>
      <c r="N177" s="26">
        <f t="shared" si="22"/>
        <v>0</v>
      </c>
      <c r="O177" s="26">
        <v>0</v>
      </c>
      <c r="P177" s="26">
        <v>0</v>
      </c>
      <c r="Q177" s="26">
        <f t="shared" si="23"/>
        <v>0</v>
      </c>
    </row>
    <row r="178" spans="1:17" ht="18" x14ac:dyDescent="0.45">
      <c r="A178" s="26" t="s">
        <v>433</v>
      </c>
      <c r="B178" s="26">
        <v>11712</v>
      </c>
      <c r="C178" s="26" t="s">
        <v>22</v>
      </c>
      <c r="D178" s="26">
        <v>9495632.3806640003</v>
      </c>
      <c r="E178" s="26">
        <v>9533674.5443379991</v>
      </c>
      <c r="F178" s="26">
        <f t="shared" si="18"/>
        <v>19029306.925002001</v>
      </c>
      <c r="G178" s="26">
        <f t="shared" si="19"/>
        <v>-38042.163673998788</v>
      </c>
      <c r="H178" s="26">
        <v>641453.99308000004</v>
      </c>
      <c r="I178" s="26">
        <v>340820.45499200001</v>
      </c>
      <c r="J178" s="26">
        <f t="shared" si="20"/>
        <v>982274.44807200006</v>
      </c>
      <c r="K178" s="26">
        <f t="shared" si="21"/>
        <v>300633.53808800003</v>
      </c>
      <c r="L178" s="26">
        <v>151754</v>
      </c>
      <c r="M178" s="26">
        <v>289304</v>
      </c>
      <c r="N178" s="26">
        <f t="shared" si="22"/>
        <v>-137550</v>
      </c>
      <c r="O178" s="26">
        <v>0</v>
      </c>
      <c r="P178" s="26">
        <v>0</v>
      </c>
      <c r="Q178" s="26">
        <f t="shared" si="23"/>
        <v>0</v>
      </c>
    </row>
    <row r="179" spans="1:17" ht="18" x14ac:dyDescent="0.45">
      <c r="A179" s="26" t="s">
        <v>435</v>
      </c>
      <c r="B179" s="26">
        <v>11725</v>
      </c>
      <c r="C179" s="26" t="s">
        <v>19</v>
      </c>
      <c r="D179" s="26">
        <v>427732.61164199997</v>
      </c>
      <c r="E179" s="26">
        <v>488968.19345299999</v>
      </c>
      <c r="F179" s="26">
        <f t="shared" si="18"/>
        <v>916700.80509499996</v>
      </c>
      <c r="G179" s="26">
        <f t="shared" si="19"/>
        <v>-61235.581811000011</v>
      </c>
      <c r="H179" s="26">
        <v>232.2</v>
      </c>
      <c r="I179" s="26">
        <v>14501.786731</v>
      </c>
      <c r="J179" s="26">
        <f t="shared" si="20"/>
        <v>14733.986731000001</v>
      </c>
      <c r="K179" s="26">
        <f t="shared" si="21"/>
        <v>-14269.586730999999</v>
      </c>
      <c r="L179" s="26">
        <v>903934</v>
      </c>
      <c r="M179" s="26">
        <v>325857</v>
      </c>
      <c r="N179" s="26">
        <f t="shared" si="22"/>
        <v>578077</v>
      </c>
      <c r="O179" s="26">
        <v>594131</v>
      </c>
      <c r="P179" s="26">
        <v>0</v>
      </c>
      <c r="Q179" s="26">
        <f t="shared" si="23"/>
        <v>594131</v>
      </c>
    </row>
    <row r="180" spans="1:17" ht="18" x14ac:dyDescent="0.45">
      <c r="A180" s="26" t="s">
        <v>439</v>
      </c>
      <c r="B180" s="26">
        <v>11729</v>
      </c>
      <c r="C180" s="26" t="s">
        <v>22</v>
      </c>
      <c r="D180" s="26">
        <v>4511971.6421069996</v>
      </c>
      <c r="E180" s="26">
        <v>4647765.7751890002</v>
      </c>
      <c r="F180" s="26">
        <f t="shared" si="18"/>
        <v>9159737.4172959998</v>
      </c>
      <c r="G180" s="26">
        <f t="shared" si="19"/>
        <v>-135794.13308200054</v>
      </c>
      <c r="H180" s="26">
        <v>2769.3420700000001</v>
      </c>
      <c r="I180" s="26">
        <v>322051.56144600001</v>
      </c>
      <c r="J180" s="26">
        <f t="shared" si="20"/>
        <v>324820.90351600002</v>
      </c>
      <c r="K180" s="26">
        <f t="shared" si="21"/>
        <v>-319282.21937599999</v>
      </c>
      <c r="L180" s="26">
        <v>2409058</v>
      </c>
      <c r="M180" s="26">
        <v>2452322</v>
      </c>
      <c r="N180" s="26">
        <f t="shared" si="22"/>
        <v>-43264</v>
      </c>
      <c r="O180" s="26">
        <v>0</v>
      </c>
      <c r="P180" s="26">
        <v>259301</v>
      </c>
      <c r="Q180" s="26">
        <f t="shared" si="23"/>
        <v>-259301</v>
      </c>
    </row>
    <row r="181" spans="1:17" ht="18" x14ac:dyDescent="0.45">
      <c r="A181" s="26" t="s">
        <v>441</v>
      </c>
      <c r="B181" s="26">
        <v>11736</v>
      </c>
      <c r="C181" s="26" t="s">
        <v>22</v>
      </c>
      <c r="D181" s="26">
        <v>4587160.0321909999</v>
      </c>
      <c r="E181" s="26">
        <v>2984714.9249109998</v>
      </c>
      <c r="F181" s="26">
        <f t="shared" si="18"/>
        <v>7571874.9571019998</v>
      </c>
      <c r="G181" s="26">
        <f t="shared" si="19"/>
        <v>1602445.1072800001</v>
      </c>
      <c r="H181" s="26">
        <v>65598.047204000002</v>
      </c>
      <c r="I181" s="26">
        <v>114725.83569000001</v>
      </c>
      <c r="J181" s="26">
        <f t="shared" si="20"/>
        <v>180323.88289400001</v>
      </c>
      <c r="K181" s="26">
        <f t="shared" si="21"/>
        <v>-49127.788486000005</v>
      </c>
      <c r="L181" s="26">
        <v>0</v>
      </c>
      <c r="M181" s="26">
        <v>0</v>
      </c>
      <c r="N181" s="26">
        <f t="shared" si="22"/>
        <v>0</v>
      </c>
      <c r="O181" s="26">
        <v>0</v>
      </c>
      <c r="P181" s="26">
        <v>0</v>
      </c>
      <c r="Q181" s="26">
        <f t="shared" si="23"/>
        <v>0</v>
      </c>
    </row>
    <row r="182" spans="1:17" ht="18" x14ac:dyDescent="0.45">
      <c r="A182" s="26" t="s">
        <v>445</v>
      </c>
      <c r="B182" s="26">
        <v>11722</v>
      </c>
      <c r="C182" s="26" t="s">
        <v>19</v>
      </c>
      <c r="D182" s="26">
        <v>4606632.1132079996</v>
      </c>
      <c r="E182" s="26">
        <v>4234362.6815339997</v>
      </c>
      <c r="F182" s="26">
        <f t="shared" si="18"/>
        <v>8840994.7947419994</v>
      </c>
      <c r="G182" s="26">
        <f t="shared" si="19"/>
        <v>372269.43167399988</v>
      </c>
      <c r="H182" s="26">
        <v>456991.67346100003</v>
      </c>
      <c r="I182" s="26">
        <v>405643.07665900001</v>
      </c>
      <c r="J182" s="26">
        <f t="shared" si="20"/>
        <v>862634.75011999998</v>
      </c>
      <c r="K182" s="26">
        <f t="shared" si="21"/>
        <v>51348.596802000015</v>
      </c>
      <c r="L182" s="26">
        <v>3141466</v>
      </c>
      <c r="M182" s="26">
        <v>758570</v>
      </c>
      <c r="N182" s="26">
        <f t="shared" si="22"/>
        <v>2382896</v>
      </c>
      <c r="O182" s="26">
        <v>642679</v>
      </c>
      <c r="P182" s="26">
        <v>0</v>
      </c>
      <c r="Q182" s="26">
        <f t="shared" si="23"/>
        <v>642679</v>
      </c>
    </row>
    <row r="183" spans="1:17" ht="18" x14ac:dyDescent="0.45">
      <c r="A183" s="26" t="s">
        <v>456</v>
      </c>
      <c r="B183" s="26">
        <v>11745</v>
      </c>
      <c r="C183" s="26" t="s">
        <v>22</v>
      </c>
      <c r="D183" s="26">
        <v>125802522.314182</v>
      </c>
      <c r="E183" s="26">
        <v>0</v>
      </c>
      <c r="F183" s="26">
        <f t="shared" si="18"/>
        <v>125802522.314182</v>
      </c>
      <c r="G183" s="26">
        <f t="shared" si="19"/>
        <v>125802522.314182</v>
      </c>
      <c r="H183" s="26">
        <v>0</v>
      </c>
      <c r="I183" s="26">
        <v>0</v>
      </c>
      <c r="J183" s="26">
        <f t="shared" si="20"/>
        <v>0</v>
      </c>
      <c r="K183" s="26">
        <f t="shared" si="21"/>
        <v>0</v>
      </c>
      <c r="L183" s="26">
        <v>26112</v>
      </c>
      <c r="M183" s="26">
        <v>6577936</v>
      </c>
      <c r="N183" s="26">
        <f t="shared" si="22"/>
        <v>-6551824</v>
      </c>
      <c r="O183" s="26">
        <v>0</v>
      </c>
      <c r="P183" s="26">
        <v>0</v>
      </c>
      <c r="Q183" s="26">
        <f t="shared" si="23"/>
        <v>0</v>
      </c>
    </row>
    <row r="184" spans="1:17" ht="18" x14ac:dyDescent="0.45">
      <c r="A184" s="26" t="s">
        <v>460</v>
      </c>
      <c r="B184" s="26">
        <v>11753</v>
      </c>
      <c r="C184" s="26" t="s">
        <v>19</v>
      </c>
      <c r="D184" s="26">
        <v>334247.37416499999</v>
      </c>
      <c r="E184" s="26">
        <v>167156.22546399999</v>
      </c>
      <c r="F184" s="26">
        <f t="shared" si="18"/>
        <v>501403.59962899995</v>
      </c>
      <c r="G184" s="26">
        <f t="shared" si="19"/>
        <v>167091.148701</v>
      </c>
      <c r="H184" s="26">
        <v>11583.214951</v>
      </c>
      <c r="I184" s="26">
        <v>15392.27356</v>
      </c>
      <c r="J184" s="26">
        <f t="shared" si="20"/>
        <v>26975.488511</v>
      </c>
      <c r="K184" s="26">
        <f t="shared" si="21"/>
        <v>-3809.0586089999997</v>
      </c>
      <c r="L184" s="26">
        <v>2238000</v>
      </c>
      <c r="M184" s="26">
        <v>551446</v>
      </c>
      <c r="N184" s="26">
        <f t="shared" si="22"/>
        <v>1686554</v>
      </c>
      <c r="O184" s="26">
        <v>0</v>
      </c>
      <c r="P184" s="26">
        <v>249633</v>
      </c>
      <c r="Q184" s="26">
        <f t="shared" si="23"/>
        <v>-249633</v>
      </c>
    </row>
    <row r="185" spans="1:17" ht="18" x14ac:dyDescent="0.45">
      <c r="A185" s="26" t="s">
        <v>468</v>
      </c>
      <c r="B185" s="26">
        <v>11776</v>
      </c>
      <c r="C185" s="26" t="s">
        <v>19</v>
      </c>
      <c r="D185" s="26">
        <v>2755602.3639819999</v>
      </c>
      <c r="E185" s="26">
        <v>312176.85548199998</v>
      </c>
      <c r="F185" s="26">
        <f t="shared" si="18"/>
        <v>3067779.2194639998</v>
      </c>
      <c r="G185" s="26">
        <f t="shared" si="19"/>
        <v>2443425.5085</v>
      </c>
      <c r="H185" s="26">
        <v>1147963.20148</v>
      </c>
      <c r="I185" s="26">
        <v>30485.927599999999</v>
      </c>
      <c r="J185" s="26">
        <f t="shared" si="20"/>
        <v>1178449.1290800001</v>
      </c>
      <c r="K185" s="26">
        <f t="shared" si="21"/>
        <v>1117477.27388</v>
      </c>
      <c r="L185" s="26">
        <v>15739044</v>
      </c>
      <c r="M185" s="26">
        <v>4328982</v>
      </c>
      <c r="N185" s="26">
        <f t="shared" si="22"/>
        <v>11410062</v>
      </c>
      <c r="O185" s="26">
        <v>2370802</v>
      </c>
      <c r="P185" s="26">
        <v>1500558</v>
      </c>
      <c r="Q185" s="26">
        <f t="shared" si="23"/>
        <v>870244</v>
      </c>
    </row>
    <row r="186" spans="1:17" ht="18" x14ac:dyDescent="0.45">
      <c r="A186" s="26" t="s">
        <v>470</v>
      </c>
      <c r="B186" s="26">
        <v>11774</v>
      </c>
      <c r="C186" s="26" t="s">
        <v>22</v>
      </c>
      <c r="D186" s="26">
        <v>1225796.940827</v>
      </c>
      <c r="E186" s="26">
        <v>386788.71622399997</v>
      </c>
      <c r="F186" s="26">
        <f t="shared" si="18"/>
        <v>1612585.6570509998</v>
      </c>
      <c r="G186" s="26">
        <f t="shared" si="19"/>
        <v>839008.22460299998</v>
      </c>
      <c r="H186" s="26">
        <v>0</v>
      </c>
      <c r="I186" s="26">
        <v>1073.3111710000001</v>
      </c>
      <c r="J186" s="26">
        <f t="shared" si="20"/>
        <v>1073.3111710000001</v>
      </c>
      <c r="K186" s="26">
        <f t="shared" si="21"/>
        <v>-1073.3111710000001</v>
      </c>
      <c r="L186" s="26">
        <v>1200226</v>
      </c>
      <c r="M186" s="26">
        <v>361755</v>
      </c>
      <c r="N186" s="26">
        <f t="shared" si="22"/>
        <v>838471</v>
      </c>
      <c r="O186" s="26">
        <v>0</v>
      </c>
      <c r="P186" s="26">
        <v>6830</v>
      </c>
      <c r="Q186" s="26">
        <f t="shared" si="23"/>
        <v>-6830</v>
      </c>
    </row>
    <row r="187" spans="1:17" ht="18" x14ac:dyDescent="0.45">
      <c r="A187" s="26" t="s">
        <v>474</v>
      </c>
      <c r="B187" s="26">
        <v>11763</v>
      </c>
      <c r="C187" s="26" t="s">
        <v>22</v>
      </c>
      <c r="D187" s="26">
        <v>1745343.5375059999</v>
      </c>
      <c r="E187" s="26">
        <v>788523.22082699998</v>
      </c>
      <c r="F187" s="26">
        <f t="shared" si="18"/>
        <v>2533866.7583329999</v>
      </c>
      <c r="G187" s="26">
        <f t="shared" si="19"/>
        <v>956820.31667899992</v>
      </c>
      <c r="H187" s="26">
        <v>121298.949985</v>
      </c>
      <c r="I187" s="26">
        <v>158362.250524</v>
      </c>
      <c r="J187" s="26">
        <f t="shared" si="20"/>
        <v>279661.20050899999</v>
      </c>
      <c r="K187" s="26">
        <f t="shared" si="21"/>
        <v>-37063.300539000003</v>
      </c>
      <c r="L187" s="26">
        <v>1000000</v>
      </c>
      <c r="M187" s="26">
        <v>0</v>
      </c>
      <c r="N187" s="26">
        <f t="shared" si="22"/>
        <v>1000000</v>
      </c>
      <c r="O187" s="26">
        <v>0</v>
      </c>
      <c r="P187" s="26">
        <v>0</v>
      </c>
      <c r="Q187" s="26">
        <f t="shared" si="23"/>
        <v>0</v>
      </c>
    </row>
    <row r="188" spans="1:17" ht="18" x14ac:dyDescent="0.45">
      <c r="A188" s="26" t="s">
        <v>478</v>
      </c>
      <c r="B188" s="26">
        <v>11773</v>
      </c>
      <c r="C188" s="26" t="s">
        <v>22</v>
      </c>
      <c r="D188" s="26">
        <v>872887.76398299995</v>
      </c>
      <c r="E188" s="26">
        <v>161230.404805</v>
      </c>
      <c r="F188" s="26">
        <f t="shared" si="18"/>
        <v>1034118.168788</v>
      </c>
      <c r="G188" s="26">
        <f t="shared" si="19"/>
        <v>711657.3591779999</v>
      </c>
      <c r="H188" s="26">
        <v>46733.617570000002</v>
      </c>
      <c r="I188" s="26">
        <v>23368.355434000001</v>
      </c>
      <c r="J188" s="26">
        <f t="shared" si="20"/>
        <v>70101.973003999999</v>
      </c>
      <c r="K188" s="26">
        <f t="shared" si="21"/>
        <v>23365.262136000001</v>
      </c>
      <c r="L188" s="26">
        <v>851137</v>
      </c>
      <c r="M188" s="26">
        <v>54383</v>
      </c>
      <c r="N188" s="26">
        <f t="shared" si="22"/>
        <v>796754</v>
      </c>
      <c r="O188" s="26">
        <v>0</v>
      </c>
      <c r="P188" s="26">
        <v>0</v>
      </c>
      <c r="Q188" s="26">
        <f t="shared" si="23"/>
        <v>0</v>
      </c>
    </row>
    <row r="189" spans="1:17" ht="18" x14ac:dyDescent="0.45">
      <c r="A189" s="26" t="s">
        <v>480</v>
      </c>
      <c r="B189" s="26">
        <v>11820</v>
      </c>
      <c r="C189" s="26" t="s">
        <v>19</v>
      </c>
      <c r="D189" s="26">
        <v>3075428.9503600001</v>
      </c>
      <c r="E189" s="26">
        <v>510543.26276100002</v>
      </c>
      <c r="F189" s="26">
        <f t="shared" si="18"/>
        <v>3585972.2131210002</v>
      </c>
      <c r="G189" s="26">
        <f t="shared" si="19"/>
        <v>2564885.6875990001</v>
      </c>
      <c r="H189" s="26">
        <v>81838.750469999999</v>
      </c>
      <c r="I189" s="26">
        <v>35947.168739000001</v>
      </c>
      <c r="J189" s="26">
        <f t="shared" si="20"/>
        <v>117785.919209</v>
      </c>
      <c r="K189" s="26">
        <f t="shared" si="21"/>
        <v>45891.581730999998</v>
      </c>
      <c r="L189" s="26">
        <v>25642971</v>
      </c>
      <c r="M189" s="26">
        <v>1157205</v>
      </c>
      <c r="N189" s="26">
        <f t="shared" si="22"/>
        <v>24485766</v>
      </c>
      <c r="O189" s="26">
        <v>0</v>
      </c>
      <c r="P189" s="26">
        <v>948005</v>
      </c>
      <c r="Q189" s="26">
        <f t="shared" si="23"/>
        <v>-948005</v>
      </c>
    </row>
    <row r="190" spans="1:17" ht="18" x14ac:dyDescent="0.45">
      <c r="A190" s="26" t="s">
        <v>493</v>
      </c>
      <c r="B190" s="26">
        <v>11823</v>
      </c>
      <c r="C190" s="26" t="s">
        <v>22</v>
      </c>
      <c r="D190" s="26">
        <v>169870.34560599999</v>
      </c>
      <c r="E190" s="26">
        <v>65835.952919000003</v>
      </c>
      <c r="F190" s="26">
        <f t="shared" si="18"/>
        <v>235706.29852499999</v>
      </c>
      <c r="G190" s="26">
        <f t="shared" si="19"/>
        <v>104034.39268699999</v>
      </c>
      <c r="H190" s="26">
        <v>17317.652030000001</v>
      </c>
      <c r="I190" s="26">
        <v>19241.814060000001</v>
      </c>
      <c r="J190" s="26">
        <f t="shared" si="20"/>
        <v>36559.466090000002</v>
      </c>
      <c r="K190" s="26">
        <f t="shared" si="21"/>
        <v>-1924.1620299999995</v>
      </c>
      <c r="L190" s="26">
        <v>129535</v>
      </c>
      <c r="M190" s="26">
        <v>0</v>
      </c>
      <c r="N190" s="26">
        <f t="shared" si="22"/>
        <v>129535</v>
      </c>
      <c r="O190" s="26">
        <v>0</v>
      </c>
      <c r="P190" s="26">
        <v>0</v>
      </c>
      <c r="Q190" s="26">
        <f t="shared" si="23"/>
        <v>0</v>
      </c>
    </row>
    <row r="191" spans="1:17" ht="18" x14ac:dyDescent="0.45">
      <c r="A191" s="26" t="s">
        <v>500</v>
      </c>
      <c r="B191" s="26">
        <v>11838</v>
      </c>
      <c r="C191" s="26" t="s">
        <v>246</v>
      </c>
      <c r="D191" s="26">
        <v>285615.52094199997</v>
      </c>
      <c r="E191" s="26">
        <v>24341.667980999999</v>
      </c>
      <c r="F191" s="26">
        <f t="shared" si="18"/>
        <v>309957.18892299995</v>
      </c>
      <c r="G191" s="26">
        <f t="shared" si="19"/>
        <v>261273.85296099997</v>
      </c>
      <c r="H191" s="26">
        <v>250344.45</v>
      </c>
      <c r="I191" s="26">
        <v>15177.417981000001</v>
      </c>
      <c r="J191" s="26">
        <f t="shared" si="20"/>
        <v>265521.86798099999</v>
      </c>
      <c r="K191" s="26">
        <f t="shared" si="21"/>
        <v>235167.03201900001</v>
      </c>
      <c r="L191" s="26">
        <v>1335144</v>
      </c>
      <c r="M191" s="26">
        <v>228332</v>
      </c>
      <c r="N191" s="26">
        <f t="shared" si="22"/>
        <v>1106812</v>
      </c>
      <c r="O191" s="26">
        <v>555302</v>
      </c>
      <c r="P191" s="26">
        <v>0</v>
      </c>
      <c r="Q191" s="26">
        <f t="shared" si="23"/>
        <v>555302</v>
      </c>
    </row>
    <row r="192" spans="1:17" ht="18" x14ac:dyDescent="0.45">
      <c r="A192" s="26" t="s">
        <v>502</v>
      </c>
      <c r="B192" s="26">
        <v>11767</v>
      </c>
      <c r="C192" s="26" t="s">
        <v>246</v>
      </c>
      <c r="D192" s="26">
        <v>29704.072682000002</v>
      </c>
      <c r="E192" s="26">
        <v>0</v>
      </c>
      <c r="F192" s="26">
        <f t="shared" si="18"/>
        <v>29704.072682000002</v>
      </c>
      <c r="G192" s="26">
        <f t="shared" si="19"/>
        <v>29704.072682000002</v>
      </c>
      <c r="H192" s="26">
        <v>0</v>
      </c>
      <c r="I192" s="26">
        <v>0</v>
      </c>
      <c r="J192" s="26">
        <f t="shared" si="20"/>
        <v>0</v>
      </c>
      <c r="K192" s="26">
        <f t="shared" si="21"/>
        <v>0</v>
      </c>
      <c r="L192" s="26">
        <v>3472473</v>
      </c>
      <c r="M192" s="26">
        <v>342394</v>
      </c>
      <c r="N192" s="26">
        <f t="shared" si="22"/>
        <v>3130079</v>
      </c>
      <c r="O192" s="26">
        <v>623707</v>
      </c>
      <c r="P192" s="26">
        <v>335521</v>
      </c>
      <c r="Q192" s="26">
        <f t="shared" si="23"/>
        <v>288186</v>
      </c>
    </row>
    <row r="193" spans="1:17" ht="18" x14ac:dyDescent="0.45">
      <c r="A193" s="26" t="s">
        <v>504</v>
      </c>
      <c r="B193" s="26">
        <v>11841</v>
      </c>
      <c r="C193" s="26" t="s">
        <v>19</v>
      </c>
      <c r="D193" s="26">
        <v>377792.27085799997</v>
      </c>
      <c r="E193" s="26">
        <v>73802.036659999998</v>
      </c>
      <c r="F193" s="26">
        <f t="shared" si="18"/>
        <v>451594.30751799996</v>
      </c>
      <c r="G193" s="26">
        <f t="shared" si="19"/>
        <v>303990.23419799999</v>
      </c>
      <c r="H193" s="26">
        <v>270782.69677799998</v>
      </c>
      <c r="I193" s="26">
        <v>73802.036659999998</v>
      </c>
      <c r="J193" s="26">
        <f t="shared" si="20"/>
        <v>344584.73343799997</v>
      </c>
      <c r="K193" s="26">
        <f t="shared" si="21"/>
        <v>196980.660118</v>
      </c>
      <c r="L193" s="26">
        <v>1215771</v>
      </c>
      <c r="M193" s="26">
        <v>0</v>
      </c>
      <c r="N193" s="26">
        <f t="shared" si="22"/>
        <v>1215771</v>
      </c>
      <c r="O193" s="26">
        <v>2015</v>
      </c>
      <c r="P193" s="26">
        <v>0</v>
      </c>
      <c r="Q193" s="26">
        <f t="shared" si="23"/>
        <v>2015</v>
      </c>
    </row>
    <row r="194" spans="1:17" ht="18" x14ac:dyDescent="0.45">
      <c r="A194" s="26" t="s">
        <v>507</v>
      </c>
      <c r="B194" s="26">
        <v>11859</v>
      </c>
      <c r="C194" s="26" t="s">
        <v>19</v>
      </c>
      <c r="D194" s="26">
        <v>0</v>
      </c>
      <c r="E194" s="26">
        <v>0</v>
      </c>
      <c r="F194" s="26">
        <f t="shared" ref="F194:F196" si="24">D194+E194</f>
        <v>0</v>
      </c>
      <c r="G194" s="26">
        <f t="shared" ref="G194:G196" si="25">D194-E194</f>
        <v>0</v>
      </c>
      <c r="H194" s="26">
        <v>0</v>
      </c>
      <c r="I194" s="26">
        <v>0</v>
      </c>
      <c r="J194" s="26">
        <f t="shared" ref="J194:J196" si="26">H194+I194</f>
        <v>0</v>
      </c>
      <c r="K194" s="26">
        <f t="shared" ref="K194:K196" si="27">H194-I194</f>
        <v>0</v>
      </c>
      <c r="L194" s="26">
        <v>527094</v>
      </c>
      <c r="M194" s="26">
        <v>0</v>
      </c>
      <c r="N194" s="26">
        <f t="shared" ref="N194:N196" si="28">L194-M194</f>
        <v>527094</v>
      </c>
      <c r="O194" s="26">
        <v>190952</v>
      </c>
      <c r="P194" s="26">
        <v>0</v>
      </c>
      <c r="Q194" s="26">
        <f t="shared" ref="Q194:Q196" si="29">O194-P194</f>
        <v>190952</v>
      </c>
    </row>
    <row r="195" spans="1:17" ht="18" x14ac:dyDescent="0.45">
      <c r="A195" s="26" t="s">
        <v>509</v>
      </c>
      <c r="B195" s="26">
        <v>11874</v>
      </c>
      <c r="C195" s="26" t="s">
        <v>19</v>
      </c>
      <c r="D195" s="26">
        <v>0</v>
      </c>
      <c r="E195" s="26">
        <v>0</v>
      </c>
      <c r="F195" s="26">
        <f t="shared" si="24"/>
        <v>0</v>
      </c>
      <c r="G195" s="26">
        <f t="shared" si="25"/>
        <v>0</v>
      </c>
      <c r="H195" s="26">
        <v>0</v>
      </c>
      <c r="I195" s="26">
        <v>0</v>
      </c>
      <c r="J195" s="26">
        <f t="shared" si="26"/>
        <v>0</v>
      </c>
      <c r="K195" s="26">
        <f t="shared" si="27"/>
        <v>0</v>
      </c>
      <c r="L195" s="26">
        <v>0</v>
      </c>
      <c r="M195" s="26">
        <v>0</v>
      </c>
      <c r="N195" s="26">
        <f t="shared" si="28"/>
        <v>0</v>
      </c>
      <c r="O195" s="26">
        <v>0</v>
      </c>
      <c r="P195" s="26">
        <v>0</v>
      </c>
      <c r="Q195" s="26">
        <f t="shared" si="29"/>
        <v>0</v>
      </c>
    </row>
    <row r="196" spans="1:17" ht="18" x14ac:dyDescent="0.45">
      <c r="A196" s="26" t="s">
        <v>512</v>
      </c>
      <c r="B196" s="26">
        <v>11878</v>
      </c>
      <c r="C196" s="26" t="s">
        <v>22</v>
      </c>
      <c r="D196" s="26">
        <v>283227.23165899998</v>
      </c>
      <c r="E196" s="26">
        <v>0</v>
      </c>
      <c r="F196" s="26">
        <f t="shared" si="24"/>
        <v>283227.23165899998</v>
      </c>
      <c r="G196" s="26">
        <f t="shared" si="25"/>
        <v>283227.23165899998</v>
      </c>
      <c r="H196" s="26">
        <v>283227.23165899998</v>
      </c>
      <c r="I196" s="26">
        <v>0</v>
      </c>
      <c r="J196" s="26">
        <f t="shared" si="26"/>
        <v>283227.23165899998</v>
      </c>
      <c r="K196" s="26">
        <f t="shared" si="27"/>
        <v>283227.23165899998</v>
      </c>
      <c r="L196" s="26">
        <v>0</v>
      </c>
      <c r="M196" s="26">
        <v>61558</v>
      </c>
      <c r="N196" s="26">
        <f t="shared" si="28"/>
        <v>-61558</v>
      </c>
      <c r="O196" s="26">
        <v>0</v>
      </c>
      <c r="P196" s="26">
        <v>61558</v>
      </c>
      <c r="Q196" s="26">
        <f t="shared" si="29"/>
        <v>-61558</v>
      </c>
    </row>
  </sheetData>
  <autoFilter ref="A3:Q196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rightToLeft="1" workbookViewId="0">
      <selection activeCell="L1" sqref="L1:U1048576"/>
    </sheetView>
  </sheetViews>
  <sheetFormatPr defaultRowHeight="18" x14ac:dyDescent="0.45"/>
  <cols>
    <col min="1" max="1" width="44.140625" style="15" bestFit="1" customWidth="1"/>
    <col min="2" max="2" width="17.42578125" style="15" bestFit="1" customWidth="1"/>
    <col min="3" max="3" width="27.140625" style="15" bestFit="1" customWidth="1"/>
    <col min="4" max="4" width="7.7109375" style="15" bestFit="1" customWidth="1"/>
    <col min="5" max="5" width="8.140625" style="15" bestFit="1" customWidth="1"/>
    <col min="6" max="6" width="6.42578125" style="15" bestFit="1" customWidth="1"/>
    <col min="7" max="7" width="30.140625" style="15" bestFit="1" customWidth="1"/>
    <col min="8" max="8" width="30" style="15" bestFit="1" customWidth="1"/>
    <col min="9" max="9" width="7.7109375" style="15" bestFit="1" customWidth="1"/>
    <col min="10" max="10" width="8.140625" style="15" bestFit="1" customWidth="1"/>
    <col min="11" max="11" width="6.42578125" style="15" bestFit="1" customWidth="1"/>
    <col min="12" max="12" width="18.28515625" style="20" hidden="1" customWidth="1"/>
    <col min="13" max="13" width="16.140625" style="20" hidden="1" customWidth="1"/>
    <col min="14" max="15" width="18.28515625" style="20" hidden="1" customWidth="1"/>
    <col min="16" max="17" width="17.28515625" style="20" hidden="1" customWidth="1"/>
    <col min="18" max="19" width="18.7109375" style="20" hidden="1" customWidth="1"/>
    <col min="20" max="21" width="26.140625" style="20" hidden="1" customWidth="1"/>
    <col min="22" max="16384" width="9.140625" style="15"/>
  </cols>
  <sheetData>
    <row r="1" spans="1:21" x14ac:dyDescent="0.45">
      <c r="A1" s="44" t="s">
        <v>519</v>
      </c>
      <c r="B1" s="44" t="s">
        <v>1</v>
      </c>
      <c r="C1" s="45" t="s">
        <v>3</v>
      </c>
      <c r="D1" s="46" t="s">
        <v>534</v>
      </c>
      <c r="E1" s="46"/>
      <c r="F1" s="46"/>
      <c r="G1" s="47" t="s">
        <v>536</v>
      </c>
      <c r="H1" s="47" t="s">
        <v>537</v>
      </c>
      <c r="I1" s="40" t="s">
        <v>549</v>
      </c>
      <c r="J1" s="40"/>
      <c r="K1" s="40"/>
      <c r="L1" s="34"/>
      <c r="M1" s="33"/>
      <c r="N1" s="41" t="s">
        <v>538</v>
      </c>
      <c r="O1" s="41"/>
      <c r="P1" s="42" t="s">
        <v>539</v>
      </c>
      <c r="Q1" s="43"/>
      <c r="R1" s="2"/>
      <c r="S1" s="2"/>
      <c r="T1" s="2"/>
      <c r="U1" s="2"/>
    </row>
    <row r="2" spans="1:21" ht="78.75" x14ac:dyDescent="0.45">
      <c r="A2" s="44"/>
      <c r="B2" s="44"/>
      <c r="C2" s="45"/>
      <c r="D2" s="27" t="s">
        <v>540</v>
      </c>
      <c r="E2" s="28" t="s">
        <v>541</v>
      </c>
      <c r="F2" s="27" t="s">
        <v>542</v>
      </c>
      <c r="G2" s="47"/>
      <c r="H2" s="47"/>
      <c r="I2" s="27" t="s">
        <v>540</v>
      </c>
      <c r="J2" s="27" t="s">
        <v>541</v>
      </c>
      <c r="K2" s="27" t="s">
        <v>542</v>
      </c>
      <c r="L2" s="29" t="s">
        <v>543</v>
      </c>
      <c r="M2" s="30" t="s">
        <v>544</v>
      </c>
      <c r="N2" s="30" t="s">
        <v>532</v>
      </c>
      <c r="O2" s="30" t="s">
        <v>533</v>
      </c>
      <c r="P2" s="30" t="s">
        <v>532</v>
      </c>
      <c r="Q2" s="30" t="s">
        <v>533</v>
      </c>
      <c r="R2" s="31" t="s">
        <v>545</v>
      </c>
      <c r="S2" s="31" t="s">
        <v>546</v>
      </c>
      <c r="T2" s="35" t="s">
        <v>547</v>
      </c>
      <c r="U2" s="35" t="s">
        <v>548</v>
      </c>
    </row>
    <row r="3" spans="1:21" x14ac:dyDescent="0.45">
      <c r="A3" s="21" t="s">
        <v>17</v>
      </c>
      <c r="B3" s="21">
        <v>10581</v>
      </c>
      <c r="C3" s="21" t="s">
        <v>19</v>
      </c>
      <c r="D3" s="32">
        <f t="shared" ref="D3" si="0">(L3/2)/S3</f>
        <v>0.21790176882528173</v>
      </c>
      <c r="E3" s="32">
        <f t="shared" ref="E3" si="1">(N3)/S3</f>
        <v>1.0054126822073415</v>
      </c>
      <c r="F3" s="32">
        <f t="shared" ref="F3" si="2">(O3)/S3</f>
        <v>0.54530377051427659</v>
      </c>
      <c r="G3" s="13">
        <f>T3/1000000</f>
        <v>5389213.9214300001</v>
      </c>
      <c r="H3" s="13">
        <f>U3/1000000</f>
        <v>6091608.2831669999</v>
      </c>
      <c r="I3" s="32">
        <f>(M3/2)/R3</f>
        <v>2.7133854452962024E-2</v>
      </c>
      <c r="J3" s="32">
        <f>(P3)/R3</f>
        <v>7.0196137638497039E-2</v>
      </c>
      <c r="K3" s="32">
        <f>(Q3)/R3</f>
        <v>5.0694198995331972E-2</v>
      </c>
      <c r="L3" s="20">
        <v>14435006.460084001</v>
      </c>
      <c r="M3" s="20">
        <v>2103338.0874660001</v>
      </c>
      <c r="N3" s="20">
        <v>33302021</v>
      </c>
      <c r="O3" s="20">
        <v>18061954</v>
      </c>
      <c r="P3" s="20">
        <v>2720701</v>
      </c>
      <c r="Q3" s="20">
        <v>1964834</v>
      </c>
      <c r="R3" s="20">
        <v>38758556.973765895</v>
      </c>
      <c r="S3" s="20">
        <v>33122738.144586369</v>
      </c>
      <c r="T3" s="20">
        <v>5389213921430</v>
      </c>
      <c r="U3" s="20">
        <v>6091608283167</v>
      </c>
    </row>
    <row r="4" spans="1:21" x14ac:dyDescent="0.45">
      <c r="A4" s="21" t="s">
        <v>20</v>
      </c>
      <c r="B4" s="21">
        <v>10589</v>
      </c>
      <c r="C4" s="21" t="s">
        <v>22</v>
      </c>
      <c r="D4" s="32">
        <f t="shared" ref="D4:D66" si="3">(L4/2)/S4</f>
        <v>0.3676727627064853</v>
      </c>
      <c r="E4" s="32">
        <f t="shared" ref="E4:E66" si="4">(N4)/S4</f>
        <v>0.15980497198271701</v>
      </c>
      <c r="F4" s="32">
        <f t="shared" ref="F4:F66" si="5">(O4)/S4</f>
        <v>0.39774224423736459</v>
      </c>
      <c r="G4" s="13">
        <f t="shared" ref="G4:G66" si="6">T4/1000000</f>
        <v>1711466.817764</v>
      </c>
      <c r="H4" s="13">
        <f t="shared" ref="H4:H66" si="7">U4/1000000</f>
        <v>1769250.6804599999</v>
      </c>
      <c r="I4" s="32">
        <f t="shared" ref="I4:I66" si="8">(M4/2)/R4</f>
        <v>2.7935537925557817E-3</v>
      </c>
      <c r="J4" s="32">
        <f t="shared" ref="J4:J66" si="9">(P4)/R4</f>
        <v>1.8718651715090751E-4</v>
      </c>
      <c r="K4" s="32">
        <f t="shared" ref="K4:K66" si="10">(Q4)/R4</f>
        <v>2.6836505089838973E-2</v>
      </c>
      <c r="L4" s="20">
        <v>1451843.489139</v>
      </c>
      <c r="M4" s="20">
        <v>11282.472153000001</v>
      </c>
      <c r="N4" s="20">
        <v>315514</v>
      </c>
      <c r="O4" s="20">
        <v>785290</v>
      </c>
      <c r="P4" s="20">
        <v>378</v>
      </c>
      <c r="Q4" s="20">
        <v>54193</v>
      </c>
      <c r="R4" s="20">
        <v>2019376.2123116001</v>
      </c>
      <c r="S4" s="20">
        <v>1974369.1080783331</v>
      </c>
      <c r="T4" s="20">
        <v>1711466817764</v>
      </c>
      <c r="U4" s="20">
        <v>1769250680460</v>
      </c>
    </row>
    <row r="5" spans="1:21" x14ac:dyDescent="0.45">
      <c r="A5" s="21" t="s">
        <v>23</v>
      </c>
      <c r="B5" s="21">
        <v>10591</v>
      </c>
      <c r="C5" s="21" t="s">
        <v>22</v>
      </c>
      <c r="D5" s="32">
        <f t="shared" si="3"/>
        <v>0.85694823844358048</v>
      </c>
      <c r="E5" s="32">
        <f t="shared" si="4"/>
        <v>0.25871628420033821</v>
      </c>
      <c r="F5" s="32">
        <f t="shared" si="5"/>
        <v>0.54365944585751069</v>
      </c>
      <c r="G5" s="13">
        <f t="shared" si="6"/>
        <v>2020649.9486380001</v>
      </c>
      <c r="H5" s="13">
        <f t="shared" si="7"/>
        <v>2045650.2428520001</v>
      </c>
      <c r="I5" s="32">
        <f t="shared" si="8"/>
        <v>3.6704256212999921E-2</v>
      </c>
      <c r="J5" s="32">
        <f t="shared" si="9"/>
        <v>4.6651219250032523E-3</v>
      </c>
      <c r="K5" s="32">
        <f t="shared" si="10"/>
        <v>2.7572435196716691E-2</v>
      </c>
      <c r="L5" s="20">
        <v>3803630.2492129998</v>
      </c>
      <c r="M5" s="20">
        <v>160928.02474399999</v>
      </c>
      <c r="N5" s="20">
        <v>574166</v>
      </c>
      <c r="O5" s="20">
        <v>1206537</v>
      </c>
      <c r="P5" s="20">
        <v>10227</v>
      </c>
      <c r="Q5" s="20">
        <v>60445</v>
      </c>
      <c r="R5" s="20">
        <v>2192225.6619247673</v>
      </c>
      <c r="S5" s="20">
        <v>2219288.2128571072</v>
      </c>
      <c r="T5" s="20">
        <v>2020649948638</v>
      </c>
      <c r="U5" s="20">
        <v>2045650242852</v>
      </c>
    </row>
    <row r="6" spans="1:21" x14ac:dyDescent="0.45">
      <c r="A6" s="21" t="s">
        <v>24</v>
      </c>
      <c r="B6" s="21">
        <v>10596</v>
      </c>
      <c r="C6" s="21" t="s">
        <v>22</v>
      </c>
      <c r="D6" s="32">
        <f t="shared" si="3"/>
        <v>0.35635769450178911</v>
      </c>
      <c r="E6" s="32">
        <f t="shared" si="4"/>
        <v>0.11498088172476406</v>
      </c>
      <c r="F6" s="32">
        <f t="shared" si="5"/>
        <v>0.363880404598248</v>
      </c>
      <c r="G6" s="13">
        <f t="shared" si="6"/>
        <v>4393343.9334220001</v>
      </c>
      <c r="H6" s="13">
        <f t="shared" si="7"/>
        <v>4670514.4791820003</v>
      </c>
      <c r="I6" s="32">
        <f t="shared" si="8"/>
        <v>3.289320768543242E-2</v>
      </c>
      <c r="J6" s="32">
        <f t="shared" si="9"/>
        <v>3.8463711267634482E-3</v>
      </c>
      <c r="K6" s="32">
        <f t="shared" si="10"/>
        <v>8.8781973624472727E-3</v>
      </c>
      <c r="L6" s="20">
        <v>3439578.5057970001</v>
      </c>
      <c r="M6" s="20">
        <v>320759.07217599999</v>
      </c>
      <c r="N6" s="20">
        <v>554900</v>
      </c>
      <c r="O6" s="20">
        <v>1756094</v>
      </c>
      <c r="P6" s="20">
        <v>18754</v>
      </c>
      <c r="Q6" s="20">
        <v>43288</v>
      </c>
      <c r="R6" s="20">
        <v>4875764.5536354324</v>
      </c>
      <c r="S6" s="20">
        <v>4826019.6971553415</v>
      </c>
      <c r="T6" s="20">
        <v>4393343933422</v>
      </c>
      <c r="U6" s="20">
        <v>4670514479182</v>
      </c>
    </row>
    <row r="7" spans="1:21" x14ac:dyDescent="0.45">
      <c r="A7" s="21" t="s">
        <v>26</v>
      </c>
      <c r="B7" s="21">
        <v>10600</v>
      </c>
      <c r="C7" s="21" t="s">
        <v>22</v>
      </c>
      <c r="D7" s="32">
        <f t="shared" si="3"/>
        <v>0.32105771438585795</v>
      </c>
      <c r="E7" s="32">
        <f t="shared" si="4"/>
        <v>0.92326394961978608</v>
      </c>
      <c r="F7" s="32">
        <f t="shared" si="5"/>
        <v>0.36277839789511301</v>
      </c>
      <c r="G7" s="13">
        <f t="shared" si="6"/>
        <v>25944941.747290999</v>
      </c>
      <c r="H7" s="13">
        <f t="shared" si="7"/>
        <v>29883356.756445002</v>
      </c>
      <c r="I7" s="32">
        <f t="shared" si="8"/>
        <v>1.6528884222720499E-2</v>
      </c>
      <c r="J7" s="32">
        <f t="shared" si="9"/>
        <v>4.1453375779791232E-2</v>
      </c>
      <c r="K7" s="32">
        <f t="shared" si="10"/>
        <v>1.4804138813128085E-2</v>
      </c>
      <c r="L7" s="20">
        <v>14370156.472858001</v>
      </c>
      <c r="M7" s="20">
        <v>1217166.063756</v>
      </c>
      <c r="N7" s="20">
        <v>20662091</v>
      </c>
      <c r="O7" s="20">
        <v>8118762</v>
      </c>
      <c r="P7" s="20">
        <v>1526287</v>
      </c>
      <c r="Q7" s="20">
        <v>545079</v>
      </c>
      <c r="R7" s="20">
        <v>36819365.643655829</v>
      </c>
      <c r="S7" s="20">
        <v>22379397.580192488</v>
      </c>
      <c r="T7" s="20">
        <v>25944941747291</v>
      </c>
      <c r="U7" s="20">
        <v>29883356756445</v>
      </c>
    </row>
    <row r="8" spans="1:21" x14ac:dyDescent="0.45">
      <c r="A8" s="21" t="s">
        <v>28</v>
      </c>
      <c r="B8" s="21">
        <v>10616</v>
      </c>
      <c r="C8" s="21" t="s">
        <v>22</v>
      </c>
      <c r="D8" s="32">
        <f t="shared" si="3"/>
        <v>0.46808558291887969</v>
      </c>
      <c r="E8" s="32">
        <f t="shared" si="4"/>
        <v>0.36027428780751719</v>
      </c>
      <c r="F8" s="32">
        <f t="shared" si="5"/>
        <v>0.76966731972802549</v>
      </c>
      <c r="G8" s="13">
        <f t="shared" si="6"/>
        <v>8598286.0182799995</v>
      </c>
      <c r="H8" s="13">
        <f t="shared" si="7"/>
        <v>8841195.8686699998</v>
      </c>
      <c r="I8" s="32">
        <f t="shared" si="8"/>
        <v>3.2288526399710277E-2</v>
      </c>
      <c r="J8" s="32">
        <f t="shared" si="9"/>
        <v>1.0817289264989064E-2</v>
      </c>
      <c r="K8" s="32">
        <f t="shared" si="10"/>
        <v>5.601744731106853E-2</v>
      </c>
      <c r="L8" s="20">
        <v>9046252.0060859993</v>
      </c>
      <c r="M8" s="20">
        <v>610053.85581500002</v>
      </c>
      <c r="N8" s="20">
        <v>3481342</v>
      </c>
      <c r="O8" s="20">
        <v>7437320</v>
      </c>
      <c r="P8" s="20">
        <v>102190</v>
      </c>
      <c r="Q8" s="20">
        <v>529192</v>
      </c>
      <c r="R8" s="20">
        <v>9446913.8706260994</v>
      </c>
      <c r="S8" s="20">
        <v>9663032.0781036913</v>
      </c>
      <c r="T8" s="20">
        <v>8598286018280</v>
      </c>
      <c r="U8" s="20">
        <v>8841195868670</v>
      </c>
    </row>
    <row r="9" spans="1:21" x14ac:dyDescent="0.45">
      <c r="A9" s="21" t="s">
        <v>30</v>
      </c>
      <c r="B9" s="21">
        <v>10615</v>
      </c>
      <c r="C9" s="21" t="s">
        <v>32</v>
      </c>
      <c r="D9" s="32">
        <f t="shared" si="3"/>
        <v>0.65152952507275763</v>
      </c>
      <c r="E9" s="32">
        <f t="shared" si="4"/>
        <v>3.5876953563813138E-2</v>
      </c>
      <c r="F9" s="32">
        <f t="shared" si="5"/>
        <v>0.17452489334207119</v>
      </c>
      <c r="G9" s="13">
        <f t="shared" si="6"/>
        <v>427550.435987</v>
      </c>
      <c r="H9" s="13">
        <f t="shared" si="7"/>
        <v>442006.74866400001</v>
      </c>
      <c r="I9" s="32">
        <f t="shared" si="8"/>
        <v>6.8573458885820924E-3</v>
      </c>
      <c r="J9" s="32">
        <f t="shared" si="9"/>
        <v>0</v>
      </c>
      <c r="K9" s="32">
        <f t="shared" si="10"/>
        <v>8.8032659709064956E-4</v>
      </c>
      <c r="L9" s="20">
        <v>971420.75603500009</v>
      </c>
      <c r="M9" s="20">
        <v>10811.892001</v>
      </c>
      <c r="N9" s="20">
        <v>26746</v>
      </c>
      <c r="O9" s="20">
        <v>130107</v>
      </c>
      <c r="P9" s="20">
        <v>0</v>
      </c>
      <c r="Q9" s="20">
        <v>694</v>
      </c>
      <c r="R9" s="20">
        <v>788343.78319769993</v>
      </c>
      <c r="S9" s="20">
        <v>745492.50544441526</v>
      </c>
      <c r="T9" s="20">
        <v>427550435987</v>
      </c>
      <c r="U9" s="20">
        <v>442006748664</v>
      </c>
    </row>
    <row r="10" spans="1:21" x14ac:dyDescent="0.45">
      <c r="A10" s="21" t="s">
        <v>33</v>
      </c>
      <c r="B10" s="21">
        <v>10630</v>
      </c>
      <c r="C10" s="21" t="s">
        <v>22</v>
      </c>
      <c r="D10" s="32">
        <f t="shared" si="3"/>
        <v>1.6287765533913687</v>
      </c>
      <c r="E10" s="32">
        <f t="shared" si="4"/>
        <v>0.11566670504140494</v>
      </c>
      <c r="F10" s="32">
        <f t="shared" si="5"/>
        <v>0.13671495899945146</v>
      </c>
      <c r="G10" s="13">
        <f t="shared" si="6"/>
        <v>565206.319731</v>
      </c>
      <c r="H10" s="13">
        <f t="shared" si="7"/>
        <v>575040.320159</v>
      </c>
      <c r="I10" s="32">
        <f t="shared" si="8"/>
        <v>6.0269757852320402E-2</v>
      </c>
      <c r="J10" s="32">
        <f t="shared" si="9"/>
        <v>3.1217859154431161E-5</v>
      </c>
      <c r="K10" s="32">
        <f t="shared" si="10"/>
        <v>8.8866839059614042E-3</v>
      </c>
      <c r="L10" s="20">
        <v>1996945.106259</v>
      </c>
      <c r="M10" s="20">
        <v>69502.244594999996</v>
      </c>
      <c r="N10" s="20">
        <v>70906</v>
      </c>
      <c r="O10" s="20">
        <v>83809</v>
      </c>
      <c r="P10" s="20">
        <v>18</v>
      </c>
      <c r="Q10" s="20">
        <v>5124</v>
      </c>
      <c r="R10" s="20">
        <v>576593.03000106663</v>
      </c>
      <c r="S10" s="20">
        <v>613019.9695289837</v>
      </c>
      <c r="T10" s="20">
        <v>565206319731</v>
      </c>
      <c r="U10" s="20">
        <v>575040320159</v>
      </c>
    </row>
    <row r="11" spans="1:21" x14ac:dyDescent="0.45">
      <c r="A11" s="21" t="s">
        <v>35</v>
      </c>
      <c r="B11" s="21">
        <v>10639</v>
      </c>
      <c r="C11" s="21" t="s">
        <v>19</v>
      </c>
      <c r="D11" s="32">
        <f t="shared" si="3"/>
        <v>6.7000282438263767E-2</v>
      </c>
      <c r="E11" s="32">
        <f t="shared" si="4"/>
        <v>1.2999387386583072</v>
      </c>
      <c r="F11" s="32">
        <f t="shared" si="5"/>
        <v>0.9004867691516526</v>
      </c>
      <c r="G11" s="13">
        <f t="shared" si="6"/>
        <v>9403549.1435189992</v>
      </c>
      <c r="H11" s="13">
        <f t="shared" si="7"/>
        <v>5889819.8096200004</v>
      </c>
      <c r="I11" s="32">
        <f t="shared" si="8"/>
        <v>9.4588022739070985E-5</v>
      </c>
      <c r="J11" s="32">
        <f t="shared" si="9"/>
        <v>7.8399548482233683E-2</v>
      </c>
      <c r="K11" s="32">
        <f t="shared" si="10"/>
        <v>6.327648672854802E-2</v>
      </c>
      <c r="L11" s="20">
        <v>7567188.1101990007</v>
      </c>
      <c r="M11" s="20">
        <v>11885.606076</v>
      </c>
      <c r="N11" s="20">
        <v>73409250</v>
      </c>
      <c r="O11" s="20">
        <v>50851672</v>
      </c>
      <c r="P11" s="20">
        <v>4925709</v>
      </c>
      <c r="Q11" s="20">
        <v>3975553</v>
      </c>
      <c r="R11" s="20">
        <v>62828282.756197602</v>
      </c>
      <c r="S11" s="20">
        <v>56471315.006557278</v>
      </c>
      <c r="T11" s="20">
        <v>9403549143519</v>
      </c>
      <c r="U11" s="20">
        <v>5889819809620</v>
      </c>
    </row>
    <row r="12" spans="1:21" x14ac:dyDescent="0.45">
      <c r="A12" s="21" t="s">
        <v>37</v>
      </c>
      <c r="B12" s="21">
        <v>10706</v>
      </c>
      <c r="C12" s="21" t="s">
        <v>22</v>
      </c>
      <c r="D12" s="32">
        <f t="shared" si="3"/>
        <v>0.96468367106036035</v>
      </c>
      <c r="E12" s="32">
        <f t="shared" si="4"/>
        <v>0.58263245272466313</v>
      </c>
      <c r="F12" s="32">
        <f t="shared" si="5"/>
        <v>0.81240150997801208</v>
      </c>
      <c r="G12" s="13">
        <f t="shared" si="6"/>
        <v>15895451.331541</v>
      </c>
      <c r="H12" s="13">
        <f t="shared" si="7"/>
        <v>15680703.690786</v>
      </c>
      <c r="I12" s="32">
        <f t="shared" si="8"/>
        <v>3.5769482171277477E-2</v>
      </c>
      <c r="J12" s="32">
        <f t="shared" si="9"/>
        <v>1.5923228652940616E-2</v>
      </c>
      <c r="K12" s="32">
        <f t="shared" si="10"/>
        <v>2.8308271814303572E-2</v>
      </c>
      <c r="L12" s="20">
        <v>33815120.690324001</v>
      </c>
      <c r="M12" s="20">
        <v>1180391.686151</v>
      </c>
      <c r="N12" s="20">
        <v>10211527</v>
      </c>
      <c r="O12" s="20">
        <v>14238582</v>
      </c>
      <c r="P12" s="20">
        <v>262733</v>
      </c>
      <c r="Q12" s="20">
        <v>467086</v>
      </c>
      <c r="R12" s="20">
        <v>16499982.86945907</v>
      </c>
      <c r="S12" s="20">
        <v>17526533.155244101</v>
      </c>
      <c r="T12" s="20">
        <v>15895451331541</v>
      </c>
      <c r="U12" s="20">
        <v>15680703690786</v>
      </c>
    </row>
    <row r="13" spans="1:21" x14ac:dyDescent="0.45">
      <c r="A13" s="21" t="s">
        <v>39</v>
      </c>
      <c r="B13" s="21">
        <v>10720</v>
      </c>
      <c r="C13" s="21" t="s">
        <v>19</v>
      </c>
      <c r="D13" s="32">
        <f t="shared" si="3"/>
        <v>0.1847535437902994</v>
      </c>
      <c r="E13" s="32">
        <f t="shared" si="4"/>
        <v>0.5852193669907052</v>
      </c>
      <c r="F13" s="32">
        <f t="shared" si="5"/>
        <v>1.2204132573537212</v>
      </c>
      <c r="G13" s="13">
        <f t="shared" si="6"/>
        <v>513754.82065499999</v>
      </c>
      <c r="H13" s="13">
        <f t="shared" si="7"/>
        <v>459451.66758200002</v>
      </c>
      <c r="I13" s="32">
        <f t="shared" si="8"/>
        <v>1.6564264145470714E-2</v>
      </c>
      <c r="J13" s="32">
        <f t="shared" si="9"/>
        <v>2.7262154749703731E-3</v>
      </c>
      <c r="K13" s="32">
        <f t="shared" si="10"/>
        <v>6.8471921291736538E-3</v>
      </c>
      <c r="L13" s="20">
        <v>968535.55858199997</v>
      </c>
      <c r="M13" s="20">
        <v>65935.871964999998</v>
      </c>
      <c r="N13" s="20">
        <v>1533951</v>
      </c>
      <c r="O13" s="20">
        <v>3198893</v>
      </c>
      <c r="P13" s="20">
        <v>5426</v>
      </c>
      <c r="Q13" s="20">
        <v>13628</v>
      </c>
      <c r="R13" s="20">
        <v>1990304.8932913002</v>
      </c>
      <c r="S13" s="20">
        <v>2621155.5640884372</v>
      </c>
      <c r="T13" s="20">
        <v>513754820655</v>
      </c>
      <c r="U13" s="20">
        <v>459451667582</v>
      </c>
    </row>
    <row r="14" spans="1:21" x14ac:dyDescent="0.45">
      <c r="A14" s="21" t="s">
        <v>41</v>
      </c>
      <c r="B14" s="21">
        <v>10719</v>
      </c>
      <c r="C14" s="21" t="s">
        <v>22</v>
      </c>
      <c r="D14" s="32">
        <f t="shared" si="3"/>
        <v>1.1251504459568897</v>
      </c>
      <c r="E14" s="32">
        <f t="shared" si="4"/>
        <v>6.70993213368518E-2</v>
      </c>
      <c r="F14" s="32">
        <f t="shared" si="5"/>
        <v>2.2496798621634335</v>
      </c>
      <c r="G14" s="13">
        <f t="shared" si="6"/>
        <v>3136775.0043279999</v>
      </c>
      <c r="H14" s="13">
        <f t="shared" si="7"/>
        <v>3192514.2205079999</v>
      </c>
      <c r="I14" s="32">
        <f t="shared" si="8"/>
        <v>1.1343121950715853E-2</v>
      </c>
      <c r="J14" s="32">
        <f t="shared" si="9"/>
        <v>0</v>
      </c>
      <c r="K14" s="32">
        <f t="shared" si="10"/>
        <v>4.0536559502791975E-2</v>
      </c>
      <c r="L14" s="20">
        <v>13624385.007584</v>
      </c>
      <c r="M14" s="20">
        <v>75582.832422000007</v>
      </c>
      <c r="N14" s="20">
        <v>406251</v>
      </c>
      <c r="O14" s="20">
        <v>13620625</v>
      </c>
      <c r="P14" s="20">
        <v>0</v>
      </c>
      <c r="Q14" s="20">
        <v>135054</v>
      </c>
      <c r="R14" s="20">
        <v>3331659.1653689332</v>
      </c>
      <c r="S14" s="20">
        <v>6054472.5625545457</v>
      </c>
      <c r="T14" s="20">
        <v>3136775004328</v>
      </c>
      <c r="U14" s="20">
        <v>3192514220508</v>
      </c>
    </row>
    <row r="15" spans="1:21" x14ac:dyDescent="0.45">
      <c r="A15" s="21" t="s">
        <v>43</v>
      </c>
      <c r="B15" s="21">
        <v>10743</v>
      </c>
      <c r="C15" s="21" t="s">
        <v>22</v>
      </c>
      <c r="D15" s="32">
        <f t="shared" si="3"/>
        <v>3.0576490023878415</v>
      </c>
      <c r="E15" s="32">
        <f t="shared" si="4"/>
        <v>0.64942322209883319</v>
      </c>
      <c r="F15" s="32">
        <f t="shared" si="5"/>
        <v>0.69980476023628613</v>
      </c>
      <c r="G15" s="13">
        <f t="shared" si="6"/>
        <v>5887595.3082450004</v>
      </c>
      <c r="H15" s="13">
        <f t="shared" si="7"/>
        <v>5393283.9212769996</v>
      </c>
      <c r="I15" s="32">
        <f t="shared" si="8"/>
        <v>0.16336025377259494</v>
      </c>
      <c r="J15" s="32">
        <f t="shared" si="9"/>
        <v>7.2573531314050902E-3</v>
      </c>
      <c r="K15" s="32">
        <f t="shared" si="10"/>
        <v>8.5033922757813796E-2</v>
      </c>
      <c r="L15" s="20">
        <v>43562096.302900001</v>
      </c>
      <c r="M15" s="20">
        <v>2203196.486273</v>
      </c>
      <c r="N15" s="20">
        <v>4626142</v>
      </c>
      <c r="O15" s="20">
        <v>4985033</v>
      </c>
      <c r="P15" s="20">
        <v>48939</v>
      </c>
      <c r="Q15" s="20">
        <v>573415</v>
      </c>
      <c r="R15" s="20">
        <v>6743367.6043989006</v>
      </c>
      <c r="S15" s="20">
        <v>7123462.547349385</v>
      </c>
      <c r="T15" s="20">
        <v>5887595308245</v>
      </c>
      <c r="U15" s="20">
        <v>5393283921277</v>
      </c>
    </row>
    <row r="16" spans="1:21" x14ac:dyDescent="0.45">
      <c r="A16" s="21" t="s">
        <v>45</v>
      </c>
      <c r="B16" s="21">
        <v>10748</v>
      </c>
      <c r="C16" s="21" t="s">
        <v>19</v>
      </c>
      <c r="D16" s="32">
        <f t="shared" si="3"/>
        <v>0.14788416264066825</v>
      </c>
      <c r="E16" s="32">
        <f t="shared" si="4"/>
        <v>2.1140167194490567</v>
      </c>
      <c r="F16" s="32">
        <f t="shared" si="5"/>
        <v>1.5249571121498382</v>
      </c>
      <c r="G16" s="13">
        <f t="shared" si="6"/>
        <v>3419833.7138149999</v>
      </c>
      <c r="H16" s="13">
        <f t="shared" si="7"/>
        <v>3434021.1430600001</v>
      </c>
      <c r="I16" s="32">
        <f t="shared" si="8"/>
        <v>7.124920024823146E-3</v>
      </c>
      <c r="J16" s="32">
        <f t="shared" si="9"/>
        <v>2.6993126693806255E-2</v>
      </c>
      <c r="K16" s="32">
        <f t="shared" si="10"/>
        <v>8.4371163112454683E-2</v>
      </c>
      <c r="L16" s="20">
        <v>4089512.2186159999</v>
      </c>
      <c r="M16" s="20">
        <v>193952.22508999999</v>
      </c>
      <c r="N16" s="20">
        <v>29229963</v>
      </c>
      <c r="O16" s="20">
        <v>21085188</v>
      </c>
      <c r="P16" s="20">
        <v>367399</v>
      </c>
      <c r="Q16" s="20">
        <v>1148362</v>
      </c>
      <c r="R16" s="20">
        <v>13610835.23844987</v>
      </c>
      <c r="S16" s="20">
        <v>13826741.638835169</v>
      </c>
      <c r="T16" s="20">
        <v>3419833713815</v>
      </c>
      <c r="U16" s="20">
        <v>3434021143060</v>
      </c>
    </row>
    <row r="17" spans="1:21" x14ac:dyDescent="0.45">
      <c r="A17" s="21" t="s">
        <v>47</v>
      </c>
      <c r="B17" s="21">
        <v>10762</v>
      </c>
      <c r="C17" s="21" t="s">
        <v>32</v>
      </c>
      <c r="D17" s="32">
        <f t="shared" si="3"/>
        <v>0.71452684554140056</v>
      </c>
      <c r="E17" s="32">
        <f t="shared" si="4"/>
        <v>0.75488970403942013</v>
      </c>
      <c r="F17" s="32">
        <f t="shared" si="5"/>
        <v>0.5563559004032097</v>
      </c>
      <c r="G17" s="13">
        <f t="shared" si="6"/>
        <v>2347802.0741829998</v>
      </c>
      <c r="H17" s="13">
        <f t="shared" si="7"/>
        <v>2262162.4966799999</v>
      </c>
      <c r="I17" s="32">
        <f t="shared" si="8"/>
        <v>8.1955893931729765E-2</v>
      </c>
      <c r="J17" s="32">
        <f t="shared" si="9"/>
        <v>3.1493629568957814E-2</v>
      </c>
      <c r="K17" s="32">
        <f t="shared" si="10"/>
        <v>1.7939140721387498E-2</v>
      </c>
      <c r="L17" s="20">
        <v>4442844.4607009999</v>
      </c>
      <c r="M17" s="20">
        <v>649045.01948700007</v>
      </c>
      <c r="N17" s="20">
        <v>2346908</v>
      </c>
      <c r="O17" s="20">
        <v>1729678</v>
      </c>
      <c r="P17" s="20">
        <v>124706</v>
      </c>
      <c r="Q17" s="20">
        <v>71034</v>
      </c>
      <c r="R17" s="20">
        <v>3959721.4327725</v>
      </c>
      <c r="S17" s="20">
        <v>3108941.594304014</v>
      </c>
      <c r="T17" s="20">
        <v>2347802074183</v>
      </c>
      <c r="U17" s="20">
        <v>2262162496680</v>
      </c>
    </row>
    <row r="18" spans="1:21" x14ac:dyDescent="0.45">
      <c r="A18" s="21" t="s">
        <v>49</v>
      </c>
      <c r="B18" s="21">
        <v>10753</v>
      </c>
      <c r="C18" s="21" t="s">
        <v>22</v>
      </c>
      <c r="D18" s="32">
        <f t="shared" si="3"/>
        <v>4.2112176966921488</v>
      </c>
      <c r="E18" s="32">
        <f t="shared" si="4"/>
        <v>0.20259676038294153</v>
      </c>
      <c r="F18" s="32">
        <f t="shared" si="5"/>
        <v>0.45849220808797692</v>
      </c>
      <c r="G18" s="13">
        <f t="shared" si="6"/>
        <v>703701.58797300002</v>
      </c>
      <c r="H18" s="13">
        <f t="shared" si="7"/>
        <v>676390.55478799995</v>
      </c>
      <c r="I18" s="32">
        <f t="shared" si="8"/>
        <v>0.10355324313663877</v>
      </c>
      <c r="J18" s="32">
        <f t="shared" si="9"/>
        <v>9.6270908965003735E-4</v>
      </c>
      <c r="K18" s="32">
        <f t="shared" si="10"/>
        <v>1.5797180971075613E-2</v>
      </c>
      <c r="L18" s="20">
        <v>6438027.981594</v>
      </c>
      <c r="M18" s="20">
        <v>151450.70084400001</v>
      </c>
      <c r="N18" s="20">
        <v>154863</v>
      </c>
      <c r="O18" s="20">
        <v>350467</v>
      </c>
      <c r="P18" s="20">
        <v>704</v>
      </c>
      <c r="Q18" s="20">
        <v>11552</v>
      </c>
      <c r="R18" s="20">
        <v>731269.71332109999</v>
      </c>
      <c r="S18" s="20">
        <v>764390.3076598224</v>
      </c>
      <c r="T18" s="20">
        <v>703701587973</v>
      </c>
      <c r="U18" s="20">
        <v>676390554788</v>
      </c>
    </row>
    <row r="19" spans="1:21" x14ac:dyDescent="0.45">
      <c r="A19" s="21" t="s">
        <v>51</v>
      </c>
      <c r="B19" s="21">
        <v>10782</v>
      </c>
      <c r="C19" s="21" t="s">
        <v>22</v>
      </c>
      <c r="D19" s="32">
        <f t="shared" si="3"/>
        <v>0.44695429025359901</v>
      </c>
      <c r="E19" s="32">
        <f t="shared" si="4"/>
        <v>0.39099992796510691</v>
      </c>
      <c r="F19" s="32">
        <f t="shared" si="5"/>
        <v>0.85480967404465191</v>
      </c>
      <c r="G19" s="13">
        <f t="shared" si="6"/>
        <v>1272564.402218</v>
      </c>
      <c r="H19" s="13">
        <f t="shared" si="7"/>
        <v>1314750.4399920001</v>
      </c>
      <c r="I19" s="32">
        <f t="shared" si="8"/>
        <v>1.7835728758205414E-2</v>
      </c>
      <c r="J19" s="32">
        <f t="shared" si="9"/>
        <v>1.5229342564762252E-4</v>
      </c>
      <c r="K19" s="32">
        <f t="shared" si="10"/>
        <v>1.8150475510041415E-2</v>
      </c>
      <c r="L19" s="20">
        <v>1470342.7131469999</v>
      </c>
      <c r="M19" s="20">
        <v>49187.980680000001</v>
      </c>
      <c r="N19" s="20">
        <v>643135</v>
      </c>
      <c r="O19" s="20">
        <v>1406031</v>
      </c>
      <c r="P19" s="20">
        <v>210</v>
      </c>
      <c r="Q19" s="20">
        <v>25028</v>
      </c>
      <c r="R19" s="20">
        <v>1378917.0419339</v>
      </c>
      <c r="S19" s="20">
        <v>1644846.8503487648</v>
      </c>
      <c r="T19" s="20">
        <v>1272564402218</v>
      </c>
      <c r="U19" s="20">
        <v>1314750439992</v>
      </c>
    </row>
    <row r="20" spans="1:21" x14ac:dyDescent="0.45">
      <c r="A20" s="21" t="s">
        <v>53</v>
      </c>
      <c r="B20" s="21">
        <v>10766</v>
      </c>
      <c r="C20" s="21" t="s">
        <v>19</v>
      </c>
      <c r="D20" s="32">
        <f t="shared" si="3"/>
        <v>3.9601822675517311E-2</v>
      </c>
      <c r="E20" s="32">
        <f t="shared" si="4"/>
        <v>1.4663707537660409</v>
      </c>
      <c r="F20" s="32">
        <f t="shared" si="5"/>
        <v>0.93131702894186885</v>
      </c>
      <c r="G20" s="13">
        <f t="shared" si="6"/>
        <v>5304013.980765</v>
      </c>
      <c r="H20" s="13">
        <f t="shared" si="7"/>
        <v>5534849.9403149998</v>
      </c>
      <c r="I20" s="32">
        <f t="shared" si="8"/>
        <v>4.364307452980143E-4</v>
      </c>
      <c r="J20" s="32">
        <f t="shared" si="9"/>
        <v>7.3209391163405343E-2</v>
      </c>
      <c r="K20" s="32">
        <f t="shared" si="10"/>
        <v>7.0067662946306647E-2</v>
      </c>
      <c r="L20" s="20">
        <v>3939255.1771829999</v>
      </c>
      <c r="M20" s="20">
        <v>45568.589391000001</v>
      </c>
      <c r="N20" s="20">
        <v>72931095</v>
      </c>
      <c r="O20" s="20">
        <v>46319780</v>
      </c>
      <c r="P20" s="20">
        <v>3821968</v>
      </c>
      <c r="Q20" s="20">
        <v>3657951</v>
      </c>
      <c r="R20" s="20">
        <v>52205979.851263396</v>
      </c>
      <c r="S20" s="20">
        <v>49735781.222240701</v>
      </c>
      <c r="T20" s="20">
        <v>5304013980765</v>
      </c>
      <c r="U20" s="20">
        <v>5534849940315</v>
      </c>
    </row>
    <row r="21" spans="1:21" x14ac:dyDescent="0.45">
      <c r="A21" s="21" t="s">
        <v>54</v>
      </c>
      <c r="B21" s="21">
        <v>10764</v>
      </c>
      <c r="C21" s="21" t="s">
        <v>22</v>
      </c>
      <c r="D21" s="32">
        <f t="shared" si="3"/>
        <v>2.3415403681455107</v>
      </c>
      <c r="E21" s="32">
        <f t="shared" si="4"/>
        <v>0.82611982623544467</v>
      </c>
      <c r="F21" s="32">
        <f t="shared" si="5"/>
        <v>0.50874104306825774</v>
      </c>
      <c r="G21" s="13">
        <f t="shared" si="6"/>
        <v>1609389.7909520001</v>
      </c>
      <c r="H21" s="13">
        <f t="shared" si="7"/>
        <v>1894010.818768</v>
      </c>
      <c r="I21" s="32">
        <f t="shared" si="8"/>
        <v>8.0184758696891567E-2</v>
      </c>
      <c r="J21" s="32">
        <f t="shared" si="9"/>
        <v>0</v>
      </c>
      <c r="K21" s="32">
        <f t="shared" si="10"/>
        <v>2.4869887443861635E-4</v>
      </c>
      <c r="L21" s="20">
        <v>6737697.9447329994</v>
      </c>
      <c r="M21" s="20">
        <v>323706.72329500003</v>
      </c>
      <c r="N21" s="20">
        <v>1188565</v>
      </c>
      <c r="O21" s="20">
        <v>731942</v>
      </c>
      <c r="P21" s="20">
        <v>0</v>
      </c>
      <c r="Q21" s="20">
        <v>502</v>
      </c>
      <c r="R21" s="20">
        <v>2018505.3154468669</v>
      </c>
      <c r="S21" s="20">
        <v>1438731.96388009</v>
      </c>
      <c r="T21" s="20">
        <v>1609389790952</v>
      </c>
      <c r="U21" s="20">
        <v>1894010818768</v>
      </c>
    </row>
    <row r="22" spans="1:21" x14ac:dyDescent="0.45">
      <c r="A22" s="21" t="s">
        <v>56</v>
      </c>
      <c r="B22" s="21">
        <v>10767</v>
      </c>
      <c r="C22" s="21" t="s">
        <v>32</v>
      </c>
      <c r="D22" s="32">
        <f t="shared" si="3"/>
        <v>0.67044313530543043</v>
      </c>
      <c r="E22" s="32">
        <f t="shared" si="4"/>
        <v>8.196024376021533E-3</v>
      </c>
      <c r="F22" s="32">
        <f t="shared" si="5"/>
        <v>0.1239071148390878</v>
      </c>
      <c r="G22" s="13">
        <f t="shared" si="6"/>
        <v>245620.86583600001</v>
      </c>
      <c r="H22" s="13">
        <f t="shared" si="7"/>
        <v>257015.68812999999</v>
      </c>
      <c r="I22" s="32">
        <f t="shared" si="8"/>
        <v>5.3151543899780045E-2</v>
      </c>
      <c r="J22" s="32">
        <f t="shared" si="9"/>
        <v>1.9657676317165721E-3</v>
      </c>
      <c r="K22" s="32">
        <f t="shared" si="10"/>
        <v>1.2940367495642806E-3</v>
      </c>
      <c r="L22" s="20">
        <v>533997.04374700005</v>
      </c>
      <c r="M22" s="20">
        <v>47317.495884999997</v>
      </c>
      <c r="N22" s="20">
        <v>3264</v>
      </c>
      <c r="O22" s="20">
        <v>49345</v>
      </c>
      <c r="P22" s="20">
        <v>875</v>
      </c>
      <c r="Q22" s="20">
        <v>576</v>
      </c>
      <c r="R22" s="20">
        <v>445118.73421983334</v>
      </c>
      <c r="S22" s="20">
        <v>398241.86096239893</v>
      </c>
      <c r="T22" s="20">
        <v>245620865836</v>
      </c>
      <c r="U22" s="20">
        <v>257015688130</v>
      </c>
    </row>
    <row r="23" spans="1:21" x14ac:dyDescent="0.45">
      <c r="A23" s="21" t="s">
        <v>57</v>
      </c>
      <c r="B23" s="21">
        <v>10771</v>
      </c>
      <c r="C23" s="21" t="s">
        <v>22</v>
      </c>
      <c r="D23" s="32">
        <f t="shared" si="3"/>
        <v>0.27532107970399666</v>
      </c>
      <c r="E23" s="32">
        <f t="shared" si="4"/>
        <v>0.57367479369200391</v>
      </c>
      <c r="F23" s="32">
        <f t="shared" si="5"/>
        <v>0.74727767231153552</v>
      </c>
      <c r="G23" s="13">
        <f t="shared" si="6"/>
        <v>809423.43098800001</v>
      </c>
      <c r="H23" s="13">
        <f t="shared" si="7"/>
        <v>852803.51715800003</v>
      </c>
      <c r="I23" s="32">
        <f t="shared" si="8"/>
        <v>1.7419337161596324E-4</v>
      </c>
      <c r="J23" s="32">
        <f t="shared" si="9"/>
        <v>0</v>
      </c>
      <c r="K23" s="32">
        <f t="shared" si="10"/>
        <v>6.7476388409236246E-4</v>
      </c>
      <c r="L23" s="20">
        <v>576169.58712899999</v>
      </c>
      <c r="M23" s="20">
        <v>343.86187000000001</v>
      </c>
      <c r="N23" s="20">
        <v>600270</v>
      </c>
      <c r="O23" s="20">
        <v>781921</v>
      </c>
      <c r="P23" s="20">
        <v>0</v>
      </c>
      <c r="Q23" s="20">
        <v>666</v>
      </c>
      <c r="R23" s="20">
        <v>987011.9247651333</v>
      </c>
      <c r="S23" s="20">
        <v>1046359.377473842</v>
      </c>
      <c r="T23" s="20">
        <v>809423430988</v>
      </c>
      <c r="U23" s="20">
        <v>852803517158</v>
      </c>
    </row>
    <row r="24" spans="1:21" x14ac:dyDescent="0.45">
      <c r="A24" s="21" t="s">
        <v>59</v>
      </c>
      <c r="B24" s="21">
        <v>10765</v>
      </c>
      <c r="C24" s="21" t="s">
        <v>19</v>
      </c>
      <c r="D24" s="32">
        <f t="shared" si="3"/>
        <v>6.8677354440770694E-2</v>
      </c>
      <c r="E24" s="32">
        <f t="shared" si="4"/>
        <v>1.2136252191904311</v>
      </c>
      <c r="F24" s="32">
        <f t="shared" si="5"/>
        <v>0.77585326409208155</v>
      </c>
      <c r="G24" s="13">
        <f t="shared" si="6"/>
        <v>19391289.36101</v>
      </c>
      <c r="H24" s="13">
        <f t="shared" si="7"/>
        <v>12647993.097424001</v>
      </c>
      <c r="I24" s="32">
        <f t="shared" si="8"/>
        <v>1.374728593152799E-4</v>
      </c>
      <c r="J24" s="32">
        <f t="shared" si="9"/>
        <v>0.10631944165354786</v>
      </c>
      <c r="K24" s="32">
        <f t="shared" si="10"/>
        <v>5.8557184257541445E-2</v>
      </c>
      <c r="L24" s="20">
        <v>18516259.223633997</v>
      </c>
      <c r="M24" s="20">
        <v>43050.780359999997</v>
      </c>
      <c r="N24" s="20">
        <v>163604141</v>
      </c>
      <c r="O24" s="20">
        <v>104589790</v>
      </c>
      <c r="P24" s="20">
        <v>16647413</v>
      </c>
      <c r="Q24" s="20">
        <v>9168837</v>
      </c>
      <c r="R24" s="20">
        <v>156579198.8848775</v>
      </c>
      <c r="S24" s="20">
        <v>134806148.07027072</v>
      </c>
      <c r="T24" s="20">
        <v>19391289361010</v>
      </c>
      <c r="U24" s="20">
        <v>12647993097424</v>
      </c>
    </row>
    <row r="25" spans="1:21" x14ac:dyDescent="0.45">
      <c r="A25" s="21" t="s">
        <v>60</v>
      </c>
      <c r="B25" s="21">
        <v>10763</v>
      </c>
      <c r="C25" s="21" t="s">
        <v>32</v>
      </c>
      <c r="D25" s="32">
        <f t="shared" si="3"/>
        <v>3.4340240873092807</v>
      </c>
      <c r="E25" s="32">
        <f t="shared" si="4"/>
        <v>6.0943696594083592E-3</v>
      </c>
      <c r="F25" s="32">
        <f t="shared" si="5"/>
        <v>0.3636540243899728</v>
      </c>
      <c r="G25" s="13">
        <f t="shared" si="6"/>
        <v>109672.286467</v>
      </c>
      <c r="H25" s="13">
        <f t="shared" si="7"/>
        <v>121911.26929700001</v>
      </c>
      <c r="I25" s="32">
        <f t="shared" si="8"/>
        <v>2.465479967433452E-2</v>
      </c>
      <c r="J25" s="32">
        <f t="shared" si="9"/>
        <v>0</v>
      </c>
      <c r="K25" s="32">
        <f t="shared" si="10"/>
        <v>0</v>
      </c>
      <c r="L25" s="20">
        <v>1080744.7804369999</v>
      </c>
      <c r="M25" s="20">
        <v>6209.4121709999999</v>
      </c>
      <c r="N25" s="20">
        <v>959</v>
      </c>
      <c r="O25" s="20">
        <v>57224</v>
      </c>
      <c r="P25" s="20">
        <v>0</v>
      </c>
      <c r="Q25" s="20">
        <v>0</v>
      </c>
      <c r="R25" s="20">
        <v>125927.0457075333</v>
      </c>
      <c r="S25" s="20">
        <v>157358.35756525141</v>
      </c>
      <c r="T25" s="20">
        <v>109672286467</v>
      </c>
      <c r="U25" s="20">
        <v>121911269297</v>
      </c>
    </row>
    <row r="26" spans="1:21" x14ac:dyDescent="0.45">
      <c r="A26" s="21" t="s">
        <v>62</v>
      </c>
      <c r="B26" s="21">
        <v>10778</v>
      </c>
      <c r="C26" s="21" t="s">
        <v>19</v>
      </c>
      <c r="D26" s="32">
        <f t="shared" si="3"/>
        <v>7.5388318852417729E-2</v>
      </c>
      <c r="E26" s="32">
        <f t="shared" si="4"/>
        <v>0.80843161763450655</v>
      </c>
      <c r="F26" s="32">
        <f t="shared" si="5"/>
        <v>0.73852549348335439</v>
      </c>
      <c r="G26" s="13">
        <f t="shared" si="6"/>
        <v>353704.41141499998</v>
      </c>
      <c r="H26" s="13">
        <f t="shared" si="7"/>
        <v>534097.50845700002</v>
      </c>
      <c r="I26" s="32">
        <f t="shared" si="8"/>
        <v>2.4627374612211723E-2</v>
      </c>
      <c r="J26" s="32">
        <f t="shared" si="9"/>
        <v>1.6759883394405456E-2</v>
      </c>
      <c r="K26" s="32">
        <f t="shared" si="10"/>
        <v>0.1491510420304317</v>
      </c>
      <c r="L26" s="20">
        <v>478815.15995400003</v>
      </c>
      <c r="M26" s="20">
        <v>178091.24789299999</v>
      </c>
      <c r="N26" s="20">
        <v>2567303</v>
      </c>
      <c r="O26" s="20">
        <v>2345305</v>
      </c>
      <c r="P26" s="20">
        <v>60599</v>
      </c>
      <c r="Q26" s="20">
        <v>539288</v>
      </c>
      <c r="R26" s="20">
        <v>3615717.280003767</v>
      </c>
      <c r="S26" s="20">
        <v>3175658.823824828</v>
      </c>
      <c r="T26" s="20">
        <v>353704411415</v>
      </c>
      <c r="U26" s="20">
        <v>534097508457</v>
      </c>
    </row>
    <row r="27" spans="1:21" x14ac:dyDescent="0.45">
      <c r="A27" s="21" t="s">
        <v>64</v>
      </c>
      <c r="B27" s="21">
        <v>10781</v>
      </c>
      <c r="C27" s="21" t="s">
        <v>22</v>
      </c>
      <c r="D27" s="32">
        <f t="shared" si="3"/>
        <v>0.61501062517968386</v>
      </c>
      <c r="E27" s="32">
        <f t="shared" si="4"/>
        <v>0.24932272295004834</v>
      </c>
      <c r="F27" s="32">
        <f t="shared" si="5"/>
        <v>0.72496278422799321</v>
      </c>
      <c r="G27" s="13">
        <f t="shared" si="6"/>
        <v>5093941.1159490002</v>
      </c>
      <c r="H27" s="13">
        <f t="shared" si="7"/>
        <v>5139997.7280360004</v>
      </c>
      <c r="I27" s="32">
        <f t="shared" si="8"/>
        <v>2.1290589773401928E-2</v>
      </c>
      <c r="J27" s="32">
        <f t="shared" si="9"/>
        <v>1.0528237013336626E-3</v>
      </c>
      <c r="K27" s="32">
        <f t="shared" si="10"/>
        <v>2.0843298979708998E-2</v>
      </c>
      <c r="L27" s="20">
        <v>7510141.9840690009</v>
      </c>
      <c r="M27" s="20">
        <v>234903.04264100001</v>
      </c>
      <c r="N27" s="20">
        <v>1522290</v>
      </c>
      <c r="O27" s="20">
        <v>4426406</v>
      </c>
      <c r="P27" s="20">
        <v>5808</v>
      </c>
      <c r="Q27" s="20">
        <v>114984</v>
      </c>
      <c r="R27" s="20">
        <v>5516593.1320150997</v>
      </c>
      <c r="S27" s="20">
        <v>6105701.0046572844</v>
      </c>
      <c r="T27" s="20">
        <v>5093941115949</v>
      </c>
      <c r="U27" s="20">
        <v>5139997728036</v>
      </c>
    </row>
    <row r="28" spans="1:21" x14ac:dyDescent="0.45">
      <c r="A28" s="21" t="s">
        <v>66</v>
      </c>
      <c r="B28" s="21">
        <v>10784</v>
      </c>
      <c r="C28" s="21" t="s">
        <v>19</v>
      </c>
      <c r="D28" s="32">
        <f t="shared" si="3"/>
        <v>0.10144793535423793</v>
      </c>
      <c r="E28" s="32">
        <f t="shared" si="4"/>
        <v>1.5240460676876204</v>
      </c>
      <c r="F28" s="32">
        <f t="shared" si="5"/>
        <v>1.1511648250510425</v>
      </c>
      <c r="G28" s="13">
        <f t="shared" si="6"/>
        <v>3014657.7894759998</v>
      </c>
      <c r="H28" s="13">
        <f t="shared" si="7"/>
        <v>3207603.8311709999</v>
      </c>
      <c r="I28" s="32">
        <f t="shared" si="8"/>
        <v>1.0367895529425861E-2</v>
      </c>
      <c r="J28" s="32">
        <f t="shared" si="9"/>
        <v>0.10067441894782751</v>
      </c>
      <c r="K28" s="32">
        <f t="shared" si="10"/>
        <v>5.4411356333566439E-2</v>
      </c>
      <c r="L28" s="20">
        <v>3889504.9061359996</v>
      </c>
      <c r="M28" s="20">
        <v>428254.48545900005</v>
      </c>
      <c r="N28" s="20">
        <v>29215896</v>
      </c>
      <c r="O28" s="20">
        <v>22067779</v>
      </c>
      <c r="P28" s="20">
        <v>2079220</v>
      </c>
      <c r="Q28" s="20">
        <v>1123753</v>
      </c>
      <c r="R28" s="20">
        <v>20652912.842511799</v>
      </c>
      <c r="S28" s="20">
        <v>19169955.960929852</v>
      </c>
      <c r="T28" s="20">
        <v>3014657789476</v>
      </c>
      <c r="U28" s="20">
        <v>3207603831171</v>
      </c>
    </row>
    <row r="29" spans="1:21" x14ac:dyDescent="0.45">
      <c r="A29" s="21" t="s">
        <v>68</v>
      </c>
      <c r="B29" s="21">
        <v>10789</v>
      </c>
      <c r="C29" s="21" t="s">
        <v>22</v>
      </c>
      <c r="D29" s="32">
        <f t="shared" si="3"/>
        <v>1.493546170465945</v>
      </c>
      <c r="E29" s="32">
        <f t="shared" si="4"/>
        <v>0.37412643314736332</v>
      </c>
      <c r="F29" s="32">
        <f t="shared" si="5"/>
        <v>0.33854839229254685</v>
      </c>
      <c r="G29" s="13">
        <f t="shared" si="6"/>
        <v>1103171.801865</v>
      </c>
      <c r="H29" s="13">
        <f t="shared" si="7"/>
        <v>1114250.5478620001</v>
      </c>
      <c r="I29" s="32">
        <f t="shared" si="8"/>
        <v>7.1694109922767202E-2</v>
      </c>
      <c r="J29" s="32">
        <f t="shared" si="9"/>
        <v>3.4696237991669971E-3</v>
      </c>
      <c r="K29" s="32">
        <f t="shared" si="10"/>
        <v>9.3227728439042347E-3</v>
      </c>
      <c r="L29" s="20">
        <v>4040856.7707080003</v>
      </c>
      <c r="M29" s="20">
        <v>223908.24483899999</v>
      </c>
      <c r="N29" s="20">
        <v>506108</v>
      </c>
      <c r="O29" s="20">
        <v>457979</v>
      </c>
      <c r="P29" s="20">
        <v>5418</v>
      </c>
      <c r="Q29" s="20">
        <v>14558</v>
      </c>
      <c r="R29" s="20">
        <v>1561552.5813780669</v>
      </c>
      <c r="S29" s="20">
        <v>1352772.6328833092</v>
      </c>
      <c r="T29" s="20">
        <v>1103171801865</v>
      </c>
      <c r="U29" s="20">
        <v>1114250547862</v>
      </c>
    </row>
    <row r="30" spans="1:21" x14ac:dyDescent="0.45">
      <c r="A30" s="21" t="s">
        <v>70</v>
      </c>
      <c r="B30" s="21">
        <v>10787</v>
      </c>
      <c r="C30" s="21" t="s">
        <v>22</v>
      </c>
      <c r="D30" s="32">
        <f t="shared" si="3"/>
        <v>0.86403012068583351</v>
      </c>
      <c r="E30" s="32">
        <f t="shared" si="4"/>
        <v>0.33153129728971914</v>
      </c>
      <c r="F30" s="32">
        <f t="shared" si="5"/>
        <v>0.80978232972958508</v>
      </c>
      <c r="G30" s="13">
        <f t="shared" si="6"/>
        <v>7018066.2966529997</v>
      </c>
      <c r="H30" s="13">
        <f t="shared" si="7"/>
        <v>7162763.1803310001</v>
      </c>
      <c r="I30" s="32">
        <f t="shared" si="8"/>
        <v>4.2280576524424192E-2</v>
      </c>
      <c r="J30" s="32">
        <f t="shared" si="9"/>
        <v>5.6181750705827198E-3</v>
      </c>
      <c r="K30" s="32">
        <f t="shared" si="10"/>
        <v>2.4433817260190938E-2</v>
      </c>
      <c r="L30" s="20">
        <v>15915084.302095</v>
      </c>
      <c r="M30" s="20">
        <v>642557.43892899994</v>
      </c>
      <c r="N30" s="20">
        <v>3053336</v>
      </c>
      <c r="O30" s="20">
        <v>7457931</v>
      </c>
      <c r="P30" s="20">
        <v>42691</v>
      </c>
      <c r="Q30" s="20">
        <v>185666</v>
      </c>
      <c r="R30" s="20">
        <v>7598730.8091437006</v>
      </c>
      <c r="S30" s="20">
        <v>9209797.1593063362</v>
      </c>
      <c r="T30" s="20">
        <v>7018066296653</v>
      </c>
      <c r="U30" s="20">
        <v>7162763180331</v>
      </c>
    </row>
    <row r="31" spans="1:21" x14ac:dyDescent="0.45">
      <c r="A31" s="21" t="s">
        <v>72</v>
      </c>
      <c r="B31" s="21">
        <v>10801</v>
      </c>
      <c r="C31" s="21" t="s">
        <v>22</v>
      </c>
      <c r="D31" s="32">
        <f t="shared" si="3"/>
        <v>0.46766155720033009</v>
      </c>
      <c r="E31" s="32">
        <f t="shared" si="4"/>
        <v>0.49306299298778328</v>
      </c>
      <c r="F31" s="32">
        <f t="shared" si="5"/>
        <v>0.56807907024717663</v>
      </c>
      <c r="G31" s="13">
        <f t="shared" si="6"/>
        <v>1297888.2599510001</v>
      </c>
      <c r="H31" s="13">
        <f t="shared" si="7"/>
        <v>1367934.6028209999</v>
      </c>
      <c r="I31" s="32">
        <f t="shared" si="8"/>
        <v>2.8241283336114639E-2</v>
      </c>
      <c r="J31" s="32">
        <f t="shared" si="9"/>
        <v>5.5962869855068426E-3</v>
      </c>
      <c r="K31" s="32">
        <f t="shared" si="10"/>
        <v>8.5867513608416778E-3</v>
      </c>
      <c r="L31" s="20">
        <v>1176159.8746699998</v>
      </c>
      <c r="M31" s="20">
        <v>78855.550931000005</v>
      </c>
      <c r="N31" s="20">
        <v>620022</v>
      </c>
      <c r="O31" s="20">
        <v>714354</v>
      </c>
      <c r="P31" s="20">
        <v>7813</v>
      </c>
      <c r="Q31" s="20">
        <v>11988</v>
      </c>
      <c r="R31" s="20">
        <v>1396104.2420151001</v>
      </c>
      <c r="S31" s="20">
        <v>1257490.4400001531</v>
      </c>
      <c r="T31" s="20">
        <v>1297888259951</v>
      </c>
      <c r="U31" s="20">
        <v>1367934602821</v>
      </c>
    </row>
    <row r="32" spans="1:21" x14ac:dyDescent="0.45">
      <c r="A32" s="21" t="s">
        <v>74</v>
      </c>
      <c r="B32" s="21">
        <v>10825</v>
      </c>
      <c r="C32" s="21" t="s">
        <v>22</v>
      </c>
      <c r="D32" s="32">
        <f t="shared" si="3"/>
        <v>2.8444083824853377</v>
      </c>
      <c r="E32" s="32">
        <f t="shared" si="4"/>
        <v>0.35304063930030682</v>
      </c>
      <c r="F32" s="32">
        <f t="shared" si="5"/>
        <v>1.54275994114786E-2</v>
      </c>
      <c r="G32" s="13">
        <f t="shared" si="6"/>
        <v>312939.60956299998</v>
      </c>
      <c r="H32" s="13">
        <f t="shared" si="7"/>
        <v>432802.03444900003</v>
      </c>
      <c r="I32" s="32">
        <f t="shared" si="8"/>
        <v>0.44449901730754482</v>
      </c>
      <c r="J32" s="32">
        <f t="shared" si="9"/>
        <v>0</v>
      </c>
      <c r="K32" s="32">
        <f t="shared" si="10"/>
        <v>1.5485780183889359E-3</v>
      </c>
      <c r="L32" s="20">
        <v>1651967.9068220002</v>
      </c>
      <c r="M32" s="20">
        <v>370277.58725600003</v>
      </c>
      <c r="N32" s="20">
        <v>102519</v>
      </c>
      <c r="O32" s="20">
        <v>4480</v>
      </c>
      <c r="P32" s="20">
        <v>0</v>
      </c>
      <c r="Q32" s="20">
        <v>645</v>
      </c>
      <c r="R32" s="20">
        <v>416511.14270046668</v>
      </c>
      <c r="S32" s="20">
        <v>290388.66517798905</v>
      </c>
      <c r="T32" s="20">
        <v>312939609563</v>
      </c>
      <c r="U32" s="20">
        <v>432802034449</v>
      </c>
    </row>
    <row r="33" spans="1:21" x14ac:dyDescent="0.45">
      <c r="A33" s="21" t="s">
        <v>76</v>
      </c>
      <c r="B33" s="21">
        <v>10830</v>
      </c>
      <c r="C33" s="21" t="s">
        <v>22</v>
      </c>
      <c r="D33" s="32">
        <f t="shared" si="3"/>
        <v>0.57425805330059698</v>
      </c>
      <c r="E33" s="32">
        <f t="shared" si="4"/>
        <v>0.30951871779859691</v>
      </c>
      <c r="F33" s="32">
        <f t="shared" si="5"/>
        <v>0.74187630693070217</v>
      </c>
      <c r="G33" s="13">
        <f t="shared" si="6"/>
        <v>1819644.1809489999</v>
      </c>
      <c r="H33" s="13">
        <f t="shared" si="7"/>
        <v>1811854.877287</v>
      </c>
      <c r="I33" s="32">
        <f t="shared" si="8"/>
        <v>5.830172883525412E-2</v>
      </c>
      <c r="J33" s="32">
        <f t="shared" si="9"/>
        <v>7.6121071154080103E-3</v>
      </c>
      <c r="K33" s="32">
        <f t="shared" si="10"/>
        <v>7.3439159764877221E-2</v>
      </c>
      <c r="L33" s="20">
        <v>2145932.8661780003</v>
      </c>
      <c r="M33" s="20">
        <v>226953.82535399997</v>
      </c>
      <c r="N33" s="20">
        <v>578317</v>
      </c>
      <c r="O33" s="20">
        <v>1386151</v>
      </c>
      <c r="P33" s="20">
        <v>14816</v>
      </c>
      <c r="Q33" s="20">
        <v>142940</v>
      </c>
      <c r="R33" s="20">
        <v>1946373.0311952999</v>
      </c>
      <c r="S33" s="20">
        <v>1868439.5054140459</v>
      </c>
      <c r="T33" s="20">
        <v>1819644180949</v>
      </c>
      <c r="U33" s="20">
        <v>1811854877287</v>
      </c>
    </row>
    <row r="34" spans="1:21" x14ac:dyDescent="0.45">
      <c r="A34" s="21" t="s">
        <v>78</v>
      </c>
      <c r="B34" s="21">
        <v>10835</v>
      </c>
      <c r="C34" s="21" t="s">
        <v>22</v>
      </c>
      <c r="D34" s="32">
        <f t="shared" si="3"/>
        <v>0.97864463689752756</v>
      </c>
      <c r="E34" s="32">
        <f t="shared" si="4"/>
        <v>1.1761401985069546</v>
      </c>
      <c r="F34" s="32">
        <f t="shared" si="5"/>
        <v>1.018887393925626</v>
      </c>
      <c r="G34" s="13">
        <f t="shared" si="6"/>
        <v>2725758.319255</v>
      </c>
      <c r="H34" s="13">
        <f t="shared" si="7"/>
        <v>2835045.6394659998</v>
      </c>
      <c r="I34" s="32">
        <f t="shared" si="8"/>
        <v>2.0363915808981586E-2</v>
      </c>
      <c r="J34" s="32">
        <f t="shared" si="9"/>
        <v>1.74942781696561E-2</v>
      </c>
      <c r="K34" s="32">
        <f t="shared" si="10"/>
        <v>3.1036735212016015E-2</v>
      </c>
      <c r="L34" s="20">
        <v>4571847.4761089999</v>
      </c>
      <c r="M34" s="20">
        <v>121725.25115500001</v>
      </c>
      <c r="N34" s="20">
        <v>2747235</v>
      </c>
      <c r="O34" s="20">
        <v>2379923</v>
      </c>
      <c r="P34" s="20">
        <v>52286</v>
      </c>
      <c r="Q34" s="20">
        <v>92761</v>
      </c>
      <c r="R34" s="20">
        <v>2988748.6350074331</v>
      </c>
      <c r="S34" s="20">
        <v>2335805.7172839292</v>
      </c>
      <c r="T34" s="20">
        <v>2725758319255</v>
      </c>
      <c r="U34" s="20">
        <v>2835045639466</v>
      </c>
    </row>
    <row r="35" spans="1:21" x14ac:dyDescent="0.45">
      <c r="A35" s="21" t="s">
        <v>80</v>
      </c>
      <c r="B35" s="21">
        <v>10837</v>
      </c>
      <c r="C35" s="21" t="s">
        <v>19</v>
      </c>
      <c r="D35" s="32">
        <f t="shared" si="3"/>
        <v>4.553800185173864E-2</v>
      </c>
      <c r="E35" s="32">
        <f t="shared" si="4"/>
        <v>7.7351739353942184E-3</v>
      </c>
      <c r="F35" s="32">
        <f t="shared" si="5"/>
        <v>0.72713262958482983</v>
      </c>
      <c r="G35" s="13">
        <f t="shared" si="6"/>
        <v>3600575.0520199998</v>
      </c>
      <c r="H35" s="13">
        <f t="shared" si="7"/>
        <v>3404663.1811950002</v>
      </c>
      <c r="I35" s="32">
        <f t="shared" si="8"/>
        <v>4.2522074776935089E-3</v>
      </c>
      <c r="J35" s="32">
        <f t="shared" si="9"/>
        <v>3.0686564127784259E-4</v>
      </c>
      <c r="K35" s="32">
        <f t="shared" si="10"/>
        <v>2.3468689829000786E-2</v>
      </c>
      <c r="L35" s="20">
        <v>2339311.380318</v>
      </c>
      <c r="M35" s="20">
        <v>135409.657787</v>
      </c>
      <c r="N35" s="20">
        <v>198680</v>
      </c>
      <c r="O35" s="20">
        <v>18676595</v>
      </c>
      <c r="P35" s="20">
        <v>4886</v>
      </c>
      <c r="Q35" s="20">
        <v>373675</v>
      </c>
      <c r="R35" s="20">
        <v>15922277.84007957</v>
      </c>
      <c r="S35" s="20">
        <v>25685265.988769829</v>
      </c>
      <c r="T35" s="20">
        <v>3600575052020</v>
      </c>
      <c r="U35" s="20">
        <v>3404663181195</v>
      </c>
    </row>
    <row r="36" spans="1:21" x14ac:dyDescent="0.45">
      <c r="A36" s="21" t="s">
        <v>82</v>
      </c>
      <c r="B36" s="21">
        <v>10845</v>
      </c>
      <c r="C36" s="21" t="s">
        <v>19</v>
      </c>
      <c r="D36" s="32">
        <f t="shared" si="3"/>
        <v>0.2471725434598627</v>
      </c>
      <c r="E36" s="32">
        <f t="shared" si="4"/>
        <v>0.72209660202012904</v>
      </c>
      <c r="F36" s="32">
        <f t="shared" si="5"/>
        <v>0.42086361327283223</v>
      </c>
      <c r="G36" s="13">
        <f t="shared" si="6"/>
        <v>4220304.8394489996</v>
      </c>
      <c r="H36" s="13">
        <f t="shared" si="7"/>
        <v>4255705.8551099999</v>
      </c>
      <c r="I36" s="32">
        <f t="shared" si="8"/>
        <v>2.1045651899113154E-2</v>
      </c>
      <c r="J36" s="32">
        <f t="shared" si="9"/>
        <v>9.8082068774278858E-2</v>
      </c>
      <c r="K36" s="32">
        <f t="shared" si="10"/>
        <v>3.9341463656759959E-2</v>
      </c>
      <c r="L36" s="20">
        <v>12562266.644267</v>
      </c>
      <c r="M36" s="20">
        <v>1269525.565591</v>
      </c>
      <c r="N36" s="20">
        <v>18349874</v>
      </c>
      <c r="O36" s="20">
        <v>10694960</v>
      </c>
      <c r="P36" s="20">
        <v>2958276</v>
      </c>
      <c r="Q36" s="20">
        <v>1186587</v>
      </c>
      <c r="R36" s="20">
        <v>30161231.680461671</v>
      </c>
      <c r="S36" s="20">
        <v>25411937.8884551</v>
      </c>
      <c r="T36" s="20">
        <v>4220304839449</v>
      </c>
      <c r="U36" s="20">
        <v>4255705855110</v>
      </c>
    </row>
    <row r="37" spans="1:21" x14ac:dyDescent="0.45">
      <c r="A37" s="21" t="s">
        <v>84</v>
      </c>
      <c r="B37" s="21">
        <v>10843</v>
      </c>
      <c r="C37" s="21" t="s">
        <v>22</v>
      </c>
      <c r="D37" s="32">
        <f t="shared" si="3"/>
        <v>1.9355572402923176</v>
      </c>
      <c r="E37" s="32">
        <f t="shared" si="4"/>
        <v>0.68848471619170681</v>
      </c>
      <c r="F37" s="32">
        <f t="shared" si="5"/>
        <v>1.1871021488966684</v>
      </c>
      <c r="G37" s="13">
        <f t="shared" si="6"/>
        <v>1284898.348831</v>
      </c>
      <c r="H37" s="13">
        <f t="shared" si="7"/>
        <v>1493062.4129659999</v>
      </c>
      <c r="I37" s="32">
        <f t="shared" si="8"/>
        <v>0.22033358081596349</v>
      </c>
      <c r="J37" s="32">
        <f t="shared" si="9"/>
        <v>0.15154195361028566</v>
      </c>
      <c r="K37" s="32">
        <f t="shared" si="10"/>
        <v>0.17173621811081857</v>
      </c>
      <c r="L37" s="20">
        <v>6446220.6007040003</v>
      </c>
      <c r="M37" s="20">
        <v>617152.88838299992</v>
      </c>
      <c r="N37" s="20">
        <v>1146472</v>
      </c>
      <c r="O37" s="20">
        <v>1976775</v>
      </c>
      <c r="P37" s="20">
        <v>212234</v>
      </c>
      <c r="Q37" s="20">
        <v>240516</v>
      </c>
      <c r="R37" s="20">
        <v>1400496.660784733</v>
      </c>
      <c r="S37" s="20">
        <v>1665210.531239691</v>
      </c>
      <c r="T37" s="20">
        <v>1284898348831</v>
      </c>
      <c r="U37" s="20">
        <v>1493062412966</v>
      </c>
    </row>
    <row r="38" spans="1:21" x14ac:dyDescent="0.45">
      <c r="A38" s="21" t="s">
        <v>86</v>
      </c>
      <c r="B38" s="21">
        <v>10851</v>
      </c>
      <c r="C38" s="21" t="s">
        <v>22</v>
      </c>
      <c r="D38" s="32">
        <f t="shared" si="3"/>
        <v>0.24259444547242107</v>
      </c>
      <c r="E38" s="32">
        <f t="shared" si="4"/>
        <v>0.70663813841370104</v>
      </c>
      <c r="F38" s="32">
        <f t="shared" si="5"/>
        <v>0.61199696003759074</v>
      </c>
      <c r="G38" s="13">
        <f t="shared" si="6"/>
        <v>26159981.836481001</v>
      </c>
      <c r="H38" s="13">
        <f t="shared" si="7"/>
        <v>28277956.362596001</v>
      </c>
      <c r="I38" s="32">
        <f t="shared" si="8"/>
        <v>1.3038990114783384E-2</v>
      </c>
      <c r="J38" s="32">
        <f t="shared" si="9"/>
        <v>3.4499203606100495E-2</v>
      </c>
      <c r="K38" s="32">
        <f t="shared" si="10"/>
        <v>2.7855326368913986E-2</v>
      </c>
      <c r="L38" s="20">
        <v>13204555.779987</v>
      </c>
      <c r="M38" s="20">
        <v>856091.06744400004</v>
      </c>
      <c r="N38" s="20">
        <v>19231361</v>
      </c>
      <c r="O38" s="20">
        <v>16655674</v>
      </c>
      <c r="P38" s="20">
        <v>1132544</v>
      </c>
      <c r="Q38" s="20">
        <v>914438</v>
      </c>
      <c r="R38" s="20">
        <v>32828120.11926363</v>
      </c>
      <c r="S38" s="20">
        <v>27215288.780154981</v>
      </c>
      <c r="T38" s="20">
        <v>26159981836481</v>
      </c>
      <c r="U38" s="20">
        <v>28277956362596</v>
      </c>
    </row>
    <row r="39" spans="1:21" x14ac:dyDescent="0.45">
      <c r="A39" s="21" t="s">
        <v>88</v>
      </c>
      <c r="B39" s="21">
        <v>10855</v>
      </c>
      <c r="C39" s="21" t="s">
        <v>22</v>
      </c>
      <c r="D39" s="32">
        <f t="shared" si="3"/>
        <v>0.37653239859911952</v>
      </c>
      <c r="E39" s="32">
        <f t="shared" si="4"/>
        <v>0.18172423727478298</v>
      </c>
      <c r="F39" s="32">
        <f t="shared" si="5"/>
        <v>0.5865408277098989</v>
      </c>
      <c r="G39" s="13">
        <f t="shared" si="6"/>
        <v>6381777.6624330003</v>
      </c>
      <c r="H39" s="13">
        <f t="shared" si="7"/>
        <v>6732672.6881489996</v>
      </c>
      <c r="I39" s="32">
        <f t="shared" si="8"/>
        <v>3.5318200925676696E-2</v>
      </c>
      <c r="J39" s="32">
        <f t="shared" si="9"/>
        <v>1.5835502774382882E-3</v>
      </c>
      <c r="K39" s="32">
        <f t="shared" si="10"/>
        <v>1.8983875209929134E-2</v>
      </c>
      <c r="L39" s="20">
        <v>5796205.2534779999</v>
      </c>
      <c r="M39" s="20">
        <v>482774.55293300003</v>
      </c>
      <c r="N39" s="20">
        <v>1398699</v>
      </c>
      <c r="O39" s="20">
        <v>4514500</v>
      </c>
      <c r="P39" s="20">
        <v>10823</v>
      </c>
      <c r="Q39" s="20">
        <v>129748</v>
      </c>
      <c r="R39" s="20">
        <v>6834642.4829077004</v>
      </c>
      <c r="S39" s="20">
        <v>7696821.4090509256</v>
      </c>
      <c r="T39" s="20">
        <v>6381777662433</v>
      </c>
      <c r="U39" s="20">
        <v>6732672688149</v>
      </c>
    </row>
    <row r="40" spans="1:21" x14ac:dyDescent="0.45">
      <c r="A40" s="21" t="s">
        <v>90</v>
      </c>
      <c r="B40" s="21">
        <v>10864</v>
      </c>
      <c r="C40" s="21" t="s">
        <v>22</v>
      </c>
      <c r="D40" s="32">
        <f t="shared" si="3"/>
        <v>1.2089190434733161</v>
      </c>
      <c r="E40" s="32">
        <f t="shared" si="4"/>
        <v>0.56641434680221348</v>
      </c>
      <c r="F40" s="32">
        <f t="shared" si="5"/>
        <v>1.0704169493927687</v>
      </c>
      <c r="G40" s="13">
        <f t="shared" si="6"/>
        <v>629567.80929100001</v>
      </c>
      <c r="H40" s="13">
        <f t="shared" si="7"/>
        <v>556181.67923100002</v>
      </c>
      <c r="I40" s="32">
        <f t="shared" si="8"/>
        <v>6.5335723110755917E-2</v>
      </c>
      <c r="J40" s="32">
        <f t="shared" si="9"/>
        <v>0</v>
      </c>
      <c r="K40" s="32">
        <f t="shared" si="10"/>
        <v>2.7878738172846678E-2</v>
      </c>
      <c r="L40" s="20">
        <v>2128924.2258549999</v>
      </c>
      <c r="M40" s="20">
        <v>86580.782087</v>
      </c>
      <c r="N40" s="20">
        <v>498732</v>
      </c>
      <c r="O40" s="20">
        <v>942510</v>
      </c>
      <c r="P40" s="20">
        <v>0</v>
      </c>
      <c r="Q40" s="20">
        <v>18472</v>
      </c>
      <c r="R40" s="20">
        <v>662583.79003649997</v>
      </c>
      <c r="S40" s="20">
        <v>880507.35793624318</v>
      </c>
      <c r="T40" s="20">
        <v>629567809291</v>
      </c>
      <c r="U40" s="20">
        <v>556181679231</v>
      </c>
    </row>
    <row r="41" spans="1:21" x14ac:dyDescent="0.45">
      <c r="A41" s="21" t="s">
        <v>92</v>
      </c>
      <c r="B41" s="21">
        <v>10869</v>
      </c>
      <c r="C41" s="21" t="s">
        <v>22</v>
      </c>
      <c r="D41" s="32">
        <f t="shared" si="3"/>
        <v>1.4679289936385485</v>
      </c>
      <c r="E41" s="32">
        <f t="shared" si="4"/>
        <v>0.2446664246208908</v>
      </c>
      <c r="F41" s="32">
        <f t="shared" si="5"/>
        <v>0.51435086385109685</v>
      </c>
      <c r="G41" s="13">
        <f t="shared" si="6"/>
        <v>697550.434152</v>
      </c>
      <c r="H41" s="13">
        <f t="shared" si="7"/>
        <v>667812.66992300004</v>
      </c>
      <c r="I41" s="32">
        <f t="shared" si="8"/>
        <v>7.4592422275088513E-2</v>
      </c>
      <c r="J41" s="32">
        <f t="shared" si="9"/>
        <v>0</v>
      </c>
      <c r="K41" s="32">
        <f t="shared" si="10"/>
        <v>7.2447257690162669E-3</v>
      </c>
      <c r="L41" s="20">
        <v>2882227.432974</v>
      </c>
      <c r="M41" s="20">
        <v>106193.977229</v>
      </c>
      <c r="N41" s="20">
        <v>240197</v>
      </c>
      <c r="O41" s="20">
        <v>504955</v>
      </c>
      <c r="P41" s="20">
        <v>0</v>
      </c>
      <c r="Q41" s="20">
        <v>5157</v>
      </c>
      <c r="R41" s="20">
        <v>711828.18569269998</v>
      </c>
      <c r="S41" s="20">
        <v>981732.57884560106</v>
      </c>
      <c r="T41" s="20">
        <v>697550434152</v>
      </c>
      <c r="U41" s="20">
        <v>667812669923</v>
      </c>
    </row>
    <row r="42" spans="1:21" x14ac:dyDescent="0.45">
      <c r="A42" s="21" t="s">
        <v>94</v>
      </c>
      <c r="B42" s="21">
        <v>10872</v>
      </c>
      <c r="C42" s="21" t="s">
        <v>22</v>
      </c>
      <c r="D42" s="32">
        <f t="shared" si="3"/>
        <v>1.2009245994224556</v>
      </c>
      <c r="E42" s="32">
        <f t="shared" si="4"/>
        <v>9.9637165698182401E-2</v>
      </c>
      <c r="F42" s="32">
        <f t="shared" si="5"/>
        <v>0.63956392351582958</v>
      </c>
      <c r="G42" s="13">
        <f t="shared" si="6"/>
        <v>2077930.9242390001</v>
      </c>
      <c r="H42" s="13">
        <f t="shared" si="7"/>
        <v>2207412.943955</v>
      </c>
      <c r="I42" s="32">
        <f t="shared" si="8"/>
        <v>5.3623442081048488E-2</v>
      </c>
      <c r="J42" s="32">
        <f t="shared" si="9"/>
        <v>1.6692126467570919E-3</v>
      </c>
      <c r="K42" s="32">
        <f t="shared" si="10"/>
        <v>2.3351782312596242E-2</v>
      </c>
      <c r="L42" s="20">
        <v>6017666.3868649993</v>
      </c>
      <c r="M42" s="20">
        <v>243250.43560299999</v>
      </c>
      <c r="N42" s="20">
        <v>249634</v>
      </c>
      <c r="O42" s="20">
        <v>1602383</v>
      </c>
      <c r="P42" s="20">
        <v>3786</v>
      </c>
      <c r="Q42" s="20">
        <v>52965</v>
      </c>
      <c r="R42" s="20">
        <v>2268135.2237267997</v>
      </c>
      <c r="S42" s="20">
        <v>2505430.5614852901</v>
      </c>
      <c r="T42" s="20">
        <v>2077930924239</v>
      </c>
      <c r="U42" s="20">
        <v>2207412943955</v>
      </c>
    </row>
    <row r="43" spans="1:21" x14ac:dyDescent="0.45">
      <c r="A43" s="21" t="s">
        <v>96</v>
      </c>
      <c r="B43" s="21">
        <v>10883</v>
      </c>
      <c r="C43" s="21" t="s">
        <v>19</v>
      </c>
      <c r="D43" s="32">
        <f t="shared" si="3"/>
        <v>0.10328660198893348</v>
      </c>
      <c r="E43" s="32">
        <f t="shared" si="4"/>
        <v>2.2383400766020585</v>
      </c>
      <c r="F43" s="32">
        <f t="shared" si="5"/>
        <v>1.1042259827961802</v>
      </c>
      <c r="G43" s="13">
        <f t="shared" si="6"/>
        <v>18504466.882816002</v>
      </c>
      <c r="H43" s="13">
        <f t="shared" si="7"/>
        <v>20351490.538484</v>
      </c>
      <c r="I43" s="32">
        <f t="shared" si="8"/>
        <v>7.6284353593034787E-3</v>
      </c>
      <c r="J43" s="32">
        <f t="shared" si="9"/>
        <v>0.14384398464506773</v>
      </c>
      <c r="K43" s="32">
        <f t="shared" si="10"/>
        <v>9.8986631392794636E-2</v>
      </c>
      <c r="L43" s="20">
        <v>22597689.266461</v>
      </c>
      <c r="M43" s="20">
        <v>2494576.162585</v>
      </c>
      <c r="N43" s="20">
        <v>244859026</v>
      </c>
      <c r="O43" s="20">
        <v>120794736</v>
      </c>
      <c r="P43" s="20">
        <v>23519225</v>
      </c>
      <c r="Q43" s="20">
        <v>16184819</v>
      </c>
      <c r="R43" s="20">
        <v>163505099.3479723</v>
      </c>
      <c r="S43" s="20">
        <v>109393129.56041579</v>
      </c>
      <c r="T43" s="20">
        <v>18504466882816</v>
      </c>
      <c r="U43" s="20">
        <v>20351490538484</v>
      </c>
    </row>
    <row r="44" spans="1:21" x14ac:dyDescent="0.45">
      <c r="A44" s="21" t="s">
        <v>98</v>
      </c>
      <c r="B44" s="21">
        <v>10885</v>
      </c>
      <c r="C44" s="21" t="s">
        <v>32</v>
      </c>
      <c r="D44" s="32">
        <f t="shared" si="3"/>
        <v>0.69381599852025655</v>
      </c>
      <c r="E44" s="32">
        <f t="shared" si="4"/>
        <v>0.21877299913431578</v>
      </c>
      <c r="F44" s="32">
        <f t="shared" si="5"/>
        <v>1.1412643506551556</v>
      </c>
      <c r="G44" s="13">
        <f t="shared" si="6"/>
        <v>3539320.4220099999</v>
      </c>
      <c r="H44" s="13">
        <f t="shared" si="7"/>
        <v>3654049.2684519999</v>
      </c>
      <c r="I44" s="32">
        <f t="shared" si="8"/>
        <v>6.3668765699393844E-3</v>
      </c>
      <c r="J44" s="32">
        <f t="shared" si="9"/>
        <v>2.2630965223686759E-5</v>
      </c>
      <c r="K44" s="32">
        <f t="shared" si="10"/>
        <v>1.067998682071359E-2</v>
      </c>
      <c r="L44" s="20">
        <v>8402723.7597759999</v>
      </c>
      <c r="M44" s="20">
        <v>55704.277232</v>
      </c>
      <c r="N44" s="20">
        <v>1324767</v>
      </c>
      <c r="O44" s="20">
        <v>6910859</v>
      </c>
      <c r="P44" s="20">
        <v>99</v>
      </c>
      <c r="Q44" s="20">
        <v>46720</v>
      </c>
      <c r="R44" s="20">
        <v>4374537.2334531005</v>
      </c>
      <c r="S44" s="20">
        <v>6055441.0518761445</v>
      </c>
      <c r="T44" s="20">
        <v>3539320422010</v>
      </c>
      <c r="U44" s="20">
        <v>3654049268452</v>
      </c>
    </row>
    <row r="45" spans="1:21" x14ac:dyDescent="0.45">
      <c r="A45" s="21" t="s">
        <v>100</v>
      </c>
      <c r="B45" s="21">
        <v>10897</v>
      </c>
      <c r="C45" s="21" t="s">
        <v>32</v>
      </c>
      <c r="D45" s="32">
        <f t="shared" si="3"/>
        <v>0.2860979936947225</v>
      </c>
      <c r="E45" s="32">
        <f t="shared" si="4"/>
        <v>0.11777162644902983</v>
      </c>
      <c r="F45" s="32">
        <f t="shared" si="5"/>
        <v>0.23978621997154551</v>
      </c>
      <c r="G45" s="13">
        <f t="shared" si="6"/>
        <v>624728.101409</v>
      </c>
      <c r="H45" s="13">
        <f t="shared" si="7"/>
        <v>635148.23211500002</v>
      </c>
      <c r="I45" s="32">
        <f t="shared" si="8"/>
        <v>2.8861643105071787E-2</v>
      </c>
      <c r="J45" s="32">
        <f t="shared" si="9"/>
        <v>6.9364490261730565E-4</v>
      </c>
      <c r="K45" s="32">
        <f t="shared" si="10"/>
        <v>6.0551876506685347E-3</v>
      </c>
      <c r="L45" s="20">
        <v>522572.862983</v>
      </c>
      <c r="M45" s="20">
        <v>53841.621320999999</v>
      </c>
      <c r="N45" s="20">
        <v>107558</v>
      </c>
      <c r="O45" s="20">
        <v>218991</v>
      </c>
      <c r="P45" s="20">
        <v>647</v>
      </c>
      <c r="Q45" s="20">
        <v>5648</v>
      </c>
      <c r="R45" s="20">
        <v>932753.91711046663</v>
      </c>
      <c r="S45" s="20">
        <v>913276.00070590712</v>
      </c>
      <c r="T45" s="20">
        <v>624728101409</v>
      </c>
      <c r="U45" s="20">
        <v>635148232115</v>
      </c>
    </row>
    <row r="46" spans="1:21" x14ac:dyDescent="0.45">
      <c r="A46" s="21" t="s">
        <v>102</v>
      </c>
      <c r="B46" s="21">
        <v>10895</v>
      </c>
      <c r="C46" s="21" t="s">
        <v>19</v>
      </c>
      <c r="D46" s="32">
        <f t="shared" si="3"/>
        <v>6.076026955429864E-2</v>
      </c>
      <c r="E46" s="32">
        <f t="shared" si="4"/>
        <v>0.31698386663763428</v>
      </c>
      <c r="F46" s="32">
        <f t="shared" si="5"/>
        <v>1.0601465009912296</v>
      </c>
      <c r="G46" s="13">
        <f t="shared" si="6"/>
        <v>265125.305429</v>
      </c>
      <c r="H46" s="13">
        <f t="shared" si="7"/>
        <v>259667.107151</v>
      </c>
      <c r="I46" s="32">
        <f t="shared" si="8"/>
        <v>6.0749452600286948E-3</v>
      </c>
      <c r="J46" s="32">
        <f t="shared" si="9"/>
        <v>7.7274715809362944E-3</v>
      </c>
      <c r="K46" s="32">
        <f t="shared" si="10"/>
        <v>0.18664094018336483</v>
      </c>
      <c r="L46" s="20">
        <v>377085.15712599998</v>
      </c>
      <c r="M46" s="20">
        <v>25891.036297999999</v>
      </c>
      <c r="N46" s="20">
        <v>983619</v>
      </c>
      <c r="O46" s="20">
        <v>3289695</v>
      </c>
      <c r="P46" s="20">
        <v>16467</v>
      </c>
      <c r="Q46" s="20">
        <v>397726</v>
      </c>
      <c r="R46" s="20">
        <v>2130968.691055967</v>
      </c>
      <c r="S46" s="20">
        <v>3103056.980260896</v>
      </c>
      <c r="T46" s="20">
        <v>265125305429</v>
      </c>
      <c r="U46" s="20">
        <v>259667107151</v>
      </c>
    </row>
    <row r="47" spans="1:21" x14ac:dyDescent="0.45">
      <c r="A47" s="21" t="s">
        <v>104</v>
      </c>
      <c r="B47" s="21">
        <v>10896</v>
      </c>
      <c r="C47" s="21" t="s">
        <v>22</v>
      </c>
      <c r="D47" s="32">
        <f t="shared" si="3"/>
        <v>2.1890578432987882</v>
      </c>
      <c r="E47" s="32">
        <f t="shared" si="4"/>
        <v>0.24173893678577671</v>
      </c>
      <c r="F47" s="32">
        <f t="shared" si="5"/>
        <v>0.44721420124689498</v>
      </c>
      <c r="G47" s="13">
        <f t="shared" si="6"/>
        <v>2988405.6296299999</v>
      </c>
      <c r="H47" s="13">
        <f t="shared" si="7"/>
        <v>3183912.581551</v>
      </c>
      <c r="I47" s="32">
        <f t="shared" si="8"/>
        <v>0.2314450616373333</v>
      </c>
      <c r="J47" s="32">
        <f t="shared" si="9"/>
        <v>7.9615366970583288E-6</v>
      </c>
      <c r="K47" s="32">
        <f t="shared" si="10"/>
        <v>1.3050232492350131E-2</v>
      </c>
      <c r="L47" s="20">
        <v>13759847.501534</v>
      </c>
      <c r="M47" s="20">
        <v>1453520.032903</v>
      </c>
      <c r="N47" s="20">
        <v>759754</v>
      </c>
      <c r="O47" s="20">
        <v>1405536</v>
      </c>
      <c r="P47" s="20">
        <v>25</v>
      </c>
      <c r="Q47" s="20">
        <v>40979</v>
      </c>
      <c r="R47" s="20">
        <v>3140097.3142832001</v>
      </c>
      <c r="S47" s="20">
        <v>3142869.783833276</v>
      </c>
      <c r="T47" s="20">
        <v>2988405629630</v>
      </c>
      <c r="U47" s="20">
        <v>3183912581551</v>
      </c>
    </row>
    <row r="48" spans="1:21" x14ac:dyDescent="0.45">
      <c r="A48" s="21" t="s">
        <v>106</v>
      </c>
      <c r="B48" s="21">
        <v>10911</v>
      </c>
      <c r="C48" s="21" t="s">
        <v>19</v>
      </c>
      <c r="D48" s="32">
        <f t="shared" si="3"/>
        <v>5.1816143698337834E-2</v>
      </c>
      <c r="E48" s="32">
        <f t="shared" si="4"/>
        <v>0.78657136833507135</v>
      </c>
      <c r="F48" s="32">
        <f t="shared" si="5"/>
        <v>0.7589637045513844</v>
      </c>
      <c r="G48" s="13">
        <f t="shared" si="6"/>
        <v>9426852.2650329992</v>
      </c>
      <c r="H48" s="13">
        <f t="shared" si="7"/>
        <v>9114386.0516420007</v>
      </c>
      <c r="I48" s="32">
        <f t="shared" si="8"/>
        <v>3.1580158210627192E-4</v>
      </c>
      <c r="J48" s="32">
        <f t="shared" si="9"/>
        <v>5.5841213922655508E-2</v>
      </c>
      <c r="K48" s="32">
        <f t="shared" si="10"/>
        <v>6.3280419079511152E-2</v>
      </c>
      <c r="L48" s="20">
        <v>7914745.824386999</v>
      </c>
      <c r="M48" s="20">
        <v>45962.529836000002</v>
      </c>
      <c r="N48" s="20">
        <v>60073097</v>
      </c>
      <c r="O48" s="20">
        <v>57964607</v>
      </c>
      <c r="P48" s="20">
        <v>4063633</v>
      </c>
      <c r="Q48" s="20">
        <v>4604993</v>
      </c>
      <c r="R48" s="20">
        <v>72771215.282469556</v>
      </c>
      <c r="S48" s="20">
        <v>76373358.373260126</v>
      </c>
      <c r="T48" s="20">
        <v>9426852265033</v>
      </c>
      <c r="U48" s="20">
        <v>9114386051642</v>
      </c>
    </row>
    <row r="49" spans="1:21" x14ac:dyDescent="0.45">
      <c r="A49" s="21" t="s">
        <v>108</v>
      </c>
      <c r="B49" s="21">
        <v>10919</v>
      </c>
      <c r="C49" s="21" t="s">
        <v>19</v>
      </c>
      <c r="D49" s="32">
        <f t="shared" si="3"/>
        <v>9.6140830985884287E-2</v>
      </c>
      <c r="E49" s="32">
        <f t="shared" si="4"/>
        <v>1.4352135366314434</v>
      </c>
      <c r="F49" s="32">
        <f t="shared" si="5"/>
        <v>0.96029816028831438</v>
      </c>
      <c r="G49" s="13">
        <f t="shared" si="6"/>
        <v>73076077.273689002</v>
      </c>
      <c r="H49" s="13">
        <f t="shared" si="7"/>
        <v>74331263.542304993</v>
      </c>
      <c r="I49" s="32">
        <f t="shared" si="8"/>
        <v>1.533432793169126E-3</v>
      </c>
      <c r="J49" s="32">
        <f t="shared" si="9"/>
        <v>0.1307596376069711</v>
      </c>
      <c r="K49" s="32">
        <f t="shared" si="10"/>
        <v>8.0511984598227559E-2</v>
      </c>
      <c r="L49" s="20">
        <v>73230136.907049999</v>
      </c>
      <c r="M49" s="20">
        <v>1444953.7383940001</v>
      </c>
      <c r="N49" s="20">
        <v>546598582</v>
      </c>
      <c r="O49" s="20">
        <v>365727886</v>
      </c>
      <c r="P49" s="20">
        <v>61607404</v>
      </c>
      <c r="Q49" s="20">
        <v>37933222</v>
      </c>
      <c r="R49" s="20">
        <v>471150005.67052329</v>
      </c>
      <c r="S49" s="20">
        <v>380848262.67937028</v>
      </c>
      <c r="T49" s="20">
        <v>73076077273689</v>
      </c>
      <c r="U49" s="20">
        <v>74331263542305</v>
      </c>
    </row>
    <row r="50" spans="1:21" x14ac:dyDescent="0.45">
      <c r="A50" s="21" t="s">
        <v>110</v>
      </c>
      <c r="B50" s="21">
        <v>10923</v>
      </c>
      <c r="C50" s="21" t="s">
        <v>19</v>
      </c>
      <c r="D50" s="32">
        <f t="shared" si="3"/>
        <v>8.9792920903465509E-2</v>
      </c>
      <c r="E50" s="32">
        <f t="shared" si="4"/>
        <v>0.87527137281843692</v>
      </c>
      <c r="F50" s="32">
        <f t="shared" si="5"/>
        <v>1.0719806915541348</v>
      </c>
      <c r="G50" s="13">
        <f t="shared" si="6"/>
        <v>464202.99781299999</v>
      </c>
      <c r="H50" s="13">
        <f t="shared" si="7"/>
        <v>477077.72584500001</v>
      </c>
      <c r="I50" s="32">
        <f t="shared" si="8"/>
        <v>2.5192663170984787E-4</v>
      </c>
      <c r="J50" s="32">
        <f t="shared" si="9"/>
        <v>3.4552765871840183E-2</v>
      </c>
      <c r="K50" s="32">
        <f t="shared" si="10"/>
        <v>3.3772281185406816E-2</v>
      </c>
      <c r="L50" s="20">
        <v>503436.42922799999</v>
      </c>
      <c r="M50" s="20">
        <v>1258.2053530000001</v>
      </c>
      <c r="N50" s="20">
        <v>2453665</v>
      </c>
      <c r="O50" s="20">
        <v>3005104</v>
      </c>
      <c r="P50" s="20">
        <v>86284</v>
      </c>
      <c r="Q50" s="20">
        <v>84335</v>
      </c>
      <c r="R50" s="20">
        <v>2497166.2274457673</v>
      </c>
      <c r="S50" s="20">
        <v>2803319.1490074922</v>
      </c>
      <c r="T50" s="20">
        <v>464202997813</v>
      </c>
      <c r="U50" s="20">
        <v>477077725845</v>
      </c>
    </row>
    <row r="51" spans="1:21" x14ac:dyDescent="0.45">
      <c r="A51" s="21" t="s">
        <v>114</v>
      </c>
      <c r="B51" s="21">
        <v>10915</v>
      </c>
      <c r="C51" s="21" t="s">
        <v>19</v>
      </c>
      <c r="D51" s="32">
        <f t="shared" si="3"/>
        <v>0.14861993346055435</v>
      </c>
      <c r="E51" s="32">
        <f t="shared" si="4"/>
        <v>5.9390235860804073E-2</v>
      </c>
      <c r="F51" s="32">
        <f t="shared" si="5"/>
        <v>0.45230499554368625</v>
      </c>
      <c r="G51" s="13">
        <f t="shared" si="6"/>
        <v>11773226.897492001</v>
      </c>
      <c r="H51" s="13">
        <f t="shared" si="7"/>
        <v>10909770.860432001</v>
      </c>
      <c r="I51" s="32">
        <f t="shared" si="8"/>
        <v>1.9636149732745009E-2</v>
      </c>
      <c r="J51" s="32">
        <f t="shared" si="9"/>
        <v>3.5552588428971075E-3</v>
      </c>
      <c r="K51" s="32">
        <f t="shared" si="10"/>
        <v>1.6614281384605745E-2</v>
      </c>
      <c r="L51" s="20">
        <v>17382147.024124999</v>
      </c>
      <c r="M51" s="20">
        <v>1996511.3628429999</v>
      </c>
      <c r="N51" s="20">
        <v>3473053</v>
      </c>
      <c r="O51" s="20">
        <v>26450126</v>
      </c>
      <c r="P51" s="20">
        <v>180741</v>
      </c>
      <c r="Q51" s="20">
        <v>844631</v>
      </c>
      <c r="R51" s="20">
        <v>50837648.673905797</v>
      </c>
      <c r="S51" s="20">
        <v>58478518.390463568</v>
      </c>
      <c r="T51" s="20">
        <v>11773226897492</v>
      </c>
      <c r="U51" s="20">
        <v>10909770860432</v>
      </c>
    </row>
    <row r="52" spans="1:21" x14ac:dyDescent="0.45">
      <c r="A52" s="21" t="s">
        <v>116</v>
      </c>
      <c r="B52" s="21">
        <v>10929</v>
      </c>
      <c r="C52" s="21" t="s">
        <v>19</v>
      </c>
      <c r="D52" s="32">
        <f t="shared" si="3"/>
        <v>3.2477700582152137E-2</v>
      </c>
      <c r="E52" s="32">
        <f t="shared" si="4"/>
        <v>0.90841417072098674</v>
      </c>
      <c r="F52" s="32">
        <f t="shared" si="5"/>
        <v>0.969208078058717</v>
      </c>
      <c r="G52" s="13">
        <f t="shared" si="6"/>
        <v>311362.111859</v>
      </c>
      <c r="H52" s="13">
        <f t="shared" si="7"/>
        <v>459928.00895500003</v>
      </c>
      <c r="I52" s="32">
        <f t="shared" si="8"/>
        <v>1.6049349297965407E-2</v>
      </c>
      <c r="J52" s="32">
        <f t="shared" si="9"/>
        <v>5.8396572560623319E-2</v>
      </c>
      <c r="K52" s="32">
        <f t="shared" si="10"/>
        <v>5.6752157414418483E-2</v>
      </c>
      <c r="L52" s="20">
        <v>304698.07335999998</v>
      </c>
      <c r="M52" s="20">
        <v>153738.154702</v>
      </c>
      <c r="N52" s="20">
        <v>4261263</v>
      </c>
      <c r="O52" s="20">
        <v>4546440</v>
      </c>
      <c r="P52" s="20">
        <v>279693</v>
      </c>
      <c r="Q52" s="20">
        <v>271817</v>
      </c>
      <c r="R52" s="20">
        <v>4789544.7923701666</v>
      </c>
      <c r="S52" s="20">
        <v>4690881.2492631385</v>
      </c>
      <c r="T52" s="20">
        <v>311362111859</v>
      </c>
      <c r="U52" s="20">
        <v>459928008955</v>
      </c>
    </row>
    <row r="53" spans="1:21" x14ac:dyDescent="0.45">
      <c r="A53" s="21" t="s">
        <v>118</v>
      </c>
      <c r="B53" s="21">
        <v>10934</v>
      </c>
      <c r="C53" s="21" t="s">
        <v>32</v>
      </c>
      <c r="D53" s="32">
        <f t="shared" si="3"/>
        <v>0.45874294124775666</v>
      </c>
      <c r="E53" s="32">
        <f t="shared" si="4"/>
        <v>8.9663895965090136E-5</v>
      </c>
      <c r="F53" s="32">
        <f t="shared" si="5"/>
        <v>5.559161549835588E-4</v>
      </c>
      <c r="G53" s="13">
        <f t="shared" si="6"/>
        <v>110628.04847199999</v>
      </c>
      <c r="H53" s="13">
        <f t="shared" si="7"/>
        <v>126995.899684</v>
      </c>
      <c r="I53" s="32">
        <f t="shared" si="8"/>
        <v>7.0587030454985905E-2</v>
      </c>
      <c r="J53" s="32">
        <f t="shared" si="9"/>
        <v>0</v>
      </c>
      <c r="K53" s="32">
        <f t="shared" si="10"/>
        <v>0</v>
      </c>
      <c r="L53" s="20">
        <v>153487.511214</v>
      </c>
      <c r="M53" s="20">
        <v>27656.730926999997</v>
      </c>
      <c r="N53" s="20">
        <v>15</v>
      </c>
      <c r="O53" s="20">
        <v>93</v>
      </c>
      <c r="P53" s="20">
        <v>0</v>
      </c>
      <c r="Q53" s="20">
        <v>0</v>
      </c>
      <c r="R53" s="20">
        <v>195905.18788460002</v>
      </c>
      <c r="S53" s="20">
        <v>167291.41466081422</v>
      </c>
      <c r="T53" s="20">
        <v>110628048472</v>
      </c>
      <c r="U53" s="20">
        <v>126995899684</v>
      </c>
    </row>
    <row r="54" spans="1:21" x14ac:dyDescent="0.45">
      <c r="A54" s="21" t="s">
        <v>120</v>
      </c>
      <c r="B54" s="21">
        <v>11008</v>
      </c>
      <c r="C54" s="21" t="s">
        <v>19</v>
      </c>
      <c r="D54" s="32">
        <f t="shared" si="3"/>
        <v>5.011703693599015E-2</v>
      </c>
      <c r="E54" s="32">
        <f t="shared" si="4"/>
        <v>1.1238428158275315</v>
      </c>
      <c r="F54" s="32">
        <f t="shared" si="5"/>
        <v>0.71146892345805091</v>
      </c>
      <c r="G54" s="13">
        <f t="shared" si="6"/>
        <v>15339487.450074</v>
      </c>
      <c r="H54" s="13">
        <f t="shared" si="7"/>
        <v>17156924.55452</v>
      </c>
      <c r="I54" s="32">
        <f t="shared" si="8"/>
        <v>2.1702060474283026E-3</v>
      </c>
      <c r="J54" s="32">
        <f t="shared" si="9"/>
        <v>0.12482190345131232</v>
      </c>
      <c r="K54" s="32">
        <f t="shared" si="10"/>
        <v>8.4547161740049878E-2</v>
      </c>
      <c r="L54" s="20">
        <v>7891993.3885580003</v>
      </c>
      <c r="M54" s="20">
        <v>351272.692691</v>
      </c>
      <c r="N54" s="20">
        <v>88486477</v>
      </c>
      <c r="O54" s="20">
        <v>56017957</v>
      </c>
      <c r="P54" s="20">
        <v>10101927</v>
      </c>
      <c r="Q54" s="20">
        <v>6842463</v>
      </c>
      <c r="R54" s="20">
        <v>80930723.860819265</v>
      </c>
      <c r="S54" s="20">
        <v>78735634.337657601</v>
      </c>
      <c r="T54" s="20">
        <v>15339487450074</v>
      </c>
      <c r="U54" s="20">
        <v>17156924554520</v>
      </c>
    </row>
    <row r="55" spans="1:21" x14ac:dyDescent="0.45">
      <c r="A55" s="21" t="s">
        <v>122</v>
      </c>
      <c r="B55" s="21">
        <v>11014</v>
      </c>
      <c r="C55" s="21" t="s">
        <v>19</v>
      </c>
      <c r="D55" s="32">
        <f t="shared" si="3"/>
        <v>3.1854393352629316E-2</v>
      </c>
      <c r="E55" s="32">
        <f t="shared" si="4"/>
        <v>9.1053329607596406E-2</v>
      </c>
      <c r="F55" s="32">
        <f t="shared" si="5"/>
        <v>0.80094884937357747</v>
      </c>
      <c r="G55" s="13">
        <f t="shared" si="6"/>
        <v>330202.84685500001</v>
      </c>
      <c r="H55" s="13">
        <f t="shared" si="7"/>
        <v>327578.27237800002</v>
      </c>
      <c r="I55" s="32">
        <f t="shared" si="8"/>
        <v>2.3014660331328227E-3</v>
      </c>
      <c r="J55" s="32">
        <f t="shared" si="9"/>
        <v>2.339806545334549E-3</v>
      </c>
      <c r="K55" s="32">
        <f t="shared" si="10"/>
        <v>8.875287594261777E-2</v>
      </c>
      <c r="L55" s="20">
        <v>321952.35279500001</v>
      </c>
      <c r="M55" s="20">
        <v>17832.918394</v>
      </c>
      <c r="N55" s="20">
        <v>460138</v>
      </c>
      <c r="O55" s="20">
        <v>4047595</v>
      </c>
      <c r="P55" s="20">
        <v>9065</v>
      </c>
      <c r="Q55" s="20">
        <v>343851</v>
      </c>
      <c r="R55" s="20">
        <v>3874251.9197047004</v>
      </c>
      <c r="S55" s="20">
        <v>5053499.9871285493</v>
      </c>
      <c r="T55" s="20">
        <v>330202846855</v>
      </c>
      <c r="U55" s="20">
        <v>327578272378</v>
      </c>
    </row>
    <row r="56" spans="1:21" x14ac:dyDescent="0.45">
      <c r="A56" s="21" t="s">
        <v>124</v>
      </c>
      <c r="B56" s="21">
        <v>11049</v>
      </c>
      <c r="C56" s="21" t="s">
        <v>19</v>
      </c>
      <c r="D56" s="32">
        <f t="shared" si="3"/>
        <v>6.4099306219104105E-2</v>
      </c>
      <c r="E56" s="32">
        <f t="shared" si="4"/>
        <v>1.3333666057378961</v>
      </c>
      <c r="F56" s="32">
        <f t="shared" si="5"/>
        <v>0.9556607440041619</v>
      </c>
      <c r="G56" s="13">
        <f t="shared" si="6"/>
        <v>7192796.8142349999</v>
      </c>
      <c r="H56" s="13">
        <f t="shared" si="7"/>
        <v>7326424.132464</v>
      </c>
      <c r="I56" s="32">
        <f t="shared" si="8"/>
        <v>7.267106353764716E-3</v>
      </c>
      <c r="J56" s="32">
        <f t="shared" si="9"/>
        <v>0.11871550191560769</v>
      </c>
      <c r="K56" s="32">
        <f t="shared" si="10"/>
        <v>6.6953997221486067E-2</v>
      </c>
      <c r="L56" s="20">
        <v>5970176.8039839994</v>
      </c>
      <c r="M56" s="20">
        <v>810943.93604200007</v>
      </c>
      <c r="N56" s="20">
        <v>62094544</v>
      </c>
      <c r="O56" s="20">
        <v>44504878</v>
      </c>
      <c r="P56" s="20">
        <v>6623793</v>
      </c>
      <c r="Q56" s="20">
        <v>3735733</v>
      </c>
      <c r="R56" s="20">
        <v>55795518.6400906</v>
      </c>
      <c r="S56" s="20">
        <v>46569745.884430908</v>
      </c>
      <c r="T56" s="20">
        <v>7192796814235</v>
      </c>
      <c r="U56" s="20">
        <v>7326424132464</v>
      </c>
    </row>
    <row r="57" spans="1:21" x14ac:dyDescent="0.45">
      <c r="A57" s="21" t="s">
        <v>126</v>
      </c>
      <c r="B57" s="21">
        <v>11055</v>
      </c>
      <c r="C57" s="21" t="s">
        <v>22</v>
      </c>
      <c r="D57" s="32">
        <f t="shared" si="3"/>
        <v>0.71661504600213888</v>
      </c>
      <c r="E57" s="32">
        <f t="shared" si="4"/>
        <v>0.17850616320955903</v>
      </c>
      <c r="F57" s="32">
        <f t="shared" si="5"/>
        <v>0.98125716741263991</v>
      </c>
      <c r="G57" s="13">
        <f t="shared" si="6"/>
        <v>2768525.152117</v>
      </c>
      <c r="H57" s="13">
        <f t="shared" si="7"/>
        <v>2801894.79226</v>
      </c>
      <c r="I57" s="32">
        <f t="shared" si="8"/>
        <v>2.3498956497707998E-2</v>
      </c>
      <c r="J57" s="32">
        <f t="shared" si="9"/>
        <v>7.9158929514112572E-4</v>
      </c>
      <c r="K57" s="32">
        <f t="shared" si="10"/>
        <v>2.7229940492535885E-2</v>
      </c>
      <c r="L57" s="20">
        <v>5278729.3526809998</v>
      </c>
      <c r="M57" s="20">
        <v>128539.48664999999</v>
      </c>
      <c r="N57" s="20">
        <v>657456</v>
      </c>
      <c r="O57" s="20">
        <v>3614068</v>
      </c>
      <c r="P57" s="20">
        <v>2165</v>
      </c>
      <c r="Q57" s="20">
        <v>74474</v>
      </c>
      <c r="R57" s="20">
        <v>2735004.1407697671</v>
      </c>
      <c r="S57" s="20">
        <v>3683099.7214822951</v>
      </c>
      <c r="T57" s="20">
        <v>2768525152117</v>
      </c>
      <c r="U57" s="20">
        <v>2801894792260</v>
      </c>
    </row>
    <row r="58" spans="1:21" x14ac:dyDescent="0.45">
      <c r="A58" s="21" t="s">
        <v>128</v>
      </c>
      <c r="B58" s="21">
        <v>11075</v>
      </c>
      <c r="C58" s="21" t="s">
        <v>19</v>
      </c>
      <c r="D58" s="32">
        <f t="shared" si="3"/>
        <v>3.8461969012266603E-2</v>
      </c>
      <c r="E58" s="32">
        <f t="shared" si="4"/>
        <v>0.8276838381324394</v>
      </c>
      <c r="F58" s="32">
        <f t="shared" si="5"/>
        <v>0.83162855721844409</v>
      </c>
      <c r="G58" s="13">
        <f t="shared" si="6"/>
        <v>7009120.3367849998</v>
      </c>
      <c r="H58" s="13">
        <f t="shared" si="7"/>
        <v>8777435.4731290005</v>
      </c>
      <c r="I58" s="32">
        <f t="shared" si="8"/>
        <v>1.0529685953670749E-2</v>
      </c>
      <c r="J58" s="32">
        <f t="shared" si="9"/>
        <v>4.1956604054134886E-2</v>
      </c>
      <c r="K58" s="32">
        <f t="shared" si="10"/>
        <v>0.12164460418915045</v>
      </c>
      <c r="L58" s="20">
        <v>5841877.4962700009</v>
      </c>
      <c r="M58" s="20">
        <v>1631505.1205889999</v>
      </c>
      <c r="N58" s="20">
        <v>62857255</v>
      </c>
      <c r="O58" s="20">
        <v>63156831</v>
      </c>
      <c r="P58" s="20">
        <v>3250449</v>
      </c>
      <c r="Q58" s="20">
        <v>9424013</v>
      </c>
      <c r="R58" s="20">
        <v>77471689.458138198</v>
      </c>
      <c r="S58" s="20">
        <v>75943557.315108627</v>
      </c>
      <c r="T58" s="20">
        <v>7009120336785</v>
      </c>
      <c r="U58" s="20">
        <v>8777435473129</v>
      </c>
    </row>
    <row r="59" spans="1:21" x14ac:dyDescent="0.45">
      <c r="A59" s="21" t="s">
        <v>130</v>
      </c>
      <c r="B59" s="21">
        <v>11087</v>
      </c>
      <c r="C59" s="21" t="s">
        <v>22</v>
      </c>
      <c r="D59" s="32">
        <f t="shared" si="3"/>
        <v>0.93070923780081039</v>
      </c>
      <c r="E59" s="32">
        <f t="shared" si="4"/>
        <v>1.6364287403700566</v>
      </c>
      <c r="F59" s="32">
        <f t="shared" si="5"/>
        <v>0.92537018876800659</v>
      </c>
      <c r="G59" s="13">
        <f t="shared" si="6"/>
        <v>1453441.7348460001</v>
      </c>
      <c r="H59" s="13">
        <f t="shared" si="7"/>
        <v>1698067.047003</v>
      </c>
      <c r="I59" s="32">
        <f t="shared" si="8"/>
        <v>5.4321581150639113E-2</v>
      </c>
      <c r="J59" s="32">
        <f t="shared" si="9"/>
        <v>5.2693269731636475E-2</v>
      </c>
      <c r="K59" s="32">
        <f t="shared" si="10"/>
        <v>3.7560312511056286E-2</v>
      </c>
      <c r="L59" s="20">
        <v>2113138.0972739998</v>
      </c>
      <c r="M59" s="20">
        <v>214027.56297500001</v>
      </c>
      <c r="N59" s="20">
        <v>1857723</v>
      </c>
      <c r="O59" s="20">
        <v>1050508</v>
      </c>
      <c r="P59" s="20">
        <v>103806</v>
      </c>
      <c r="Q59" s="20">
        <v>73994</v>
      </c>
      <c r="R59" s="20">
        <v>1970004.9081918329</v>
      </c>
      <c r="S59" s="20">
        <v>1135230.0006536799</v>
      </c>
      <c r="T59" s="20">
        <v>1453441734846</v>
      </c>
      <c r="U59" s="20">
        <v>1698067047003</v>
      </c>
    </row>
    <row r="60" spans="1:21" x14ac:dyDescent="0.45">
      <c r="A60" s="21" t="s">
        <v>135</v>
      </c>
      <c r="B60" s="21">
        <v>11090</v>
      </c>
      <c r="C60" s="21" t="s">
        <v>19</v>
      </c>
      <c r="D60" s="32">
        <f t="shared" si="3"/>
        <v>5.0905236066122739E-2</v>
      </c>
      <c r="E60" s="32">
        <f t="shared" si="4"/>
        <v>0.89381509582723362</v>
      </c>
      <c r="F60" s="32">
        <f t="shared" si="5"/>
        <v>1.126361074181417</v>
      </c>
      <c r="G60" s="13">
        <f t="shared" si="6"/>
        <v>8988904.2266649995</v>
      </c>
      <c r="H60" s="13">
        <f t="shared" si="7"/>
        <v>9161588.8994270004</v>
      </c>
      <c r="I60" s="32">
        <f t="shared" si="8"/>
        <v>7.551569217086637E-4</v>
      </c>
      <c r="J60" s="32">
        <f t="shared" si="9"/>
        <v>3.9350428434481097E-2</v>
      </c>
      <c r="K60" s="32">
        <f t="shared" si="10"/>
        <v>9.5110680993434657E-2</v>
      </c>
      <c r="L60" s="20">
        <v>5881771.2777270004</v>
      </c>
      <c r="M60" s="20">
        <v>82774.737166000006</v>
      </c>
      <c r="N60" s="20">
        <v>51637281</v>
      </c>
      <c r="O60" s="20">
        <v>65071874</v>
      </c>
      <c r="P60" s="20">
        <v>2156652</v>
      </c>
      <c r="Q60" s="20">
        <v>5212666</v>
      </c>
      <c r="R60" s="20">
        <v>54806315.60570807</v>
      </c>
      <c r="S60" s="20">
        <v>57771770.963668108</v>
      </c>
      <c r="T60" s="20">
        <v>8988904226665</v>
      </c>
      <c r="U60" s="20">
        <v>9161588899427</v>
      </c>
    </row>
    <row r="61" spans="1:21" x14ac:dyDescent="0.45">
      <c r="A61" s="21" t="s">
        <v>137</v>
      </c>
      <c r="B61" s="21">
        <v>11095</v>
      </c>
      <c r="C61" s="21" t="s">
        <v>22</v>
      </c>
      <c r="D61" s="32">
        <f t="shared" si="3"/>
        <v>0.4814149936437187</v>
      </c>
      <c r="E61" s="32">
        <f t="shared" si="4"/>
        <v>0.92240633183617371</v>
      </c>
      <c r="F61" s="32">
        <f t="shared" si="5"/>
        <v>1.1582293910377366</v>
      </c>
      <c r="G61" s="13">
        <f t="shared" si="6"/>
        <v>2275537.922092</v>
      </c>
      <c r="H61" s="13">
        <f t="shared" si="7"/>
        <v>2403533.068672</v>
      </c>
      <c r="I61" s="32">
        <f t="shared" si="8"/>
        <v>2.8638529471637027E-2</v>
      </c>
      <c r="J61" s="32">
        <f t="shared" si="9"/>
        <v>4.5837592194628289E-2</v>
      </c>
      <c r="K61" s="32">
        <f t="shared" si="10"/>
        <v>5.0304033113281361E-2</v>
      </c>
      <c r="L61" s="20">
        <v>2238961.0069360002</v>
      </c>
      <c r="M61" s="20">
        <v>142755.32393000001</v>
      </c>
      <c r="N61" s="20">
        <v>2144960</v>
      </c>
      <c r="O61" s="20">
        <v>2693342</v>
      </c>
      <c r="P61" s="20">
        <v>114244</v>
      </c>
      <c r="Q61" s="20">
        <v>125376</v>
      </c>
      <c r="R61" s="20">
        <v>2492364.771581267</v>
      </c>
      <c r="S61" s="20">
        <v>2325396.0060423361</v>
      </c>
      <c r="T61" s="20">
        <v>2275537922092</v>
      </c>
      <c r="U61" s="20">
        <v>2403533068672</v>
      </c>
    </row>
    <row r="62" spans="1:21" x14ac:dyDescent="0.45">
      <c r="A62" s="21" t="s">
        <v>139</v>
      </c>
      <c r="B62" s="21">
        <v>11098</v>
      </c>
      <c r="C62" s="21" t="s">
        <v>19</v>
      </c>
      <c r="D62" s="32">
        <f t="shared" si="3"/>
        <v>8.5533503048144569E-2</v>
      </c>
      <c r="E62" s="32">
        <f t="shared" si="4"/>
        <v>1.9576150772938359</v>
      </c>
      <c r="F62" s="32">
        <f t="shared" si="5"/>
        <v>1.2498589154791033</v>
      </c>
      <c r="G62" s="13">
        <f t="shared" si="6"/>
        <v>68520737.024736002</v>
      </c>
      <c r="H62" s="13">
        <f t="shared" si="7"/>
        <v>73653765.625060007</v>
      </c>
      <c r="I62" s="32">
        <f t="shared" si="8"/>
        <v>5.6082862529555702E-3</v>
      </c>
      <c r="J62" s="32">
        <f t="shared" si="9"/>
        <v>0.18462971599187478</v>
      </c>
      <c r="K62" s="32">
        <f t="shared" si="10"/>
        <v>0.1311206093317159</v>
      </c>
      <c r="L62" s="20">
        <v>55184802.975410998</v>
      </c>
      <c r="M62" s="20">
        <v>4918308.5145149995</v>
      </c>
      <c r="N62" s="20">
        <v>631510452</v>
      </c>
      <c r="O62" s="20">
        <v>403194161</v>
      </c>
      <c r="P62" s="20">
        <v>80957521</v>
      </c>
      <c r="Q62" s="20">
        <v>57494534</v>
      </c>
      <c r="R62" s="20">
        <v>438485866.50895786</v>
      </c>
      <c r="S62" s="20">
        <v>322591738.96074921</v>
      </c>
      <c r="T62" s="20">
        <v>68520737024736</v>
      </c>
      <c r="U62" s="20">
        <v>73653765625060</v>
      </c>
    </row>
    <row r="63" spans="1:21" x14ac:dyDescent="0.45">
      <c r="A63" s="21" t="s">
        <v>141</v>
      </c>
      <c r="B63" s="21">
        <v>11099</v>
      </c>
      <c r="C63" s="21" t="s">
        <v>22</v>
      </c>
      <c r="D63" s="32">
        <f t="shared" si="3"/>
        <v>1.8386141401406912</v>
      </c>
      <c r="E63" s="32">
        <f t="shared" si="4"/>
        <v>0.79906221050674975</v>
      </c>
      <c r="F63" s="32">
        <f t="shared" si="5"/>
        <v>1.2738343402781545</v>
      </c>
      <c r="G63" s="13">
        <f t="shared" si="6"/>
        <v>8105575.4750399999</v>
      </c>
      <c r="H63" s="13">
        <f t="shared" si="7"/>
        <v>8428265.9966850001</v>
      </c>
      <c r="I63" s="32">
        <f t="shared" si="8"/>
        <v>0.10138369912857208</v>
      </c>
      <c r="J63" s="32">
        <f t="shared" si="9"/>
        <v>1.0152571704648812E-2</v>
      </c>
      <c r="K63" s="32">
        <f t="shared" si="10"/>
        <v>4.1243361587645543E-2</v>
      </c>
      <c r="L63" s="20">
        <v>40665515.016596004</v>
      </c>
      <c r="M63" s="20">
        <v>1882343.2204459999</v>
      </c>
      <c r="N63" s="20">
        <v>8836622</v>
      </c>
      <c r="O63" s="20">
        <v>14087004</v>
      </c>
      <c r="P63" s="20">
        <v>94249</v>
      </c>
      <c r="Q63" s="20">
        <v>382873</v>
      </c>
      <c r="R63" s="20">
        <v>9283263.6638108008</v>
      </c>
      <c r="S63" s="20">
        <v>11058740.9638556</v>
      </c>
      <c r="T63" s="20">
        <v>8105575475040</v>
      </c>
      <c r="U63" s="20">
        <v>8428265996685</v>
      </c>
    </row>
    <row r="64" spans="1:21" x14ac:dyDescent="0.45">
      <c r="A64" s="21" t="s">
        <v>143</v>
      </c>
      <c r="B64" s="21">
        <v>11131</v>
      </c>
      <c r="C64" s="21" t="s">
        <v>32</v>
      </c>
      <c r="D64" s="32">
        <f t="shared" si="3"/>
        <v>0.35178412837105805</v>
      </c>
      <c r="E64" s="32">
        <f t="shared" si="4"/>
        <v>6.9134643382842975E-2</v>
      </c>
      <c r="F64" s="32">
        <f t="shared" si="5"/>
        <v>0.44960395525422214</v>
      </c>
      <c r="G64" s="13">
        <f t="shared" si="6"/>
        <v>1280316.6606699999</v>
      </c>
      <c r="H64" s="13">
        <f t="shared" si="7"/>
        <v>1142898.6242780001</v>
      </c>
      <c r="I64" s="32">
        <f t="shared" si="8"/>
        <v>4.5082355607507195E-2</v>
      </c>
      <c r="J64" s="32">
        <f t="shared" si="9"/>
        <v>2.9362801448457387E-2</v>
      </c>
      <c r="K64" s="32">
        <f t="shared" si="10"/>
        <v>6.3945811960185294E-3</v>
      </c>
      <c r="L64" s="20">
        <v>1434671.969666</v>
      </c>
      <c r="M64" s="20">
        <v>180425.833896</v>
      </c>
      <c r="N64" s="20">
        <v>140975</v>
      </c>
      <c r="O64" s="20">
        <v>916804</v>
      </c>
      <c r="P64" s="20">
        <v>58757</v>
      </c>
      <c r="Q64" s="20">
        <v>12796</v>
      </c>
      <c r="R64" s="20">
        <v>2001069.2815922329</v>
      </c>
      <c r="S64" s="20">
        <v>2039136.8654254971</v>
      </c>
      <c r="T64" s="20">
        <v>1280316660670</v>
      </c>
      <c r="U64" s="20">
        <v>1142898624278</v>
      </c>
    </row>
    <row r="65" spans="1:21" x14ac:dyDescent="0.45">
      <c r="A65" s="21" t="s">
        <v>145</v>
      </c>
      <c r="B65" s="21">
        <v>11132</v>
      </c>
      <c r="C65" s="21" t="s">
        <v>22</v>
      </c>
      <c r="D65" s="32">
        <f t="shared" si="3"/>
        <v>0.38627657559461615</v>
      </c>
      <c r="E65" s="32">
        <f t="shared" si="4"/>
        <v>0.53385798830111164</v>
      </c>
      <c r="F65" s="32">
        <f t="shared" si="5"/>
        <v>0.66905566019833973</v>
      </c>
      <c r="G65" s="13">
        <f t="shared" si="6"/>
        <v>16974355.393011998</v>
      </c>
      <c r="H65" s="13">
        <f t="shared" si="7"/>
        <v>18030486.781707998</v>
      </c>
      <c r="I65" s="32">
        <f t="shared" si="8"/>
        <v>4.3776734702131604E-3</v>
      </c>
      <c r="J65" s="32">
        <f t="shared" si="9"/>
        <v>5.1977209816316573E-3</v>
      </c>
      <c r="K65" s="32">
        <f t="shared" si="10"/>
        <v>1.6087604507856079E-2</v>
      </c>
      <c r="L65" s="20">
        <v>14664659.870067</v>
      </c>
      <c r="M65" s="20">
        <v>187062.52064399997</v>
      </c>
      <c r="N65" s="20">
        <v>10133731</v>
      </c>
      <c r="O65" s="20">
        <v>12700063</v>
      </c>
      <c r="P65" s="20">
        <v>111052</v>
      </c>
      <c r="Q65" s="20">
        <v>343720</v>
      </c>
      <c r="R65" s="20">
        <v>21365517.770663172</v>
      </c>
      <c r="S65" s="20">
        <v>18982072.427628968</v>
      </c>
      <c r="T65" s="20">
        <v>16974355393012</v>
      </c>
      <c r="U65" s="20">
        <v>18030486781708</v>
      </c>
    </row>
    <row r="66" spans="1:21" x14ac:dyDescent="0.45">
      <c r="A66" s="21" t="s">
        <v>147</v>
      </c>
      <c r="B66" s="21">
        <v>11141</v>
      </c>
      <c r="C66" s="21" t="s">
        <v>22</v>
      </c>
      <c r="D66" s="32">
        <f t="shared" si="3"/>
        <v>0.6589845093075215</v>
      </c>
      <c r="E66" s="32">
        <f t="shared" si="4"/>
        <v>0.26226270243403027</v>
      </c>
      <c r="F66" s="32">
        <f t="shared" si="5"/>
        <v>0.50436951678514574</v>
      </c>
      <c r="G66" s="13">
        <f t="shared" si="6"/>
        <v>507020.84897799999</v>
      </c>
      <c r="H66" s="13">
        <f t="shared" si="7"/>
        <v>531086.72495299997</v>
      </c>
      <c r="I66" s="32">
        <f t="shared" si="8"/>
        <v>0.11110436723161723</v>
      </c>
      <c r="J66" s="32">
        <f t="shared" si="9"/>
        <v>0</v>
      </c>
      <c r="K66" s="32">
        <f t="shared" si="10"/>
        <v>3.4698239446786648E-2</v>
      </c>
      <c r="L66" s="20">
        <v>926428.29623400001</v>
      </c>
      <c r="M66" s="20">
        <v>142291.25021199998</v>
      </c>
      <c r="N66" s="20">
        <v>184350</v>
      </c>
      <c r="O66" s="20">
        <v>354532</v>
      </c>
      <c r="P66" s="20">
        <v>0</v>
      </c>
      <c r="Q66" s="20">
        <v>22219</v>
      </c>
      <c r="R66" s="20">
        <v>640349.49191226671</v>
      </c>
      <c r="S66" s="20">
        <v>702921.14848611201</v>
      </c>
      <c r="T66" s="20">
        <v>507020848978</v>
      </c>
      <c r="U66" s="20">
        <v>531086724953</v>
      </c>
    </row>
    <row r="67" spans="1:21" x14ac:dyDescent="0.45">
      <c r="A67" s="21" t="s">
        <v>149</v>
      </c>
      <c r="B67" s="21">
        <v>11142</v>
      </c>
      <c r="C67" s="21" t="s">
        <v>19</v>
      </c>
      <c r="D67" s="32">
        <f t="shared" ref="D67:D113" si="11">(L67/2)/S67</f>
        <v>6.1384042778492444E-2</v>
      </c>
      <c r="E67" s="32">
        <f t="shared" ref="E67:E113" si="12">(N67)/S67</f>
        <v>0.26634080876766592</v>
      </c>
      <c r="F67" s="32">
        <f t="shared" ref="F67:F113" si="13">(O67)/S67</f>
        <v>0.26810256284073342</v>
      </c>
      <c r="G67" s="13">
        <f t="shared" ref="G67:G113" si="14">T67/1000000</f>
        <v>19968583.228641</v>
      </c>
      <c r="H67" s="13">
        <f t="shared" ref="H67:H113" si="15">U67/1000000</f>
        <v>21216992.756544001</v>
      </c>
      <c r="I67" s="32">
        <f t="shared" ref="I67:I113" si="16">(M67/2)/R67</f>
        <v>4.6289095896672062E-3</v>
      </c>
      <c r="J67" s="32">
        <f t="shared" ref="J67:J113" si="17">(P67)/R67</f>
        <v>2.4381864384225942E-2</v>
      </c>
      <c r="K67" s="32">
        <f t="shared" ref="K67:K113" si="18">(Q67)/R67</f>
        <v>2.2106891023603949E-2</v>
      </c>
      <c r="L67" s="20">
        <v>18369143.221361</v>
      </c>
      <c r="M67" s="20">
        <v>1392872.500361</v>
      </c>
      <c r="N67" s="20">
        <v>39851175</v>
      </c>
      <c r="O67" s="20">
        <v>40114777</v>
      </c>
      <c r="P67" s="20">
        <v>3668340</v>
      </c>
      <c r="Q67" s="20">
        <v>3326062</v>
      </c>
      <c r="R67" s="20">
        <v>150453629.88620609</v>
      </c>
      <c r="S67" s="20">
        <v>149624742.76618618</v>
      </c>
      <c r="T67" s="20">
        <v>19968583228641</v>
      </c>
      <c r="U67" s="20">
        <v>21216992756544</v>
      </c>
    </row>
    <row r="68" spans="1:21" x14ac:dyDescent="0.45">
      <c r="A68" s="21" t="s">
        <v>151</v>
      </c>
      <c r="B68" s="21">
        <v>11145</v>
      </c>
      <c r="C68" s="21" t="s">
        <v>19</v>
      </c>
      <c r="D68" s="32">
        <f t="shared" si="11"/>
        <v>4.9566575529266334E-2</v>
      </c>
      <c r="E68" s="32">
        <f t="shared" si="12"/>
        <v>1.1729106159728473</v>
      </c>
      <c r="F68" s="32">
        <f t="shared" si="13"/>
        <v>0.67482436603203722</v>
      </c>
      <c r="G68" s="13">
        <f t="shared" si="14"/>
        <v>19400341.045651</v>
      </c>
      <c r="H68" s="13">
        <f t="shared" si="15"/>
        <v>19897966.351503</v>
      </c>
      <c r="I68" s="32">
        <f t="shared" si="16"/>
        <v>3.7970928147842162E-4</v>
      </c>
      <c r="J68" s="32">
        <f t="shared" si="17"/>
        <v>9.2404040640863494E-2</v>
      </c>
      <c r="K68" s="32">
        <f t="shared" si="18"/>
        <v>5.9986306934086298E-2</v>
      </c>
      <c r="L68" s="20">
        <v>14135406.681508999</v>
      </c>
      <c r="M68" s="20">
        <v>127622.88629299999</v>
      </c>
      <c r="N68" s="20">
        <v>167245451</v>
      </c>
      <c r="O68" s="20">
        <v>96223279</v>
      </c>
      <c r="P68" s="20">
        <v>15528815</v>
      </c>
      <c r="Q68" s="20">
        <v>10080904</v>
      </c>
      <c r="R68" s="20">
        <v>168053419.44249082</v>
      </c>
      <c r="S68" s="20">
        <v>142590107.65392518</v>
      </c>
      <c r="T68" s="20">
        <v>19400341045651</v>
      </c>
      <c r="U68" s="20">
        <v>19897966351503</v>
      </c>
    </row>
    <row r="69" spans="1:21" x14ac:dyDescent="0.45">
      <c r="A69" s="21" t="s">
        <v>153</v>
      </c>
      <c r="B69" s="21">
        <v>11148</v>
      </c>
      <c r="C69" s="21" t="s">
        <v>19</v>
      </c>
      <c r="D69" s="32">
        <f t="shared" si="11"/>
        <v>0.25157942530188532</v>
      </c>
      <c r="E69" s="32">
        <f t="shared" si="12"/>
        <v>1.3512837897362424</v>
      </c>
      <c r="F69" s="32">
        <f t="shared" si="13"/>
        <v>1.2519573948062708</v>
      </c>
      <c r="G69" s="13">
        <f t="shared" si="14"/>
        <v>138782.93158599999</v>
      </c>
      <c r="H69" s="13">
        <f t="shared" si="15"/>
        <v>127954.07666799999</v>
      </c>
      <c r="I69" s="32">
        <f t="shared" si="16"/>
        <v>1.2310662016491766E-2</v>
      </c>
      <c r="J69" s="32">
        <f t="shared" si="17"/>
        <v>5.6720969022524626E-3</v>
      </c>
      <c r="K69" s="32">
        <f t="shared" si="18"/>
        <v>0.15785132155268969</v>
      </c>
      <c r="L69" s="20">
        <v>509924.640426</v>
      </c>
      <c r="M69" s="20">
        <v>26622.002919999999</v>
      </c>
      <c r="N69" s="20">
        <v>1369454</v>
      </c>
      <c r="O69" s="20">
        <v>1268792</v>
      </c>
      <c r="P69" s="20">
        <v>6133</v>
      </c>
      <c r="Q69" s="20">
        <v>170678</v>
      </c>
      <c r="R69" s="20">
        <v>1081257.9731429671</v>
      </c>
      <c r="S69" s="20">
        <v>1013446.627867344</v>
      </c>
      <c r="T69" s="20">
        <v>138782931586</v>
      </c>
      <c r="U69" s="20">
        <v>127954076668</v>
      </c>
    </row>
    <row r="70" spans="1:21" x14ac:dyDescent="0.45">
      <c r="A70" s="21" t="s">
        <v>155</v>
      </c>
      <c r="B70" s="21">
        <v>11149</v>
      </c>
      <c r="C70" s="21" t="s">
        <v>22</v>
      </c>
      <c r="D70" s="32">
        <f t="shared" si="11"/>
        <v>1.5565973322076669</v>
      </c>
      <c r="E70" s="32">
        <f t="shared" si="12"/>
        <v>0.62301343796364184</v>
      </c>
      <c r="F70" s="32">
        <f t="shared" si="13"/>
        <v>0.60274009180154942</v>
      </c>
      <c r="G70" s="13">
        <f t="shared" si="14"/>
        <v>1734841.862002</v>
      </c>
      <c r="H70" s="13">
        <f t="shared" si="15"/>
        <v>1853321.188267</v>
      </c>
      <c r="I70" s="32">
        <f t="shared" si="16"/>
        <v>0.12071995747523065</v>
      </c>
      <c r="J70" s="32">
        <f t="shared" si="17"/>
        <v>5.93138303127026E-3</v>
      </c>
      <c r="K70" s="32">
        <f t="shared" si="18"/>
        <v>1.1286953546719882E-2</v>
      </c>
      <c r="L70" s="20">
        <v>4825192.7414020002</v>
      </c>
      <c r="M70" s="20">
        <v>469619.35927899997</v>
      </c>
      <c r="N70" s="20">
        <v>965619</v>
      </c>
      <c r="O70" s="20">
        <v>934197</v>
      </c>
      <c r="P70" s="20">
        <v>11537</v>
      </c>
      <c r="Q70" s="20">
        <v>21954</v>
      </c>
      <c r="R70" s="20">
        <v>1945077.5542865668</v>
      </c>
      <c r="S70" s="20">
        <v>1549916.8094289999</v>
      </c>
      <c r="T70" s="20">
        <v>1734841862002</v>
      </c>
      <c r="U70" s="20">
        <v>1853321188267</v>
      </c>
    </row>
    <row r="71" spans="1:21" x14ac:dyDescent="0.45">
      <c r="A71" s="21" t="s">
        <v>157</v>
      </c>
      <c r="B71" s="21">
        <v>11157</v>
      </c>
      <c r="C71" s="21" t="s">
        <v>32</v>
      </c>
      <c r="D71" s="32">
        <f t="shared" si="11"/>
        <v>0.4252294935028918</v>
      </c>
      <c r="E71" s="32">
        <f t="shared" si="12"/>
        <v>0.40796042037159574</v>
      </c>
      <c r="F71" s="32">
        <f t="shared" si="13"/>
        <v>0.63231113903695746</v>
      </c>
      <c r="G71" s="13">
        <f t="shared" si="14"/>
        <v>465440.36532699998</v>
      </c>
      <c r="H71" s="13">
        <f t="shared" si="15"/>
        <v>493087.04540900001</v>
      </c>
      <c r="I71" s="32">
        <f t="shared" si="16"/>
        <v>2.706280015763159E-2</v>
      </c>
      <c r="J71" s="32">
        <f t="shared" si="17"/>
        <v>1.1339210725533845E-2</v>
      </c>
      <c r="K71" s="32">
        <f t="shared" si="18"/>
        <v>6.8282511186591316E-2</v>
      </c>
      <c r="L71" s="20">
        <v>605869.05976400001</v>
      </c>
      <c r="M71" s="20">
        <v>45971.776100999996</v>
      </c>
      <c r="N71" s="20">
        <v>290632</v>
      </c>
      <c r="O71" s="20">
        <v>450460</v>
      </c>
      <c r="P71" s="20">
        <v>9631</v>
      </c>
      <c r="Q71" s="20">
        <v>57996</v>
      </c>
      <c r="R71" s="20">
        <v>849353.64842569991</v>
      </c>
      <c r="S71" s="20">
        <v>712402.44270577596</v>
      </c>
      <c r="T71" s="20">
        <v>465440365327</v>
      </c>
      <c r="U71" s="20">
        <v>493087045409</v>
      </c>
    </row>
    <row r="72" spans="1:21" x14ac:dyDescent="0.45">
      <c r="A72" s="21" t="s">
        <v>159</v>
      </c>
      <c r="B72" s="21">
        <v>11158</v>
      </c>
      <c r="C72" s="21" t="s">
        <v>19</v>
      </c>
      <c r="D72" s="32">
        <f t="shared" si="11"/>
        <v>0.15461209608987966</v>
      </c>
      <c r="E72" s="32">
        <f t="shared" si="12"/>
        <v>1.3666390869770697</v>
      </c>
      <c r="F72" s="32">
        <f t="shared" si="13"/>
        <v>0.83804455982670933</v>
      </c>
      <c r="G72" s="13">
        <f t="shared" si="14"/>
        <v>2981098.0286619999</v>
      </c>
      <c r="H72" s="13">
        <f t="shared" si="15"/>
        <v>3123345.554945</v>
      </c>
      <c r="I72" s="32">
        <f t="shared" si="16"/>
        <v>1.0302256416635827E-2</v>
      </c>
      <c r="J72" s="32">
        <f t="shared" si="17"/>
        <v>0.10206295940141628</v>
      </c>
      <c r="K72" s="32">
        <f t="shared" si="18"/>
        <v>4.4309021216324039E-2</v>
      </c>
      <c r="L72" s="20">
        <v>3098547.989426</v>
      </c>
      <c r="M72" s="20">
        <v>272361.31232799997</v>
      </c>
      <c r="N72" s="20">
        <v>13694261</v>
      </c>
      <c r="O72" s="20">
        <v>8397536</v>
      </c>
      <c r="P72" s="20">
        <v>1349122</v>
      </c>
      <c r="Q72" s="20">
        <v>585700</v>
      </c>
      <c r="R72" s="20">
        <v>13218527.151401401</v>
      </c>
      <c r="S72" s="20">
        <v>10020393.189756449</v>
      </c>
      <c r="T72" s="20">
        <v>2981098028662</v>
      </c>
      <c r="U72" s="20">
        <v>3123345554945</v>
      </c>
    </row>
    <row r="73" spans="1:21" x14ac:dyDescent="0.45">
      <c r="A73" s="21" t="s">
        <v>161</v>
      </c>
      <c r="B73" s="21">
        <v>11173</v>
      </c>
      <c r="C73" s="21" t="s">
        <v>22</v>
      </c>
      <c r="D73" s="32">
        <f t="shared" si="11"/>
        <v>0.87099217340453428</v>
      </c>
      <c r="E73" s="32">
        <f t="shared" si="12"/>
        <v>0.60886014341279437</v>
      </c>
      <c r="F73" s="32">
        <f t="shared" si="13"/>
        <v>0.35839801433568869</v>
      </c>
      <c r="G73" s="13">
        <f t="shared" si="14"/>
        <v>1080705.1496570001</v>
      </c>
      <c r="H73" s="13">
        <f t="shared" si="15"/>
        <v>1272648.895734</v>
      </c>
      <c r="I73" s="32">
        <f t="shared" si="16"/>
        <v>9.3790160039486592E-2</v>
      </c>
      <c r="J73" s="32">
        <f t="shared" si="17"/>
        <v>0.15620661011213891</v>
      </c>
      <c r="K73" s="32">
        <f t="shared" si="18"/>
        <v>0</v>
      </c>
      <c r="L73" s="20">
        <v>1731189.163655</v>
      </c>
      <c r="M73" s="20">
        <v>217750.881322</v>
      </c>
      <c r="N73" s="20">
        <v>605087</v>
      </c>
      <c r="O73" s="20">
        <v>356177</v>
      </c>
      <c r="P73" s="20">
        <v>181331</v>
      </c>
      <c r="Q73" s="20">
        <v>0</v>
      </c>
      <c r="R73" s="20">
        <v>1160840.760002567</v>
      </c>
      <c r="S73" s="20">
        <v>993802.93905978953</v>
      </c>
      <c r="T73" s="20">
        <v>1080705149657</v>
      </c>
      <c r="U73" s="20">
        <v>1272648895734</v>
      </c>
    </row>
    <row r="74" spans="1:21" x14ac:dyDescent="0.45">
      <c r="A74" s="21" t="s">
        <v>163</v>
      </c>
      <c r="B74" s="21">
        <v>11161</v>
      </c>
      <c r="C74" s="21" t="s">
        <v>19</v>
      </c>
      <c r="D74" s="32">
        <f t="shared" si="11"/>
        <v>8.8737192195218015E-2</v>
      </c>
      <c r="E74" s="32">
        <f t="shared" si="12"/>
        <v>0.20700031154644008</v>
      </c>
      <c r="F74" s="32">
        <f t="shared" si="13"/>
        <v>0.44793458504862926</v>
      </c>
      <c r="G74" s="13">
        <f t="shared" si="14"/>
        <v>2040216.721592</v>
      </c>
      <c r="H74" s="13">
        <f t="shared" si="15"/>
        <v>2123999.3265160001</v>
      </c>
      <c r="I74" s="32">
        <f t="shared" si="16"/>
        <v>5.8312231572153837E-4</v>
      </c>
      <c r="J74" s="32">
        <f t="shared" si="17"/>
        <v>1.4322049288874057E-2</v>
      </c>
      <c r="K74" s="32">
        <f t="shared" si="18"/>
        <v>1.996375110773729E-2</v>
      </c>
      <c r="L74" s="20">
        <v>3093760.5348880002</v>
      </c>
      <c r="M74" s="20">
        <v>18249.116910000001</v>
      </c>
      <c r="N74" s="20">
        <v>3608461</v>
      </c>
      <c r="O74" s="20">
        <v>7808464</v>
      </c>
      <c r="P74" s="20">
        <v>224108</v>
      </c>
      <c r="Q74" s="20">
        <v>312388</v>
      </c>
      <c r="R74" s="20">
        <v>15647760.6995876</v>
      </c>
      <c r="S74" s="20">
        <v>17432152.507608421</v>
      </c>
      <c r="T74" s="20">
        <v>2040216721592</v>
      </c>
      <c r="U74" s="20">
        <v>2123999326516</v>
      </c>
    </row>
    <row r="75" spans="1:21" x14ac:dyDescent="0.45">
      <c r="A75" s="21" t="s">
        <v>165</v>
      </c>
      <c r="B75" s="21">
        <v>11168</v>
      </c>
      <c r="C75" s="21" t="s">
        <v>19</v>
      </c>
      <c r="D75" s="32">
        <f t="shared" si="11"/>
        <v>0.1117691684172915</v>
      </c>
      <c r="E75" s="32">
        <f t="shared" si="12"/>
        <v>1.5601690744406316</v>
      </c>
      <c r="F75" s="32">
        <f t="shared" si="13"/>
        <v>2.6686119038584648</v>
      </c>
      <c r="G75" s="13">
        <f t="shared" si="14"/>
        <v>318194.73754300002</v>
      </c>
      <c r="H75" s="13">
        <f t="shared" si="15"/>
        <v>332203.89173799998</v>
      </c>
      <c r="I75" s="32">
        <f t="shared" si="16"/>
        <v>1.6786925503367207E-2</v>
      </c>
      <c r="J75" s="32">
        <f t="shared" si="17"/>
        <v>2.2535698883298233E-3</v>
      </c>
      <c r="K75" s="32">
        <f t="shared" si="18"/>
        <v>0.39581179544550316</v>
      </c>
      <c r="L75" s="20">
        <v>1673834.716488</v>
      </c>
      <c r="M75" s="20">
        <v>82073.489778999996</v>
      </c>
      <c r="N75" s="20">
        <v>11682404</v>
      </c>
      <c r="O75" s="20">
        <v>19982323</v>
      </c>
      <c r="P75" s="20">
        <v>5509</v>
      </c>
      <c r="Q75" s="20">
        <v>967588</v>
      </c>
      <c r="R75" s="20">
        <v>2444565.8546151668</v>
      </c>
      <c r="S75" s="20">
        <v>7487908.9653719105</v>
      </c>
      <c r="T75" s="20">
        <v>318194737543</v>
      </c>
      <c r="U75" s="20">
        <v>332203891738</v>
      </c>
    </row>
    <row r="76" spans="1:21" x14ac:dyDescent="0.45">
      <c r="A76" s="21" t="s">
        <v>169</v>
      </c>
      <c r="B76" s="21">
        <v>11182</v>
      </c>
      <c r="C76" s="21" t="s">
        <v>22</v>
      </c>
      <c r="D76" s="32">
        <f t="shared" si="11"/>
        <v>0.39570695972581288</v>
      </c>
      <c r="E76" s="32">
        <f t="shared" si="12"/>
        <v>0.19226054613432733</v>
      </c>
      <c r="F76" s="32">
        <f t="shared" si="13"/>
        <v>0.52696599299356128</v>
      </c>
      <c r="G76" s="13">
        <f t="shared" si="14"/>
        <v>5131868.2619390003</v>
      </c>
      <c r="H76" s="13">
        <f t="shared" si="15"/>
        <v>5432631.2747910004</v>
      </c>
      <c r="I76" s="32">
        <f t="shared" si="16"/>
        <v>2.708953790636633E-2</v>
      </c>
      <c r="J76" s="32">
        <f t="shared" si="17"/>
        <v>1.5469443641660219E-2</v>
      </c>
      <c r="K76" s="32">
        <f t="shared" si="18"/>
        <v>2.0863065955217468E-2</v>
      </c>
      <c r="L76" s="20">
        <v>4428143.0051899999</v>
      </c>
      <c r="M76" s="20">
        <v>307136.71179500001</v>
      </c>
      <c r="N76" s="20">
        <v>1075742</v>
      </c>
      <c r="O76" s="20">
        <v>2948496</v>
      </c>
      <c r="P76" s="20">
        <v>87695</v>
      </c>
      <c r="Q76" s="20">
        <v>118271</v>
      </c>
      <c r="R76" s="20">
        <v>5668917.5145143326</v>
      </c>
      <c r="S76" s="20">
        <v>5595230.1271858849</v>
      </c>
      <c r="T76" s="20">
        <v>5131868261939</v>
      </c>
      <c r="U76" s="20">
        <v>5432631274791</v>
      </c>
    </row>
    <row r="77" spans="1:21" x14ac:dyDescent="0.45">
      <c r="A77" s="21" t="s">
        <v>172</v>
      </c>
      <c r="B77" s="21">
        <v>11186</v>
      </c>
      <c r="C77" s="21" t="s">
        <v>22</v>
      </c>
      <c r="D77" s="32">
        <f t="shared" si="11"/>
        <v>0.56190911244106723</v>
      </c>
      <c r="E77" s="32">
        <f t="shared" si="12"/>
        <v>0.37947775134583617</v>
      </c>
      <c r="F77" s="32">
        <f t="shared" si="13"/>
        <v>7.3927240268613789E-2</v>
      </c>
      <c r="G77" s="13">
        <f t="shared" si="14"/>
        <v>1040597.693066</v>
      </c>
      <c r="H77" s="13">
        <f t="shared" si="15"/>
        <v>1045138.526546</v>
      </c>
      <c r="I77" s="32">
        <f t="shared" si="16"/>
        <v>1.7232108273390674E-2</v>
      </c>
      <c r="J77" s="32">
        <f t="shared" si="17"/>
        <v>0</v>
      </c>
      <c r="K77" s="32">
        <f t="shared" si="18"/>
        <v>0</v>
      </c>
      <c r="L77" s="20">
        <v>1064376.0049160002</v>
      </c>
      <c r="M77" s="20">
        <v>34792.273015999999</v>
      </c>
      <c r="N77" s="20">
        <v>359406</v>
      </c>
      <c r="O77" s="20">
        <v>70017</v>
      </c>
      <c r="P77" s="20">
        <v>0</v>
      </c>
      <c r="Q77" s="20">
        <v>0</v>
      </c>
      <c r="R77" s="20">
        <v>1009518.7560342</v>
      </c>
      <c r="S77" s="20">
        <v>947106.90870637156</v>
      </c>
      <c r="T77" s="20">
        <v>1040597693066</v>
      </c>
      <c r="U77" s="20">
        <v>1045138526546</v>
      </c>
    </row>
    <row r="78" spans="1:21" x14ac:dyDescent="0.45">
      <c r="A78" s="21" t="s">
        <v>174</v>
      </c>
      <c r="B78" s="21">
        <v>11188</v>
      </c>
      <c r="C78" s="21" t="s">
        <v>32</v>
      </c>
      <c r="D78" s="32">
        <f t="shared" si="11"/>
        <v>0.68791245602733331</v>
      </c>
      <c r="E78" s="32">
        <f t="shared" si="12"/>
        <v>0.35274936824350872</v>
      </c>
      <c r="F78" s="32">
        <f t="shared" si="13"/>
        <v>0.71593677476754547</v>
      </c>
      <c r="G78" s="13">
        <f t="shared" si="14"/>
        <v>1430719.7682169999</v>
      </c>
      <c r="H78" s="13">
        <f t="shared" si="15"/>
        <v>1318312.631641</v>
      </c>
      <c r="I78" s="32">
        <f t="shared" si="16"/>
        <v>6.0018713758374725E-2</v>
      </c>
      <c r="J78" s="32">
        <f t="shared" si="17"/>
        <v>7.6354393623556281E-3</v>
      </c>
      <c r="K78" s="32">
        <f t="shared" si="18"/>
        <v>2.1127271170370148E-2</v>
      </c>
      <c r="L78" s="20">
        <v>3556464.0384879997</v>
      </c>
      <c r="M78" s="20">
        <v>275559.26118500001</v>
      </c>
      <c r="N78" s="20">
        <v>911846</v>
      </c>
      <c r="O78" s="20">
        <v>1850674</v>
      </c>
      <c r="P78" s="20">
        <v>17528</v>
      </c>
      <c r="Q78" s="20">
        <v>48500</v>
      </c>
      <c r="R78" s="20">
        <v>2295611.1846578</v>
      </c>
      <c r="S78" s="20">
        <v>2584968.4849627786</v>
      </c>
      <c r="T78" s="20">
        <v>1430719768217</v>
      </c>
      <c r="U78" s="20">
        <v>1318312631641</v>
      </c>
    </row>
    <row r="79" spans="1:21" x14ac:dyDescent="0.45">
      <c r="A79" s="21" t="s">
        <v>182</v>
      </c>
      <c r="B79" s="21">
        <v>11198</v>
      </c>
      <c r="C79" s="21" t="s">
        <v>19</v>
      </c>
      <c r="D79" s="32">
        <f t="shared" si="11"/>
        <v>0.48269520996432785</v>
      </c>
      <c r="E79" s="32">
        <f t="shared" si="12"/>
        <v>0</v>
      </c>
      <c r="F79" s="32">
        <f t="shared" si="13"/>
        <v>4.1264687919322726E-5</v>
      </c>
      <c r="G79" s="13">
        <f t="shared" si="14"/>
        <v>32312.425271</v>
      </c>
      <c r="H79" s="13">
        <f t="shared" si="15"/>
        <v>24131.831092</v>
      </c>
      <c r="I79" s="32">
        <f t="shared" si="16"/>
        <v>0.14722953421531298</v>
      </c>
      <c r="J79" s="32">
        <f t="shared" si="17"/>
        <v>0</v>
      </c>
      <c r="K79" s="32">
        <f t="shared" si="18"/>
        <v>0</v>
      </c>
      <c r="L79" s="20">
        <v>46790.147635000001</v>
      </c>
      <c r="M79" s="20">
        <v>17183.824703999999</v>
      </c>
      <c r="N79" s="20">
        <v>0</v>
      </c>
      <c r="O79" s="20">
        <v>2</v>
      </c>
      <c r="P79" s="20">
        <v>0</v>
      </c>
      <c r="Q79" s="20">
        <v>0</v>
      </c>
      <c r="R79" s="20">
        <v>58357.260978866667</v>
      </c>
      <c r="S79" s="20">
        <v>48467.590592475412</v>
      </c>
      <c r="T79" s="20">
        <v>32312425271</v>
      </c>
      <c r="U79" s="20">
        <v>24131831092</v>
      </c>
    </row>
    <row r="80" spans="1:21" x14ac:dyDescent="0.45">
      <c r="A80" s="21" t="s">
        <v>185</v>
      </c>
      <c r="B80" s="21">
        <v>11220</v>
      </c>
      <c r="C80" s="21" t="s">
        <v>22</v>
      </c>
      <c r="D80" s="32">
        <f t="shared" si="11"/>
        <v>0.94081582696965016</v>
      </c>
      <c r="E80" s="32">
        <f t="shared" si="12"/>
        <v>0.31327148431204377</v>
      </c>
      <c r="F80" s="32">
        <f t="shared" si="13"/>
        <v>0.61146544345236253</v>
      </c>
      <c r="G80" s="13">
        <f t="shared" si="14"/>
        <v>739533.32863600005</v>
      </c>
      <c r="H80" s="13">
        <f t="shared" si="15"/>
        <v>743421.15831900004</v>
      </c>
      <c r="I80" s="32">
        <f t="shared" si="16"/>
        <v>8.1002875464468674E-2</v>
      </c>
      <c r="J80" s="32">
        <f t="shared" si="17"/>
        <v>3.7580316786920858E-3</v>
      </c>
      <c r="K80" s="32">
        <f t="shared" si="18"/>
        <v>8.5912391437127159E-3</v>
      </c>
      <c r="L80" s="20">
        <v>1572443.658333</v>
      </c>
      <c r="M80" s="20">
        <v>127473.91359499999</v>
      </c>
      <c r="N80" s="20">
        <v>261795</v>
      </c>
      <c r="O80" s="20">
        <v>510990</v>
      </c>
      <c r="P80" s="20">
        <v>2957</v>
      </c>
      <c r="Q80" s="20">
        <v>6760</v>
      </c>
      <c r="R80" s="20">
        <v>786848.07708409999</v>
      </c>
      <c r="S80" s="20">
        <v>835680.91291459836</v>
      </c>
      <c r="T80" s="20">
        <v>739533328636</v>
      </c>
      <c r="U80" s="20">
        <v>743421158319</v>
      </c>
    </row>
    <row r="81" spans="1:21" x14ac:dyDescent="0.45">
      <c r="A81" s="21" t="s">
        <v>187</v>
      </c>
      <c r="B81" s="21">
        <v>11222</v>
      </c>
      <c r="C81" s="21" t="s">
        <v>32</v>
      </c>
      <c r="D81" s="32">
        <f t="shared" si="11"/>
        <v>0.4447853876267559</v>
      </c>
      <c r="E81" s="32">
        <f t="shared" si="12"/>
        <v>8.8927625358983534E-2</v>
      </c>
      <c r="F81" s="32">
        <f t="shared" si="13"/>
        <v>1.167156816952032E-2</v>
      </c>
      <c r="G81" s="13">
        <f t="shared" si="14"/>
        <v>217191.92318799999</v>
      </c>
      <c r="H81" s="13">
        <f t="shared" si="15"/>
        <v>225525.81781800001</v>
      </c>
      <c r="I81" s="32">
        <f t="shared" si="16"/>
        <v>2.4270210245076512E-2</v>
      </c>
      <c r="J81" s="32">
        <f t="shared" si="17"/>
        <v>2.3543450470968792E-3</v>
      </c>
      <c r="K81" s="32">
        <f t="shared" si="18"/>
        <v>4.9876185234682888E-4</v>
      </c>
      <c r="L81" s="20">
        <v>334820.85345599998</v>
      </c>
      <c r="M81" s="20">
        <v>20534.907942999998</v>
      </c>
      <c r="N81" s="20">
        <v>33471</v>
      </c>
      <c r="O81" s="20">
        <v>4393</v>
      </c>
      <c r="P81" s="20">
        <v>996</v>
      </c>
      <c r="Q81" s="20">
        <v>211</v>
      </c>
      <c r="R81" s="20">
        <v>423047.59076336672</v>
      </c>
      <c r="S81" s="20">
        <v>376384.72707310109</v>
      </c>
      <c r="T81" s="20">
        <v>217191923188</v>
      </c>
      <c r="U81" s="20">
        <v>225525817818</v>
      </c>
    </row>
    <row r="82" spans="1:21" x14ac:dyDescent="0.45">
      <c r="A82" s="21" t="s">
        <v>188</v>
      </c>
      <c r="B82" s="21">
        <v>11217</v>
      </c>
      <c r="C82" s="21" t="s">
        <v>19</v>
      </c>
      <c r="D82" s="32">
        <f t="shared" si="11"/>
        <v>5.9879705367816428E-2</v>
      </c>
      <c r="E82" s="32">
        <f t="shared" si="12"/>
        <v>1.6325047517614149</v>
      </c>
      <c r="F82" s="32">
        <f t="shared" si="13"/>
        <v>1.4936387753091418</v>
      </c>
      <c r="G82" s="13">
        <f t="shared" si="14"/>
        <v>2967443.4368170002</v>
      </c>
      <c r="H82" s="13">
        <f t="shared" si="15"/>
        <v>3064964.8678080002</v>
      </c>
      <c r="I82" s="32">
        <f t="shared" si="16"/>
        <v>6.9877393933121057E-3</v>
      </c>
      <c r="J82" s="32">
        <f t="shared" si="17"/>
        <v>0.10676711644203918</v>
      </c>
      <c r="K82" s="32">
        <f t="shared" si="18"/>
        <v>0.11578082530145493</v>
      </c>
      <c r="L82" s="20">
        <v>1953946.016202</v>
      </c>
      <c r="M82" s="20">
        <v>236266.71247500001</v>
      </c>
      <c r="N82" s="20">
        <v>26635286</v>
      </c>
      <c r="O82" s="20">
        <v>24369605</v>
      </c>
      <c r="P82" s="20">
        <v>1804984</v>
      </c>
      <c r="Q82" s="20">
        <v>1957368</v>
      </c>
      <c r="R82" s="20">
        <v>16905804.522498969</v>
      </c>
      <c r="S82" s="20">
        <v>16315594.776224369</v>
      </c>
      <c r="T82" s="20">
        <v>2967443436817</v>
      </c>
      <c r="U82" s="20">
        <v>3064964867808</v>
      </c>
    </row>
    <row r="83" spans="1:21" x14ac:dyDescent="0.45">
      <c r="A83" s="21" t="s">
        <v>190</v>
      </c>
      <c r="B83" s="21">
        <v>11235</v>
      </c>
      <c r="C83" s="21" t="s">
        <v>22</v>
      </c>
      <c r="D83" s="32">
        <f t="shared" si="11"/>
        <v>1.029399407112827</v>
      </c>
      <c r="E83" s="32">
        <f t="shared" si="12"/>
        <v>0.36805012000060161</v>
      </c>
      <c r="F83" s="32">
        <f t="shared" si="13"/>
        <v>0.73984083457148853</v>
      </c>
      <c r="G83" s="13">
        <f t="shared" si="14"/>
        <v>3710501.081983</v>
      </c>
      <c r="H83" s="13">
        <f t="shared" si="15"/>
        <v>3782652.1001980002</v>
      </c>
      <c r="I83" s="32">
        <f t="shared" si="16"/>
        <v>2.2557465741891755E-2</v>
      </c>
      <c r="J83" s="32">
        <f t="shared" si="17"/>
        <v>5.7161643871400441E-3</v>
      </c>
      <c r="K83" s="32">
        <f t="shared" si="18"/>
        <v>2.2928752084764328E-2</v>
      </c>
      <c r="L83" s="20">
        <v>10401335.739592999</v>
      </c>
      <c r="M83" s="20">
        <v>168931.45964300001</v>
      </c>
      <c r="N83" s="20">
        <v>1859440</v>
      </c>
      <c r="O83" s="20">
        <v>3737778</v>
      </c>
      <c r="P83" s="20">
        <v>21404</v>
      </c>
      <c r="Q83" s="20">
        <v>85856</v>
      </c>
      <c r="R83" s="20">
        <v>3744468.9393737004</v>
      </c>
      <c r="S83" s="20">
        <v>5052138.0077174287</v>
      </c>
      <c r="T83" s="20">
        <v>3710501081983</v>
      </c>
      <c r="U83" s="20">
        <v>3782652100198</v>
      </c>
    </row>
    <row r="84" spans="1:21" x14ac:dyDescent="0.45">
      <c r="A84" s="21" t="s">
        <v>192</v>
      </c>
      <c r="B84" s="21">
        <v>11234</v>
      </c>
      <c r="C84" s="21" t="s">
        <v>22</v>
      </c>
      <c r="D84" s="32">
        <f t="shared" si="11"/>
        <v>0.64049647685449274</v>
      </c>
      <c r="E84" s="32">
        <f t="shared" si="12"/>
        <v>1.040686548367278</v>
      </c>
      <c r="F84" s="32">
        <f t="shared" si="13"/>
        <v>0.16641163857365299</v>
      </c>
      <c r="G84" s="13">
        <f t="shared" si="14"/>
        <v>16053153.620838</v>
      </c>
      <c r="H84" s="13">
        <f t="shared" si="15"/>
        <v>16699075.155472999</v>
      </c>
      <c r="I84" s="32">
        <f t="shared" si="16"/>
        <v>2.068273708262635E-3</v>
      </c>
      <c r="J84" s="32">
        <f t="shared" si="17"/>
        <v>1.9566090165208737E-2</v>
      </c>
      <c r="K84" s="32">
        <f t="shared" si="18"/>
        <v>2.5182588913706023E-2</v>
      </c>
      <c r="L84" s="20">
        <v>16932572.544517998</v>
      </c>
      <c r="M84" s="20">
        <v>69547.629232000007</v>
      </c>
      <c r="N84" s="20">
        <v>13756126</v>
      </c>
      <c r="O84" s="20">
        <v>2199682</v>
      </c>
      <c r="P84" s="20">
        <v>328964</v>
      </c>
      <c r="Q84" s="20">
        <v>423394</v>
      </c>
      <c r="R84" s="20">
        <v>16812965.555323072</v>
      </c>
      <c r="S84" s="20">
        <v>13218318.2549845</v>
      </c>
      <c r="T84" s="20">
        <v>16053153620838</v>
      </c>
      <c r="U84" s="20">
        <v>16699075155473</v>
      </c>
    </row>
    <row r="85" spans="1:21" x14ac:dyDescent="0.45">
      <c r="A85" s="21" t="s">
        <v>194</v>
      </c>
      <c r="B85" s="21">
        <v>11223</v>
      </c>
      <c r="C85" s="21" t="s">
        <v>22</v>
      </c>
      <c r="D85" s="32">
        <f t="shared" si="11"/>
        <v>1.0838806773026881</v>
      </c>
      <c r="E85" s="32">
        <f t="shared" si="12"/>
        <v>0.75679000827904774</v>
      </c>
      <c r="F85" s="32">
        <f t="shared" si="13"/>
        <v>1.017610417466946</v>
      </c>
      <c r="G85" s="13">
        <f t="shared" si="14"/>
        <v>3430492.1749450001</v>
      </c>
      <c r="H85" s="13">
        <f t="shared" si="15"/>
        <v>3377200.267794</v>
      </c>
      <c r="I85" s="32">
        <f t="shared" si="16"/>
        <v>2.8524812736663269E-2</v>
      </c>
      <c r="J85" s="32">
        <f t="shared" si="17"/>
        <v>1.1885906185007749E-2</v>
      </c>
      <c r="K85" s="32">
        <f t="shared" si="18"/>
        <v>7.9444525998138282E-2</v>
      </c>
      <c r="L85" s="20">
        <v>11191771.442886</v>
      </c>
      <c r="M85" s="20">
        <v>259917.18852099997</v>
      </c>
      <c r="N85" s="20">
        <v>3907174</v>
      </c>
      <c r="O85" s="20">
        <v>5253744</v>
      </c>
      <c r="P85" s="20">
        <v>54152</v>
      </c>
      <c r="Q85" s="20">
        <v>361948</v>
      </c>
      <c r="R85" s="20">
        <v>4555984.1342433328</v>
      </c>
      <c r="S85" s="20">
        <v>5162824.5051556304</v>
      </c>
      <c r="T85" s="20">
        <v>3430492174945</v>
      </c>
      <c r="U85" s="20">
        <v>3377200267794</v>
      </c>
    </row>
    <row r="86" spans="1:21" x14ac:dyDescent="0.45">
      <c r="A86" s="21" t="s">
        <v>196</v>
      </c>
      <c r="B86" s="21">
        <v>11239</v>
      </c>
      <c r="C86" s="21" t="s">
        <v>32</v>
      </c>
      <c r="D86" s="32">
        <f t="shared" si="11"/>
        <v>0.3151538740298111</v>
      </c>
      <c r="E86" s="32">
        <f t="shared" si="12"/>
        <v>0.62028816950006449</v>
      </c>
      <c r="F86" s="32">
        <f t="shared" si="13"/>
        <v>0.7206718276908195</v>
      </c>
      <c r="G86" s="13">
        <f t="shared" si="14"/>
        <v>258900.30969699999</v>
      </c>
      <c r="H86" s="13">
        <f t="shared" si="15"/>
        <v>259313.73576700001</v>
      </c>
      <c r="I86" s="32">
        <f t="shared" si="16"/>
        <v>1.6408963834499413E-2</v>
      </c>
      <c r="J86" s="32">
        <f t="shared" si="17"/>
        <v>7.9764954513858368E-3</v>
      </c>
      <c r="K86" s="32">
        <f t="shared" si="18"/>
        <v>2.9744169004685257E-2</v>
      </c>
      <c r="L86" s="20">
        <v>254594.11144400001</v>
      </c>
      <c r="M86" s="20">
        <v>14922.67179</v>
      </c>
      <c r="N86" s="20">
        <v>250547</v>
      </c>
      <c r="O86" s="20">
        <v>291094</v>
      </c>
      <c r="P86" s="20">
        <v>3627</v>
      </c>
      <c r="Q86" s="20">
        <v>13525</v>
      </c>
      <c r="R86" s="20">
        <v>454710.97201840003</v>
      </c>
      <c r="S86" s="20">
        <v>403920.32658293989</v>
      </c>
      <c r="T86" s="20">
        <v>258900309697</v>
      </c>
      <c r="U86" s="20">
        <v>259313735767</v>
      </c>
    </row>
    <row r="87" spans="1:21" x14ac:dyDescent="0.45">
      <c r="A87" s="21" t="s">
        <v>198</v>
      </c>
      <c r="B87" s="21">
        <v>11256</v>
      </c>
      <c r="C87" s="21" t="s">
        <v>19</v>
      </c>
      <c r="D87" s="32">
        <f t="shared" si="11"/>
        <v>8.3229944546946211E-2</v>
      </c>
      <c r="E87" s="32">
        <f t="shared" si="12"/>
        <v>0.43709122761082109</v>
      </c>
      <c r="F87" s="32">
        <f t="shared" si="13"/>
        <v>4.7450819153976982E-2</v>
      </c>
      <c r="G87" s="13">
        <f t="shared" si="14"/>
        <v>12020.028840999999</v>
      </c>
      <c r="H87" s="13">
        <f t="shared" si="15"/>
        <v>12271.781644000001</v>
      </c>
      <c r="I87" s="32">
        <f t="shared" si="16"/>
        <v>0</v>
      </c>
      <c r="J87" s="32">
        <f t="shared" si="17"/>
        <v>1.2688206517333642E-2</v>
      </c>
      <c r="K87" s="32">
        <f t="shared" si="18"/>
        <v>3.8064619552000923E-5</v>
      </c>
      <c r="L87" s="20">
        <v>10899.514163</v>
      </c>
      <c r="M87" s="20">
        <v>0</v>
      </c>
      <c r="N87" s="20">
        <v>28620</v>
      </c>
      <c r="O87" s="20">
        <v>3107</v>
      </c>
      <c r="P87" s="20">
        <v>1000</v>
      </c>
      <c r="Q87" s="20">
        <v>3</v>
      </c>
      <c r="R87" s="20">
        <v>78813.345182699995</v>
      </c>
      <c r="S87" s="20">
        <v>65478.321668543715</v>
      </c>
      <c r="T87" s="20">
        <v>12020028841</v>
      </c>
      <c r="U87" s="20">
        <v>12271781644</v>
      </c>
    </row>
    <row r="88" spans="1:21" x14ac:dyDescent="0.45">
      <c r="A88" s="21" t="s">
        <v>199</v>
      </c>
      <c r="B88" s="21">
        <v>11258</v>
      </c>
      <c r="C88" s="21" t="s">
        <v>32</v>
      </c>
      <c r="D88" s="32">
        <f t="shared" si="11"/>
        <v>0.28514687458161797</v>
      </c>
      <c r="E88" s="32">
        <f t="shared" si="12"/>
        <v>6.9669177698826121E-2</v>
      </c>
      <c r="F88" s="32">
        <f t="shared" si="13"/>
        <v>0.23149054176148892</v>
      </c>
      <c r="G88" s="13">
        <f t="shared" si="14"/>
        <v>129525.503442</v>
      </c>
      <c r="H88" s="13">
        <f t="shared" si="15"/>
        <v>132996.76879100001</v>
      </c>
      <c r="I88" s="32">
        <f t="shared" si="16"/>
        <v>6.4286066895856336E-2</v>
      </c>
      <c r="J88" s="32">
        <f t="shared" si="17"/>
        <v>0</v>
      </c>
      <c r="K88" s="32">
        <f t="shared" si="18"/>
        <v>2.0154144354536319E-2</v>
      </c>
      <c r="L88" s="20">
        <v>125610.17468500001</v>
      </c>
      <c r="M88" s="20">
        <v>29300.763164</v>
      </c>
      <c r="N88" s="20">
        <v>15345</v>
      </c>
      <c r="O88" s="20">
        <v>50987</v>
      </c>
      <c r="P88" s="20">
        <v>0</v>
      </c>
      <c r="Q88" s="20">
        <v>4593</v>
      </c>
      <c r="R88" s="20">
        <v>227893.57460200001</v>
      </c>
      <c r="S88" s="20">
        <v>220255.2191205</v>
      </c>
      <c r="T88" s="20">
        <v>129525503442</v>
      </c>
      <c r="U88" s="20">
        <v>132996768791</v>
      </c>
    </row>
    <row r="89" spans="1:21" x14ac:dyDescent="0.45">
      <c r="A89" s="21" t="s">
        <v>201</v>
      </c>
      <c r="B89" s="21">
        <v>11268</v>
      </c>
      <c r="C89" s="21" t="s">
        <v>22</v>
      </c>
      <c r="D89" s="32">
        <f t="shared" si="11"/>
        <v>2.5459923825503057</v>
      </c>
      <c r="E89" s="32">
        <f t="shared" si="12"/>
        <v>5.3627574362322815E-2</v>
      </c>
      <c r="F89" s="32">
        <f t="shared" si="13"/>
        <v>0.24310613874447734</v>
      </c>
      <c r="G89" s="13">
        <f t="shared" si="14"/>
        <v>1828684.415601</v>
      </c>
      <c r="H89" s="13">
        <f t="shared" si="15"/>
        <v>1863046.6274979999</v>
      </c>
      <c r="I89" s="32">
        <f t="shared" si="16"/>
        <v>8.4376784328841589E-2</v>
      </c>
      <c r="J89" s="32">
        <f t="shared" si="17"/>
        <v>6.652691879158629E-4</v>
      </c>
      <c r="K89" s="32">
        <f t="shared" si="18"/>
        <v>4.2746644403662123E-3</v>
      </c>
      <c r="L89" s="20">
        <v>10616551.565880001</v>
      </c>
      <c r="M89" s="20">
        <v>326716.76425000001</v>
      </c>
      <c r="N89" s="20">
        <v>111811</v>
      </c>
      <c r="O89" s="20">
        <v>506865</v>
      </c>
      <c r="P89" s="20">
        <v>1288</v>
      </c>
      <c r="Q89" s="20">
        <v>8276</v>
      </c>
      <c r="R89" s="20">
        <v>1936058.4007129672</v>
      </c>
      <c r="S89" s="20">
        <v>2084953.5211973931</v>
      </c>
      <c r="T89" s="20">
        <v>1828684415601</v>
      </c>
      <c r="U89" s="20">
        <v>1863046627498</v>
      </c>
    </row>
    <row r="90" spans="1:21" x14ac:dyDescent="0.45">
      <c r="A90" s="21" t="s">
        <v>203</v>
      </c>
      <c r="B90" s="21">
        <v>11273</v>
      </c>
      <c r="C90" s="21" t="s">
        <v>22</v>
      </c>
      <c r="D90" s="32">
        <f t="shared" si="11"/>
        <v>1.128447479733762</v>
      </c>
      <c r="E90" s="32">
        <f t="shared" si="12"/>
        <v>0.61503894616956023</v>
      </c>
      <c r="F90" s="32">
        <f t="shared" si="13"/>
        <v>0.73841666214153157</v>
      </c>
      <c r="G90" s="13">
        <f t="shared" si="14"/>
        <v>6220126.4876690004</v>
      </c>
      <c r="H90" s="13">
        <f t="shared" si="15"/>
        <v>6609058.6693190001</v>
      </c>
      <c r="I90" s="32">
        <f t="shared" si="16"/>
        <v>2.2845729388796171E-2</v>
      </c>
      <c r="J90" s="32">
        <f t="shared" si="17"/>
        <v>9.7945936084298194E-3</v>
      </c>
      <c r="K90" s="32">
        <f t="shared" si="18"/>
        <v>2.0602008559714859E-2</v>
      </c>
      <c r="L90" s="20">
        <v>13448877.133753002</v>
      </c>
      <c r="M90" s="20">
        <v>313219.89858400001</v>
      </c>
      <c r="N90" s="20">
        <v>3665028</v>
      </c>
      <c r="O90" s="20">
        <v>4400238</v>
      </c>
      <c r="P90" s="20">
        <v>67143</v>
      </c>
      <c r="Q90" s="20">
        <v>141229</v>
      </c>
      <c r="R90" s="20">
        <v>6855108.3060978334</v>
      </c>
      <c r="S90" s="20">
        <v>5959017.7546083201</v>
      </c>
      <c r="T90" s="20">
        <v>6220126487669</v>
      </c>
      <c r="U90" s="20">
        <v>6609058669319</v>
      </c>
    </row>
    <row r="91" spans="1:21" x14ac:dyDescent="0.45">
      <c r="A91" s="21" t="s">
        <v>207</v>
      </c>
      <c r="B91" s="21">
        <v>11277</v>
      </c>
      <c r="C91" s="21" t="s">
        <v>19</v>
      </c>
      <c r="D91" s="32">
        <f t="shared" si="11"/>
        <v>4.0535347337442011E-2</v>
      </c>
      <c r="E91" s="32">
        <f t="shared" si="12"/>
        <v>0</v>
      </c>
      <c r="F91" s="32">
        <f t="shared" si="13"/>
        <v>0</v>
      </c>
      <c r="G91" s="13">
        <f t="shared" si="14"/>
        <v>16437773.563857</v>
      </c>
      <c r="H91" s="13">
        <f t="shared" si="15"/>
        <v>17713201.730902001</v>
      </c>
      <c r="I91" s="32">
        <f t="shared" si="16"/>
        <v>6.7103529248761741E-4</v>
      </c>
      <c r="J91" s="32">
        <f t="shared" si="17"/>
        <v>0</v>
      </c>
      <c r="K91" s="32">
        <f t="shared" si="18"/>
        <v>0</v>
      </c>
      <c r="L91" s="20">
        <v>10808401.553323999</v>
      </c>
      <c r="M91" s="20">
        <v>204223.50780700002</v>
      </c>
      <c r="N91" s="20">
        <v>0</v>
      </c>
      <c r="O91" s="20">
        <v>0</v>
      </c>
      <c r="P91" s="20">
        <v>0</v>
      </c>
      <c r="Q91" s="20">
        <v>0</v>
      </c>
      <c r="R91" s="20">
        <v>152170467.10756168</v>
      </c>
      <c r="S91" s="20">
        <v>133320697.4069815</v>
      </c>
      <c r="T91" s="20">
        <v>16437773563857</v>
      </c>
      <c r="U91" s="20">
        <v>17713201730902</v>
      </c>
    </row>
    <row r="92" spans="1:21" x14ac:dyDescent="0.45">
      <c r="A92" s="21" t="s">
        <v>209</v>
      </c>
      <c r="B92" s="21">
        <v>11280</v>
      </c>
      <c r="C92" s="21" t="s">
        <v>22</v>
      </c>
      <c r="D92" s="32">
        <f t="shared" si="11"/>
        <v>0.2410656003129921</v>
      </c>
      <c r="E92" s="32">
        <f t="shared" si="12"/>
        <v>0.33126605127024022</v>
      </c>
      <c r="F92" s="32">
        <f t="shared" si="13"/>
        <v>0.44703145088293855</v>
      </c>
      <c r="G92" s="13">
        <f t="shared" si="14"/>
        <v>1600735.267553</v>
      </c>
      <c r="H92" s="13">
        <f t="shared" si="15"/>
        <v>1692303.1222560001</v>
      </c>
      <c r="I92" s="32">
        <f t="shared" si="16"/>
        <v>1.3195043802038174E-3</v>
      </c>
      <c r="J92" s="32">
        <f t="shared" si="17"/>
        <v>2.2822229752368422E-3</v>
      </c>
      <c r="K92" s="32">
        <f t="shared" si="18"/>
        <v>2.2292392948143187E-2</v>
      </c>
      <c r="L92" s="20">
        <v>943951.867417</v>
      </c>
      <c r="M92" s="20">
        <v>5379.2591199999997</v>
      </c>
      <c r="N92" s="20">
        <v>648577</v>
      </c>
      <c r="O92" s="20">
        <v>875231</v>
      </c>
      <c r="P92" s="20">
        <v>4652</v>
      </c>
      <c r="Q92" s="20">
        <v>45440</v>
      </c>
      <c r="R92" s="20">
        <v>2038363.4949241669</v>
      </c>
      <c r="S92" s="20">
        <v>1957873.4298701312</v>
      </c>
      <c r="T92" s="20">
        <v>1600735267553</v>
      </c>
      <c r="U92" s="20">
        <v>1692303122256</v>
      </c>
    </row>
    <row r="93" spans="1:21" x14ac:dyDescent="0.45">
      <c r="A93" s="21" t="s">
        <v>217</v>
      </c>
      <c r="B93" s="21">
        <v>11290</v>
      </c>
      <c r="C93" s="21" t="s">
        <v>19</v>
      </c>
      <c r="D93" s="32">
        <f t="shared" si="11"/>
        <v>0.11484021361975486</v>
      </c>
      <c r="E93" s="32">
        <f t="shared" si="12"/>
        <v>1.5051816656106913E-2</v>
      </c>
      <c r="F93" s="32">
        <f t="shared" si="13"/>
        <v>1.3295456619697952E-2</v>
      </c>
      <c r="G93" s="13">
        <f t="shared" si="14"/>
        <v>6243.3969399999996</v>
      </c>
      <c r="H93" s="13">
        <f t="shared" si="15"/>
        <v>6339.3328899999997</v>
      </c>
      <c r="I93" s="32">
        <f t="shared" si="16"/>
        <v>1.0178106396975303E-2</v>
      </c>
      <c r="J93" s="32">
        <f t="shared" si="17"/>
        <v>0</v>
      </c>
      <c r="K93" s="32">
        <f t="shared" si="18"/>
        <v>0</v>
      </c>
      <c r="L93" s="20">
        <v>12161.674879</v>
      </c>
      <c r="M93" s="20">
        <v>1084.1399999999999</v>
      </c>
      <c r="N93" s="20">
        <v>797</v>
      </c>
      <c r="O93" s="20">
        <v>704</v>
      </c>
      <c r="P93" s="20">
        <v>0</v>
      </c>
      <c r="Q93" s="20">
        <v>0</v>
      </c>
      <c r="R93" s="20">
        <v>53258.433234800003</v>
      </c>
      <c r="S93" s="20">
        <v>52950.419089554642</v>
      </c>
      <c r="T93" s="20">
        <v>6243396940</v>
      </c>
      <c r="U93" s="20">
        <v>6339332890</v>
      </c>
    </row>
    <row r="94" spans="1:21" x14ac:dyDescent="0.45">
      <c r="A94" s="21" t="s">
        <v>219</v>
      </c>
      <c r="B94" s="21">
        <v>11285</v>
      </c>
      <c r="C94" s="21" t="s">
        <v>22</v>
      </c>
      <c r="D94" s="32">
        <f t="shared" si="11"/>
        <v>0.549143649781896</v>
      </c>
      <c r="E94" s="32">
        <f t="shared" si="12"/>
        <v>0.45768274025994315</v>
      </c>
      <c r="F94" s="32">
        <f t="shared" si="13"/>
        <v>0.67264461703253686</v>
      </c>
      <c r="G94" s="13">
        <f t="shared" si="14"/>
        <v>14159830.979250999</v>
      </c>
      <c r="H94" s="13">
        <f t="shared" si="15"/>
        <v>14558234.576239999</v>
      </c>
      <c r="I94" s="32">
        <f t="shared" si="16"/>
        <v>1.1423884411348921E-2</v>
      </c>
      <c r="J94" s="32">
        <f t="shared" si="17"/>
        <v>7.072351815731219E-2</v>
      </c>
      <c r="K94" s="32">
        <f t="shared" si="18"/>
        <v>7.9616089199245066E-2</v>
      </c>
      <c r="L94" s="20">
        <v>16752934.866501998</v>
      </c>
      <c r="M94" s="20">
        <v>343606.62952199997</v>
      </c>
      <c r="N94" s="20">
        <v>6981351</v>
      </c>
      <c r="O94" s="20">
        <v>10260313</v>
      </c>
      <c r="P94" s="20">
        <v>1063608</v>
      </c>
      <c r="Q94" s="20">
        <v>1197343</v>
      </c>
      <c r="R94" s="20">
        <v>15038957.728802301</v>
      </c>
      <c r="S94" s="20">
        <v>15253690.790338539</v>
      </c>
      <c r="T94" s="20">
        <v>14159830979251</v>
      </c>
      <c r="U94" s="20">
        <v>14558234576240</v>
      </c>
    </row>
    <row r="95" spans="1:21" x14ac:dyDescent="0.45">
      <c r="A95" s="21" t="s">
        <v>223</v>
      </c>
      <c r="B95" s="21">
        <v>11297</v>
      </c>
      <c r="C95" s="21" t="s">
        <v>22</v>
      </c>
      <c r="D95" s="32">
        <f t="shared" si="11"/>
        <v>1.4297252952333992</v>
      </c>
      <c r="E95" s="32">
        <f t="shared" si="12"/>
        <v>1.0099755921529123</v>
      </c>
      <c r="F95" s="32">
        <f t="shared" si="13"/>
        <v>1.0488395413087881</v>
      </c>
      <c r="G95" s="13">
        <f t="shared" si="14"/>
        <v>4630920.7962199999</v>
      </c>
      <c r="H95" s="13">
        <f t="shared" si="15"/>
        <v>5062592.9327950003</v>
      </c>
      <c r="I95" s="32">
        <f t="shared" si="16"/>
        <v>2.1947256865551764E-2</v>
      </c>
      <c r="J95" s="32">
        <f t="shared" si="17"/>
        <v>5.0387469973159078E-2</v>
      </c>
      <c r="K95" s="32">
        <f t="shared" si="18"/>
        <v>8.0441337807751756E-2</v>
      </c>
      <c r="L95" s="20">
        <v>13919017.881695</v>
      </c>
      <c r="M95" s="20">
        <v>239164.37152300001</v>
      </c>
      <c r="N95" s="20">
        <v>4916283</v>
      </c>
      <c r="O95" s="20">
        <v>5105462</v>
      </c>
      <c r="P95" s="20">
        <v>274542</v>
      </c>
      <c r="Q95" s="20">
        <v>438294</v>
      </c>
      <c r="R95" s="20">
        <v>5448616.4942642665</v>
      </c>
      <c r="S95" s="20">
        <v>4867724.5650265822</v>
      </c>
      <c r="T95" s="20">
        <v>4630920796220</v>
      </c>
      <c r="U95" s="20">
        <v>5062592932795</v>
      </c>
    </row>
    <row r="96" spans="1:21" x14ac:dyDescent="0.45">
      <c r="A96" s="21" t="s">
        <v>225</v>
      </c>
      <c r="B96" s="21">
        <v>11302</v>
      </c>
      <c r="C96" s="21" t="s">
        <v>19</v>
      </c>
      <c r="D96" s="32">
        <f t="shared" si="11"/>
        <v>0.10573051212857108</v>
      </c>
      <c r="E96" s="32">
        <f t="shared" si="12"/>
        <v>1.8054444912360672</v>
      </c>
      <c r="F96" s="32">
        <f t="shared" si="13"/>
        <v>1.2755581371242213</v>
      </c>
      <c r="G96" s="13">
        <f t="shared" si="14"/>
        <v>1804266.4575050001</v>
      </c>
      <c r="H96" s="13">
        <f t="shared" si="15"/>
        <v>2072524.7280250001</v>
      </c>
      <c r="I96" s="32">
        <f t="shared" si="16"/>
        <v>1.7705396895611885E-2</v>
      </c>
      <c r="J96" s="32">
        <f t="shared" si="17"/>
        <v>0.14613966921835389</v>
      </c>
      <c r="K96" s="32">
        <f t="shared" si="18"/>
        <v>0.15233167968710942</v>
      </c>
      <c r="L96" s="20">
        <v>2896565.8624170003</v>
      </c>
      <c r="M96" s="20">
        <v>603806.76998600003</v>
      </c>
      <c r="N96" s="20">
        <v>24730746</v>
      </c>
      <c r="O96" s="20">
        <v>17472431</v>
      </c>
      <c r="P96" s="20">
        <v>2491899</v>
      </c>
      <c r="Q96" s="20">
        <v>2597482</v>
      </c>
      <c r="R96" s="20">
        <v>17051489.259064499</v>
      </c>
      <c r="S96" s="20">
        <v>13697871.14477749</v>
      </c>
      <c r="T96" s="20">
        <v>1804266457505</v>
      </c>
      <c r="U96" s="20">
        <v>2072524728025</v>
      </c>
    </row>
    <row r="97" spans="1:21" x14ac:dyDescent="0.45">
      <c r="A97" s="21" t="s">
        <v>227</v>
      </c>
      <c r="B97" s="21">
        <v>11304</v>
      </c>
      <c r="C97" s="21" t="s">
        <v>32</v>
      </c>
      <c r="D97" s="32">
        <f t="shared" si="11"/>
        <v>0.15679697357914549</v>
      </c>
      <c r="E97" s="32">
        <f t="shared" si="12"/>
        <v>3.4083860477689132E-4</v>
      </c>
      <c r="F97" s="32">
        <f t="shared" si="13"/>
        <v>3.1150827973674343E-4</v>
      </c>
      <c r="G97" s="13">
        <f t="shared" si="14"/>
        <v>609056.71095600002</v>
      </c>
      <c r="H97" s="13">
        <f t="shared" si="15"/>
        <v>658768.05698999995</v>
      </c>
      <c r="I97" s="32">
        <f t="shared" si="16"/>
        <v>4.0386528602645931E-2</v>
      </c>
      <c r="J97" s="32">
        <f t="shared" si="17"/>
        <v>0</v>
      </c>
      <c r="K97" s="32">
        <f t="shared" si="18"/>
        <v>0</v>
      </c>
      <c r="L97" s="20">
        <v>310062.178143</v>
      </c>
      <c r="M97" s="20">
        <v>86942.791777999999</v>
      </c>
      <c r="N97" s="20">
        <v>337</v>
      </c>
      <c r="O97" s="20">
        <v>308</v>
      </c>
      <c r="P97" s="20">
        <v>0</v>
      </c>
      <c r="Q97" s="20">
        <v>0</v>
      </c>
      <c r="R97" s="20">
        <v>1076383.5712820329</v>
      </c>
      <c r="S97" s="20">
        <v>988737.76408219943</v>
      </c>
      <c r="T97" s="20">
        <v>609056710956</v>
      </c>
      <c r="U97" s="20">
        <v>658768056990</v>
      </c>
    </row>
    <row r="98" spans="1:21" x14ac:dyDescent="0.45">
      <c r="A98" s="21" t="s">
        <v>231</v>
      </c>
      <c r="B98" s="21">
        <v>11305</v>
      </c>
      <c r="C98" s="21" t="s">
        <v>32</v>
      </c>
      <c r="D98" s="32">
        <f t="shared" si="11"/>
        <v>1.0188849499889174</v>
      </c>
      <c r="E98" s="32">
        <f t="shared" si="12"/>
        <v>0.14763804511937412</v>
      </c>
      <c r="F98" s="32">
        <f t="shared" si="13"/>
        <v>0.5085081742531733</v>
      </c>
      <c r="G98" s="13">
        <f t="shared" si="14"/>
        <v>120769.905975</v>
      </c>
      <c r="H98" s="13">
        <f t="shared" si="15"/>
        <v>122542.76126100001</v>
      </c>
      <c r="I98" s="32">
        <f t="shared" si="16"/>
        <v>9.7226457045789735E-2</v>
      </c>
      <c r="J98" s="32">
        <f t="shared" si="17"/>
        <v>0</v>
      </c>
      <c r="K98" s="32">
        <f t="shared" si="18"/>
        <v>1.6042472903682482E-2</v>
      </c>
      <c r="L98" s="20">
        <v>495011.83542299998</v>
      </c>
      <c r="M98" s="20">
        <v>45139.091486999998</v>
      </c>
      <c r="N98" s="20">
        <v>35864</v>
      </c>
      <c r="O98" s="20">
        <v>123526</v>
      </c>
      <c r="P98" s="20">
        <v>0</v>
      </c>
      <c r="Q98" s="20">
        <v>3724</v>
      </c>
      <c r="R98" s="20">
        <v>232133.78774946672</v>
      </c>
      <c r="S98" s="20">
        <v>242918.41558184969</v>
      </c>
      <c r="T98" s="20">
        <v>120769905975</v>
      </c>
      <c r="U98" s="20">
        <v>122542761261</v>
      </c>
    </row>
    <row r="99" spans="1:21" x14ac:dyDescent="0.45">
      <c r="A99" s="21" t="s">
        <v>237</v>
      </c>
      <c r="B99" s="21">
        <v>11314</v>
      </c>
      <c r="C99" s="21" t="s">
        <v>22</v>
      </c>
      <c r="D99" s="32">
        <f t="shared" si="11"/>
        <v>4.2966553485398178</v>
      </c>
      <c r="E99" s="32">
        <f t="shared" si="12"/>
        <v>0.61997795940737532</v>
      </c>
      <c r="F99" s="32">
        <f t="shared" si="13"/>
        <v>0.86991051453602586</v>
      </c>
      <c r="G99" s="13">
        <f t="shared" si="14"/>
        <v>117935.907859</v>
      </c>
      <c r="H99" s="13">
        <f t="shared" si="15"/>
        <v>138491.332062</v>
      </c>
      <c r="I99" s="32">
        <f t="shared" si="16"/>
        <v>0.17158743905734364</v>
      </c>
      <c r="J99" s="32">
        <f t="shared" si="17"/>
        <v>0</v>
      </c>
      <c r="K99" s="32">
        <f t="shared" si="18"/>
        <v>0</v>
      </c>
      <c r="L99" s="20">
        <v>1356252.824217</v>
      </c>
      <c r="M99" s="20">
        <v>43793.141518000004</v>
      </c>
      <c r="N99" s="20">
        <v>97849</v>
      </c>
      <c r="O99" s="20">
        <v>137295</v>
      </c>
      <c r="P99" s="20">
        <v>0</v>
      </c>
      <c r="Q99" s="20">
        <v>0</v>
      </c>
      <c r="R99" s="20">
        <v>127611.73474756669</v>
      </c>
      <c r="S99" s="20">
        <v>157826.5783730956</v>
      </c>
      <c r="T99" s="20">
        <v>117935907859</v>
      </c>
      <c r="U99" s="20">
        <v>138491332062</v>
      </c>
    </row>
    <row r="100" spans="1:21" x14ac:dyDescent="0.45">
      <c r="A100" s="21" t="s">
        <v>241</v>
      </c>
      <c r="B100" s="21">
        <v>11309</v>
      </c>
      <c r="C100" s="21" t="s">
        <v>22</v>
      </c>
      <c r="D100" s="32">
        <f t="shared" si="11"/>
        <v>1.5915504022285574</v>
      </c>
      <c r="E100" s="32">
        <f t="shared" si="12"/>
        <v>0.68260381590491481</v>
      </c>
      <c r="F100" s="32">
        <f t="shared" si="13"/>
        <v>1.1391953489759696</v>
      </c>
      <c r="G100" s="13">
        <f t="shared" si="14"/>
        <v>2630014.2399030002</v>
      </c>
      <c r="H100" s="13">
        <f t="shared" si="15"/>
        <v>2579923.87684</v>
      </c>
      <c r="I100" s="32">
        <f t="shared" si="16"/>
        <v>4.7448966766601861E-2</v>
      </c>
      <c r="J100" s="32">
        <f t="shared" si="17"/>
        <v>5.612738857164324E-2</v>
      </c>
      <c r="K100" s="32">
        <f t="shared" si="18"/>
        <v>7.8018230334047298E-2</v>
      </c>
      <c r="L100" s="20">
        <v>9167423.6278649997</v>
      </c>
      <c r="M100" s="20">
        <v>254376.50604000001</v>
      </c>
      <c r="N100" s="20">
        <v>1965919</v>
      </c>
      <c r="O100" s="20">
        <v>3280916</v>
      </c>
      <c r="P100" s="20">
        <v>150451</v>
      </c>
      <c r="Q100" s="20">
        <v>209130</v>
      </c>
      <c r="R100" s="20">
        <v>2680527.3473209669</v>
      </c>
      <c r="S100" s="20">
        <v>2880029.314506276</v>
      </c>
      <c r="T100" s="20">
        <v>2630014239903</v>
      </c>
      <c r="U100" s="20">
        <v>2579923876840</v>
      </c>
    </row>
    <row r="101" spans="1:21" x14ac:dyDescent="0.45">
      <c r="A101" s="21" t="s">
        <v>243</v>
      </c>
      <c r="B101" s="21">
        <v>11310</v>
      </c>
      <c r="C101" s="21" t="s">
        <v>19</v>
      </c>
      <c r="D101" s="32">
        <f t="shared" si="11"/>
        <v>9.7098291241158999E-2</v>
      </c>
      <c r="E101" s="32">
        <f t="shared" si="12"/>
        <v>1.632476523717675</v>
      </c>
      <c r="F101" s="32">
        <f t="shared" si="13"/>
        <v>0.71496351354889609</v>
      </c>
      <c r="G101" s="13">
        <f t="shared" si="14"/>
        <v>34418299.904344998</v>
      </c>
      <c r="H101" s="13">
        <f t="shared" si="15"/>
        <v>36295371.900656998</v>
      </c>
      <c r="I101" s="32">
        <f t="shared" si="16"/>
        <v>3.3723560502635719E-3</v>
      </c>
      <c r="J101" s="32">
        <f t="shared" si="17"/>
        <v>0.10373655000030786</v>
      </c>
      <c r="K101" s="32">
        <f t="shared" si="18"/>
        <v>5.6112143601571123E-2</v>
      </c>
      <c r="L101" s="20">
        <v>40938856.350873001</v>
      </c>
      <c r="M101" s="20">
        <v>1930297.3578300001</v>
      </c>
      <c r="N101" s="20">
        <v>344144686</v>
      </c>
      <c r="O101" s="20">
        <v>150722470</v>
      </c>
      <c r="P101" s="20">
        <v>29688797</v>
      </c>
      <c r="Q101" s="20">
        <v>16058969</v>
      </c>
      <c r="R101" s="20">
        <v>286194181.31711429</v>
      </c>
      <c r="S101" s="20">
        <v>210811415.04949281</v>
      </c>
      <c r="T101" s="20">
        <v>34418299904345</v>
      </c>
      <c r="U101" s="20">
        <v>36295371900657</v>
      </c>
    </row>
    <row r="102" spans="1:21" x14ac:dyDescent="0.45">
      <c r="A102" s="21" t="s">
        <v>251</v>
      </c>
      <c r="B102" s="21">
        <v>11334</v>
      </c>
      <c r="C102" s="21" t="s">
        <v>22</v>
      </c>
      <c r="D102" s="32">
        <f t="shared" si="11"/>
        <v>1.2773957526374904</v>
      </c>
      <c r="E102" s="32">
        <f t="shared" si="12"/>
        <v>0.25486628366453673</v>
      </c>
      <c r="F102" s="32">
        <f t="shared" si="13"/>
        <v>0.49912705187254985</v>
      </c>
      <c r="G102" s="13">
        <f t="shared" si="14"/>
        <v>1457580.3775150001</v>
      </c>
      <c r="H102" s="13">
        <f t="shared" si="15"/>
        <v>1537027.014828</v>
      </c>
      <c r="I102" s="32">
        <f t="shared" si="16"/>
        <v>1.0031739854266762E-3</v>
      </c>
      <c r="J102" s="32">
        <f t="shared" si="17"/>
        <v>3.5204412119838224E-3</v>
      </c>
      <c r="K102" s="32">
        <f t="shared" si="18"/>
        <v>4.0143046559124014E-3</v>
      </c>
      <c r="L102" s="20">
        <v>3879095.53082</v>
      </c>
      <c r="M102" s="20">
        <v>3164.7312400000001</v>
      </c>
      <c r="N102" s="20">
        <v>386979</v>
      </c>
      <c r="O102" s="20">
        <v>757855</v>
      </c>
      <c r="P102" s="20">
        <v>5553</v>
      </c>
      <c r="Q102" s="20">
        <v>6332</v>
      </c>
      <c r="R102" s="20">
        <v>1577359.1051874999</v>
      </c>
      <c r="S102" s="20">
        <v>1518360.9006099619</v>
      </c>
      <c r="T102" s="20">
        <v>1457580377515</v>
      </c>
      <c r="U102" s="20">
        <v>1537027014828</v>
      </c>
    </row>
    <row r="103" spans="1:21" x14ac:dyDescent="0.45">
      <c r="A103" s="21" t="s">
        <v>253</v>
      </c>
      <c r="B103" s="21">
        <v>11338</v>
      </c>
      <c r="C103" s="21" t="s">
        <v>19</v>
      </c>
      <c r="D103" s="32">
        <f t="shared" si="11"/>
        <v>8.3180954261556556E-2</v>
      </c>
      <c r="E103" s="32">
        <f t="shared" si="12"/>
        <v>0.65674823618756517</v>
      </c>
      <c r="F103" s="32">
        <f t="shared" si="13"/>
        <v>0.49263236977213815</v>
      </c>
      <c r="G103" s="13">
        <f t="shared" si="14"/>
        <v>10053849.763839999</v>
      </c>
      <c r="H103" s="13">
        <f t="shared" si="15"/>
        <v>10430733.124002</v>
      </c>
      <c r="I103" s="32">
        <f t="shared" si="16"/>
        <v>4.1395931630992828E-3</v>
      </c>
      <c r="J103" s="32">
        <f t="shared" si="17"/>
        <v>6.3702966920505283E-2</v>
      </c>
      <c r="K103" s="32">
        <f t="shared" si="18"/>
        <v>3.0153294817365627E-2</v>
      </c>
      <c r="L103" s="20">
        <v>6552930.7230359996</v>
      </c>
      <c r="M103" s="20">
        <v>357137.97596800001</v>
      </c>
      <c r="N103" s="20">
        <v>25869057</v>
      </c>
      <c r="O103" s="20">
        <v>19404597</v>
      </c>
      <c r="P103" s="20">
        <v>2747945</v>
      </c>
      <c r="Q103" s="20">
        <v>1300718</v>
      </c>
      <c r="R103" s="20">
        <v>43136844.841609202</v>
      </c>
      <c r="S103" s="20">
        <v>39389610.165031157</v>
      </c>
      <c r="T103" s="20">
        <v>10053849763840</v>
      </c>
      <c r="U103" s="20">
        <v>10430733124002</v>
      </c>
    </row>
    <row r="104" spans="1:21" x14ac:dyDescent="0.45">
      <c r="A104" s="21" t="s">
        <v>255</v>
      </c>
      <c r="B104" s="21">
        <v>11343</v>
      </c>
      <c r="C104" s="21" t="s">
        <v>19</v>
      </c>
      <c r="D104" s="32">
        <f t="shared" si="11"/>
        <v>0.13101709260578354</v>
      </c>
      <c r="E104" s="32">
        <f t="shared" si="12"/>
        <v>1.6092830430581453</v>
      </c>
      <c r="F104" s="32">
        <f t="shared" si="13"/>
        <v>1.0141751110871777</v>
      </c>
      <c r="G104" s="13">
        <f t="shared" si="14"/>
        <v>4886509.3495439999</v>
      </c>
      <c r="H104" s="13">
        <f t="shared" si="15"/>
        <v>9819655.7534580007</v>
      </c>
      <c r="I104" s="32">
        <f t="shared" si="16"/>
        <v>4.9502923389238541E-2</v>
      </c>
      <c r="J104" s="32">
        <f t="shared" si="17"/>
        <v>0.34287433259600925</v>
      </c>
      <c r="K104" s="32">
        <f t="shared" si="18"/>
        <v>6.038957529051505E-2</v>
      </c>
      <c r="L104" s="20">
        <v>8030878.7920300001</v>
      </c>
      <c r="M104" s="20">
        <v>4675536.8621969996</v>
      </c>
      <c r="N104" s="20">
        <v>49321645</v>
      </c>
      <c r="O104" s="20">
        <v>31082652</v>
      </c>
      <c r="P104" s="20">
        <v>16192191</v>
      </c>
      <c r="Q104" s="20">
        <v>2851889</v>
      </c>
      <c r="R104" s="20">
        <v>47224856.04974813</v>
      </c>
      <c r="S104" s="20">
        <v>30648210.215571102</v>
      </c>
      <c r="T104" s="20">
        <v>4886509349544</v>
      </c>
      <c r="U104" s="20">
        <v>9819655753458</v>
      </c>
    </row>
    <row r="105" spans="1:21" x14ac:dyDescent="0.45">
      <c r="A105" s="21" t="s">
        <v>273</v>
      </c>
      <c r="B105" s="21">
        <v>11379</v>
      </c>
      <c r="C105" s="21" t="s">
        <v>19</v>
      </c>
      <c r="D105" s="32">
        <f t="shared" si="11"/>
        <v>3.6294683024451573E-3</v>
      </c>
      <c r="E105" s="32">
        <f t="shared" si="12"/>
        <v>1.1268329986446715</v>
      </c>
      <c r="F105" s="32">
        <f t="shared" si="13"/>
        <v>0.60796383387991426</v>
      </c>
      <c r="G105" s="13">
        <f t="shared" si="14"/>
        <v>4638490.2185469996</v>
      </c>
      <c r="H105" s="13">
        <f t="shared" si="15"/>
        <v>4712947.4062010003</v>
      </c>
      <c r="I105" s="32">
        <f t="shared" si="16"/>
        <v>2.4071957386379458E-14</v>
      </c>
      <c r="J105" s="32">
        <f t="shared" si="17"/>
        <v>0</v>
      </c>
      <c r="K105" s="32">
        <f t="shared" si="18"/>
        <v>5.5771836629354837E-3</v>
      </c>
      <c r="L105" s="20">
        <v>145049.726941</v>
      </c>
      <c r="M105" s="20">
        <v>9.9999999999999995E-7</v>
      </c>
      <c r="N105" s="20">
        <v>22516634</v>
      </c>
      <c r="O105" s="20">
        <v>12148472</v>
      </c>
      <c r="P105" s="20">
        <v>0</v>
      </c>
      <c r="Q105" s="20">
        <v>115844</v>
      </c>
      <c r="R105" s="20">
        <v>20771057.042619769</v>
      </c>
      <c r="S105" s="20">
        <v>19982228.091547269</v>
      </c>
      <c r="T105" s="20">
        <v>4638490218547</v>
      </c>
      <c r="U105" s="20">
        <v>4712947406201</v>
      </c>
    </row>
    <row r="106" spans="1:21" x14ac:dyDescent="0.45">
      <c r="A106" s="21" t="s">
        <v>275</v>
      </c>
      <c r="B106" s="21">
        <v>11385</v>
      </c>
      <c r="C106" s="21" t="s">
        <v>19</v>
      </c>
      <c r="D106" s="32">
        <f t="shared" si="11"/>
        <v>9.0455833027911589E-2</v>
      </c>
      <c r="E106" s="32">
        <f t="shared" si="12"/>
        <v>1.336162031711347</v>
      </c>
      <c r="F106" s="32">
        <f t="shared" si="13"/>
        <v>1.0313925351533291</v>
      </c>
      <c r="G106" s="13">
        <f t="shared" si="14"/>
        <v>13001931.201512</v>
      </c>
      <c r="H106" s="13">
        <f t="shared" si="15"/>
        <v>13379304.623421</v>
      </c>
      <c r="I106" s="32">
        <f t="shared" si="16"/>
        <v>2.6988998957246753E-4</v>
      </c>
      <c r="J106" s="32">
        <f t="shared" si="17"/>
        <v>0.12059150308389605</v>
      </c>
      <c r="K106" s="32">
        <f t="shared" si="18"/>
        <v>9.7350884060034434E-2</v>
      </c>
      <c r="L106" s="20">
        <v>17263029.038414001</v>
      </c>
      <c r="M106" s="20">
        <v>53463.016416999999</v>
      </c>
      <c r="N106" s="20">
        <v>127499815</v>
      </c>
      <c r="O106" s="20">
        <v>98417972</v>
      </c>
      <c r="P106" s="20">
        <v>11944099</v>
      </c>
      <c r="Q106" s="20">
        <v>9642210</v>
      </c>
      <c r="R106" s="20">
        <v>99045941.832986668</v>
      </c>
      <c r="S106" s="20">
        <v>95422420.315819874</v>
      </c>
      <c r="T106" s="20">
        <v>13001931201512</v>
      </c>
      <c r="U106" s="20">
        <v>13379304623421</v>
      </c>
    </row>
    <row r="107" spans="1:21" x14ac:dyDescent="0.45">
      <c r="A107" s="21" t="s">
        <v>277</v>
      </c>
      <c r="B107" s="21">
        <v>11384</v>
      </c>
      <c r="C107" s="21" t="s">
        <v>22</v>
      </c>
      <c r="D107" s="32">
        <f t="shared" si="11"/>
        <v>2.4289068735747934</v>
      </c>
      <c r="E107" s="32">
        <f t="shared" si="12"/>
        <v>0.36479951353094969</v>
      </c>
      <c r="F107" s="32">
        <f t="shared" si="13"/>
        <v>0.85185101333362978</v>
      </c>
      <c r="G107" s="13">
        <f t="shared" si="14"/>
        <v>800344.92303099995</v>
      </c>
      <c r="H107" s="13">
        <f t="shared" si="15"/>
        <v>725026.02168799995</v>
      </c>
      <c r="I107" s="32">
        <f t="shared" si="16"/>
        <v>0.12412673818323094</v>
      </c>
      <c r="J107" s="32">
        <f t="shared" si="17"/>
        <v>4.997058374789508E-3</v>
      </c>
      <c r="K107" s="32">
        <f t="shared" si="18"/>
        <v>7.9997807419753653E-2</v>
      </c>
      <c r="L107" s="20">
        <v>4417220.7246420002</v>
      </c>
      <c r="M107" s="20">
        <v>215759.90652800002</v>
      </c>
      <c r="N107" s="20">
        <v>331713</v>
      </c>
      <c r="O107" s="20">
        <v>774590</v>
      </c>
      <c r="P107" s="20">
        <v>4343</v>
      </c>
      <c r="Q107" s="20">
        <v>69527</v>
      </c>
      <c r="R107" s="20">
        <v>869111.31995390006</v>
      </c>
      <c r="S107" s="20">
        <v>909302.19941715291</v>
      </c>
      <c r="T107" s="20">
        <v>800344923031</v>
      </c>
      <c r="U107" s="20">
        <v>725026021688</v>
      </c>
    </row>
    <row r="108" spans="1:21" x14ac:dyDescent="0.45">
      <c r="A108" s="21" t="s">
        <v>283</v>
      </c>
      <c r="B108" s="21">
        <v>11383</v>
      </c>
      <c r="C108" s="21" t="s">
        <v>19</v>
      </c>
      <c r="D108" s="32">
        <f t="shared" si="11"/>
        <v>6.2972045596326728E-2</v>
      </c>
      <c r="E108" s="32">
        <f t="shared" si="12"/>
        <v>0.12587872356604951</v>
      </c>
      <c r="F108" s="32">
        <f t="shared" si="13"/>
        <v>0.41238005532404587</v>
      </c>
      <c r="G108" s="13">
        <f t="shared" si="14"/>
        <v>9291862.3299739994</v>
      </c>
      <c r="H108" s="13">
        <f t="shared" si="15"/>
        <v>9857004.3047540002</v>
      </c>
      <c r="I108" s="32">
        <f t="shared" si="16"/>
        <v>5.6810018720811761E-3</v>
      </c>
      <c r="J108" s="32">
        <f t="shared" si="17"/>
        <v>0</v>
      </c>
      <c r="K108" s="32">
        <f t="shared" si="18"/>
        <v>2.0668188394009832E-2</v>
      </c>
      <c r="L108" s="20">
        <v>4416558.286444</v>
      </c>
      <c r="M108" s="20">
        <v>346146.54488199996</v>
      </c>
      <c r="N108" s="20">
        <v>4414266</v>
      </c>
      <c r="O108" s="20">
        <v>14461183</v>
      </c>
      <c r="P108" s="20">
        <v>0</v>
      </c>
      <c r="Q108" s="20">
        <v>629662</v>
      </c>
      <c r="R108" s="20">
        <v>30465272.911025532</v>
      </c>
      <c r="S108" s="20">
        <v>35067610.116683468</v>
      </c>
      <c r="T108" s="20">
        <v>9291862329974</v>
      </c>
      <c r="U108" s="20">
        <v>9857004304754</v>
      </c>
    </row>
    <row r="109" spans="1:21" x14ac:dyDescent="0.45">
      <c r="A109" s="21" t="s">
        <v>285</v>
      </c>
      <c r="B109" s="21">
        <v>11380</v>
      </c>
      <c r="C109" s="21" t="s">
        <v>19</v>
      </c>
      <c r="D109" s="32">
        <f t="shared" si="11"/>
        <v>0.2631161073923271</v>
      </c>
      <c r="E109" s="32">
        <f t="shared" si="12"/>
        <v>0.13649904183113107</v>
      </c>
      <c r="F109" s="32">
        <f t="shared" si="13"/>
        <v>0.49041605787764081</v>
      </c>
      <c r="G109" s="13">
        <f t="shared" si="14"/>
        <v>55459.247451000003</v>
      </c>
      <c r="H109" s="13">
        <f t="shared" si="15"/>
        <v>44779.967107999997</v>
      </c>
      <c r="I109" s="32">
        <f t="shared" si="16"/>
        <v>4.3932461253288431E-2</v>
      </c>
      <c r="J109" s="32">
        <f t="shared" si="17"/>
        <v>0</v>
      </c>
      <c r="K109" s="32">
        <f t="shared" si="18"/>
        <v>0</v>
      </c>
      <c r="L109" s="20">
        <v>167450.964802</v>
      </c>
      <c r="M109" s="20">
        <v>25513.855618000001</v>
      </c>
      <c r="N109" s="20">
        <v>43435</v>
      </c>
      <c r="O109" s="20">
        <v>156054</v>
      </c>
      <c r="P109" s="20">
        <v>0</v>
      </c>
      <c r="Q109" s="20">
        <v>0</v>
      </c>
      <c r="R109" s="20">
        <v>290375.89620693331</v>
      </c>
      <c r="S109" s="20">
        <v>318207.36187830049</v>
      </c>
      <c r="T109" s="20">
        <v>55459247451</v>
      </c>
      <c r="U109" s="20">
        <v>44779967108</v>
      </c>
    </row>
    <row r="110" spans="1:21" x14ac:dyDescent="0.45">
      <c r="A110" s="21" t="s">
        <v>287</v>
      </c>
      <c r="B110" s="21">
        <v>11391</v>
      </c>
      <c r="C110" s="21" t="s">
        <v>19</v>
      </c>
      <c r="D110" s="32">
        <f t="shared" si="11"/>
        <v>7.5171654162401763E-2</v>
      </c>
      <c r="E110" s="32">
        <f t="shared" si="12"/>
        <v>1.0380579502272942</v>
      </c>
      <c r="F110" s="32">
        <f t="shared" si="13"/>
        <v>1.0032058581805001</v>
      </c>
      <c r="G110" s="13">
        <f t="shared" si="14"/>
        <v>47665.15885</v>
      </c>
      <c r="H110" s="13">
        <f t="shared" si="15"/>
        <v>49557.464986999999</v>
      </c>
      <c r="I110" s="32">
        <f t="shared" si="16"/>
        <v>3.4118624569528008E-5</v>
      </c>
      <c r="J110" s="32">
        <f t="shared" si="17"/>
        <v>2.2484903552718601E-2</v>
      </c>
      <c r="K110" s="32">
        <f t="shared" si="18"/>
        <v>7.2816597654806664E-2</v>
      </c>
      <c r="L110" s="20">
        <v>67070.227941999998</v>
      </c>
      <c r="M110" s="20">
        <v>30.785039999999999</v>
      </c>
      <c r="N110" s="20">
        <v>463092</v>
      </c>
      <c r="O110" s="20">
        <v>447544</v>
      </c>
      <c r="P110" s="20">
        <v>10144</v>
      </c>
      <c r="Q110" s="20">
        <v>32851</v>
      </c>
      <c r="R110" s="20">
        <v>451147.14306940004</v>
      </c>
      <c r="S110" s="20">
        <v>446113.82235317491</v>
      </c>
      <c r="T110" s="20">
        <v>47665158850</v>
      </c>
      <c r="U110" s="20">
        <v>49557464987</v>
      </c>
    </row>
    <row r="111" spans="1:21" x14ac:dyDescent="0.45">
      <c r="A111" s="21" t="s">
        <v>289</v>
      </c>
      <c r="B111" s="21">
        <v>11381</v>
      </c>
      <c r="C111" s="21" t="s">
        <v>32</v>
      </c>
      <c r="D111" s="32">
        <f t="shared" si="11"/>
        <v>0.14117334897255457</v>
      </c>
      <c r="E111" s="32">
        <f t="shared" si="12"/>
        <v>2.4624860307061007E-4</v>
      </c>
      <c r="F111" s="32">
        <f t="shared" si="13"/>
        <v>9.0331272130892204E-2</v>
      </c>
      <c r="G111" s="13">
        <f t="shared" si="14"/>
        <v>805358.568478</v>
      </c>
      <c r="H111" s="13">
        <f t="shared" si="15"/>
        <v>858159.01224199997</v>
      </c>
      <c r="I111" s="32">
        <f t="shared" si="16"/>
        <v>0</v>
      </c>
      <c r="J111" s="32">
        <f t="shared" si="17"/>
        <v>0</v>
      </c>
      <c r="K111" s="32">
        <f t="shared" si="18"/>
        <v>9.0251608963413707E-2</v>
      </c>
      <c r="L111" s="20">
        <v>356590.13682099996</v>
      </c>
      <c r="M111" s="20">
        <v>0</v>
      </c>
      <c r="N111" s="20">
        <v>311</v>
      </c>
      <c r="O111" s="20">
        <v>114084</v>
      </c>
      <c r="P111" s="20">
        <v>0</v>
      </c>
      <c r="Q111" s="20">
        <v>113826</v>
      </c>
      <c r="R111" s="20">
        <v>1261207.4322812671</v>
      </c>
      <c r="S111" s="20">
        <v>1262951.326919093</v>
      </c>
      <c r="T111" s="20">
        <v>805358568478</v>
      </c>
      <c r="U111" s="20">
        <v>858159012242</v>
      </c>
    </row>
    <row r="112" spans="1:21" x14ac:dyDescent="0.45">
      <c r="A112" s="21" t="s">
        <v>291</v>
      </c>
      <c r="B112" s="21">
        <v>11394</v>
      </c>
      <c r="C112" s="21" t="s">
        <v>19</v>
      </c>
      <c r="D112" s="32">
        <f t="shared" si="11"/>
        <v>3.2951667513772355E-2</v>
      </c>
      <c r="E112" s="32">
        <f t="shared" si="12"/>
        <v>1.427271833868363</v>
      </c>
      <c r="F112" s="32">
        <f t="shared" si="13"/>
        <v>0.73061428524614458</v>
      </c>
      <c r="G112" s="13">
        <f t="shared" si="14"/>
        <v>784878.98640599998</v>
      </c>
      <c r="H112" s="13">
        <f t="shared" si="15"/>
        <v>832341.79616000003</v>
      </c>
      <c r="I112" s="32">
        <f t="shared" si="16"/>
        <v>3.6404774176536756E-3</v>
      </c>
      <c r="J112" s="32">
        <f t="shared" si="17"/>
        <v>5.9617484678657802E-2</v>
      </c>
      <c r="K112" s="32">
        <f t="shared" si="18"/>
        <v>4.0269775477778158E-2</v>
      </c>
      <c r="L112" s="20">
        <v>581082.22930200002</v>
      </c>
      <c r="M112" s="20">
        <v>77713.732745999994</v>
      </c>
      <c r="N112" s="20">
        <v>12584527</v>
      </c>
      <c r="O112" s="20">
        <v>6441965</v>
      </c>
      <c r="P112" s="20">
        <v>636331</v>
      </c>
      <c r="Q112" s="20">
        <v>429822</v>
      </c>
      <c r="R112" s="20">
        <v>10673563.358633231</v>
      </c>
      <c r="S112" s="20">
        <v>8817190.0414316375</v>
      </c>
      <c r="T112" s="20">
        <v>784878986406</v>
      </c>
      <c r="U112" s="20">
        <v>832341796160</v>
      </c>
    </row>
    <row r="113" spans="1:21" x14ac:dyDescent="0.45">
      <c r="A113" s="21" t="s">
        <v>293</v>
      </c>
      <c r="B113" s="21">
        <v>11405</v>
      </c>
      <c r="C113" s="21" t="s">
        <v>19</v>
      </c>
      <c r="D113" s="32">
        <f t="shared" si="11"/>
        <v>8.8702073344868737E-2</v>
      </c>
      <c r="E113" s="32">
        <f t="shared" si="12"/>
        <v>2.1633547796969745</v>
      </c>
      <c r="F113" s="32">
        <f t="shared" si="13"/>
        <v>1.2148955460520323</v>
      </c>
      <c r="G113" s="13">
        <f t="shared" si="14"/>
        <v>9277108.7953379992</v>
      </c>
      <c r="H113" s="13">
        <f t="shared" si="15"/>
        <v>9032344.841635</v>
      </c>
      <c r="I113" s="32">
        <f t="shared" si="16"/>
        <v>2.0878043560001464E-3</v>
      </c>
      <c r="J113" s="32">
        <f t="shared" si="17"/>
        <v>0.11760979433415597</v>
      </c>
      <c r="K113" s="32">
        <f t="shared" si="18"/>
        <v>6.8083826787367935E-2</v>
      </c>
      <c r="L113" s="20">
        <v>10279478.785317</v>
      </c>
      <c r="M113" s="20">
        <v>338539.17782799999</v>
      </c>
      <c r="N113" s="20">
        <v>125353099</v>
      </c>
      <c r="O113" s="20">
        <v>70395722</v>
      </c>
      <c r="P113" s="20">
        <v>9535262</v>
      </c>
      <c r="Q113" s="20">
        <v>5519924</v>
      </c>
      <c r="R113" s="20">
        <v>81075407.486116067</v>
      </c>
      <c r="S113" s="20">
        <v>57943847.295152605</v>
      </c>
      <c r="T113" s="20">
        <v>9277108795338</v>
      </c>
      <c r="U113" s="20">
        <v>9032344841635</v>
      </c>
    </row>
    <row r="114" spans="1:21" x14ac:dyDescent="0.45">
      <c r="A114" s="21" t="s">
        <v>298</v>
      </c>
      <c r="B114" s="21">
        <v>11411</v>
      </c>
      <c r="C114" s="21" t="s">
        <v>19</v>
      </c>
      <c r="D114" s="32">
        <f t="shared" ref="D114:D137" si="19">(L114/2)/S114</f>
        <v>1.782410354695283</v>
      </c>
      <c r="E114" s="32">
        <f t="shared" ref="E114:E137" si="20">(N114)/S114</f>
        <v>1.2800681807446996</v>
      </c>
      <c r="F114" s="32">
        <f t="shared" ref="F114:F137" si="21">(O114)/S114</f>
        <v>1.746182824930808</v>
      </c>
      <c r="G114" s="13">
        <f t="shared" ref="G114:G137" si="22">T114/1000000</f>
        <v>151417.018514</v>
      </c>
      <c r="H114" s="13">
        <f t="shared" ref="H114:H137" si="23">U114/1000000</f>
        <v>155678.015851</v>
      </c>
      <c r="I114" s="32">
        <f t="shared" ref="I114:I137" si="24">(M114/2)/R114</f>
        <v>6.3811489779085684E-2</v>
      </c>
      <c r="J114" s="32">
        <f t="shared" ref="J114:J137" si="25">(P114)/R114</f>
        <v>1.1794942820121701E-2</v>
      </c>
      <c r="K114" s="32">
        <f t="shared" ref="K114:K137" si="26">(Q114)/R114</f>
        <v>4.6652534810743676E-2</v>
      </c>
      <c r="L114" s="20">
        <v>2681638.3587770001</v>
      </c>
      <c r="M114" s="20">
        <v>80848.115824000008</v>
      </c>
      <c r="N114" s="20">
        <v>962932</v>
      </c>
      <c r="O114" s="20">
        <v>1313567</v>
      </c>
      <c r="P114" s="20">
        <v>7472</v>
      </c>
      <c r="Q114" s="20">
        <v>29554</v>
      </c>
      <c r="R114" s="20">
        <v>633491.83747233322</v>
      </c>
      <c r="S114" s="20">
        <v>752250.5554663497</v>
      </c>
      <c r="T114" s="20">
        <v>151417018514</v>
      </c>
      <c r="U114" s="20">
        <v>155678015851</v>
      </c>
    </row>
    <row r="115" spans="1:21" x14ac:dyDescent="0.45">
      <c r="A115" s="21" t="s">
        <v>301</v>
      </c>
      <c r="B115" s="21">
        <v>11420</v>
      </c>
      <c r="C115" s="21" t="s">
        <v>19</v>
      </c>
      <c r="D115" s="32">
        <f t="shared" si="19"/>
        <v>0.16684671196252765</v>
      </c>
      <c r="E115" s="32">
        <f t="shared" si="20"/>
        <v>0.2044434097037445</v>
      </c>
      <c r="F115" s="32">
        <f t="shared" si="21"/>
        <v>0.79016990647069774</v>
      </c>
      <c r="G115" s="13">
        <f t="shared" si="22"/>
        <v>48969.351733000003</v>
      </c>
      <c r="H115" s="13">
        <f t="shared" si="23"/>
        <v>52256.114234000001</v>
      </c>
      <c r="I115" s="32">
        <f t="shared" si="24"/>
        <v>4.0956184123268284E-2</v>
      </c>
      <c r="J115" s="32">
        <f t="shared" si="25"/>
        <v>2.8947764865553023E-4</v>
      </c>
      <c r="K115" s="32">
        <f t="shared" si="26"/>
        <v>2.2120461831224478E-3</v>
      </c>
      <c r="L115" s="20">
        <v>86180.390010000003</v>
      </c>
      <c r="M115" s="20">
        <v>14997.204576</v>
      </c>
      <c r="N115" s="20">
        <v>52800</v>
      </c>
      <c r="O115" s="20">
        <v>204071</v>
      </c>
      <c r="P115" s="20">
        <v>53</v>
      </c>
      <c r="Q115" s="20">
        <v>405</v>
      </c>
      <c r="R115" s="20">
        <v>183088.40163016669</v>
      </c>
      <c r="S115" s="20">
        <v>258262.17668992898</v>
      </c>
      <c r="T115" s="20">
        <v>48969351733</v>
      </c>
      <c r="U115" s="20">
        <v>52256114234</v>
      </c>
    </row>
    <row r="116" spans="1:21" x14ac:dyDescent="0.45">
      <c r="A116" s="21" t="s">
        <v>305</v>
      </c>
      <c r="B116" s="21">
        <v>11421</v>
      </c>
      <c r="C116" s="21" t="s">
        <v>19</v>
      </c>
      <c r="D116" s="32">
        <f t="shared" si="19"/>
        <v>0.27589294837507689</v>
      </c>
      <c r="E116" s="32">
        <f t="shared" si="20"/>
        <v>0.47117614244206635</v>
      </c>
      <c r="F116" s="32">
        <f t="shared" si="21"/>
        <v>0.62291724360331746</v>
      </c>
      <c r="G116" s="13">
        <f t="shared" si="22"/>
        <v>205253.42608599999</v>
      </c>
      <c r="H116" s="13">
        <f t="shared" si="23"/>
        <v>217645.06639699999</v>
      </c>
      <c r="I116" s="32">
        <f t="shared" si="24"/>
        <v>2.1129723537797608E-2</v>
      </c>
      <c r="J116" s="32">
        <f t="shared" si="25"/>
        <v>3.2448459029361547E-2</v>
      </c>
      <c r="K116" s="32">
        <f t="shared" si="26"/>
        <v>3.6356870810603945E-2</v>
      </c>
      <c r="L116" s="20">
        <v>1056127.415026</v>
      </c>
      <c r="M116" s="20">
        <v>72378.437728000004</v>
      </c>
      <c r="N116" s="20">
        <v>901839</v>
      </c>
      <c r="O116" s="20">
        <v>1192274</v>
      </c>
      <c r="P116" s="20">
        <v>55575</v>
      </c>
      <c r="Q116" s="20">
        <v>62269</v>
      </c>
      <c r="R116" s="20">
        <v>1712716.155479433</v>
      </c>
      <c r="S116" s="20">
        <v>1914016.6888031389</v>
      </c>
      <c r="T116" s="20">
        <v>205253426086</v>
      </c>
      <c r="U116" s="20">
        <v>217645066397</v>
      </c>
    </row>
    <row r="117" spans="1:21" x14ac:dyDescent="0.45">
      <c r="A117" s="21" t="s">
        <v>309</v>
      </c>
      <c r="B117" s="21">
        <v>11427</v>
      </c>
      <c r="C117" s="21" t="s">
        <v>19</v>
      </c>
      <c r="D117" s="32">
        <f t="shared" si="19"/>
        <v>0.23797670172353785</v>
      </c>
      <c r="E117" s="32">
        <f t="shared" si="20"/>
        <v>2.2764879689518733</v>
      </c>
      <c r="F117" s="32">
        <f t="shared" si="21"/>
        <v>0.18219521670083313</v>
      </c>
      <c r="G117" s="13">
        <f t="shared" si="22"/>
        <v>2512.1581529999999</v>
      </c>
      <c r="H117" s="13">
        <f t="shared" si="23"/>
        <v>2471.924638</v>
      </c>
      <c r="I117" s="32">
        <f t="shared" si="24"/>
        <v>0</v>
      </c>
      <c r="J117" s="32">
        <f t="shared" si="25"/>
        <v>0</v>
      </c>
      <c r="K117" s="32">
        <f t="shared" si="26"/>
        <v>7.833417548380457E-5</v>
      </c>
      <c r="L117" s="20">
        <v>2249.2131669999999</v>
      </c>
      <c r="M117" s="20">
        <v>0</v>
      </c>
      <c r="N117" s="20">
        <v>10758</v>
      </c>
      <c r="O117" s="20">
        <v>861</v>
      </c>
      <c r="P117" s="20">
        <v>0</v>
      </c>
      <c r="Q117" s="20">
        <v>1</v>
      </c>
      <c r="R117" s="20">
        <v>12765.8202033</v>
      </c>
      <c r="S117" s="20">
        <v>4725.7003536693992</v>
      </c>
      <c r="T117" s="20">
        <v>2512158153</v>
      </c>
      <c r="U117" s="20">
        <v>2471924638</v>
      </c>
    </row>
    <row r="118" spans="1:21" x14ac:dyDescent="0.45">
      <c r="A118" s="21" t="s">
        <v>313</v>
      </c>
      <c r="B118" s="21">
        <v>11442</v>
      </c>
      <c r="C118" s="21" t="s">
        <v>19</v>
      </c>
      <c r="D118" s="32">
        <f t="shared" si="19"/>
        <v>1.2680675931639618</v>
      </c>
      <c r="E118" s="32">
        <f t="shared" si="20"/>
        <v>1.5221371796182037</v>
      </c>
      <c r="F118" s="32">
        <f t="shared" si="21"/>
        <v>3.2607095416664325</v>
      </c>
      <c r="G118" s="13">
        <f t="shared" si="22"/>
        <v>92729.632045000006</v>
      </c>
      <c r="H118" s="13">
        <f t="shared" si="23"/>
        <v>97926.462639999998</v>
      </c>
      <c r="I118" s="32">
        <f t="shared" si="24"/>
        <v>0.13183465586321433</v>
      </c>
      <c r="J118" s="32">
        <f t="shared" si="25"/>
        <v>2.9063901981458067E-2</v>
      </c>
      <c r="K118" s="32">
        <f t="shared" si="26"/>
        <v>0.15966933860855514</v>
      </c>
      <c r="L118" s="20">
        <v>2658489.8823210001</v>
      </c>
      <c r="M118" s="20">
        <v>149843.129273</v>
      </c>
      <c r="N118" s="20">
        <v>1595572</v>
      </c>
      <c r="O118" s="20">
        <v>3418021</v>
      </c>
      <c r="P118" s="20">
        <v>16517</v>
      </c>
      <c r="Q118" s="20">
        <v>90740</v>
      </c>
      <c r="R118" s="20">
        <v>568299.46682786674</v>
      </c>
      <c r="S118" s="20">
        <v>1048244.548103224</v>
      </c>
      <c r="T118" s="20">
        <v>92729632045</v>
      </c>
      <c r="U118" s="20">
        <v>97926462640</v>
      </c>
    </row>
    <row r="119" spans="1:21" x14ac:dyDescent="0.45">
      <c r="A119" s="21" t="s">
        <v>322</v>
      </c>
      <c r="B119" s="21">
        <v>11449</v>
      </c>
      <c r="C119" s="21" t="s">
        <v>19</v>
      </c>
      <c r="D119" s="32">
        <f t="shared" si="19"/>
        <v>0.13223927724306819</v>
      </c>
      <c r="E119" s="32">
        <f t="shared" si="20"/>
        <v>0.88068774041990405</v>
      </c>
      <c r="F119" s="32">
        <f t="shared" si="21"/>
        <v>1.0055013294109711</v>
      </c>
      <c r="G119" s="13">
        <f t="shared" si="22"/>
        <v>396830.76558499999</v>
      </c>
      <c r="H119" s="13">
        <f t="shared" si="23"/>
        <v>887484.491072</v>
      </c>
      <c r="I119" s="32">
        <f t="shared" si="24"/>
        <v>6.7492080395973444E-2</v>
      </c>
      <c r="J119" s="32">
        <f t="shared" si="25"/>
        <v>4.8424803408462752E-2</v>
      </c>
      <c r="K119" s="32">
        <f t="shared" si="26"/>
        <v>5.3828402126864058E-2</v>
      </c>
      <c r="L119" s="20">
        <v>996132.23617599998</v>
      </c>
      <c r="M119" s="20">
        <v>549469.29916699999</v>
      </c>
      <c r="N119" s="20">
        <v>3317023</v>
      </c>
      <c r="O119" s="20">
        <v>3787121</v>
      </c>
      <c r="P119" s="20">
        <v>197119</v>
      </c>
      <c r="Q119" s="20">
        <v>219115</v>
      </c>
      <c r="R119" s="20">
        <v>4070620.552391367</v>
      </c>
      <c r="S119" s="20">
        <v>3766400.7885683444</v>
      </c>
      <c r="T119" s="20">
        <v>396830765585</v>
      </c>
      <c r="U119" s="20">
        <v>887484491072</v>
      </c>
    </row>
    <row r="120" spans="1:21" x14ac:dyDescent="0.45">
      <c r="A120" s="21" t="s">
        <v>326</v>
      </c>
      <c r="B120" s="21">
        <v>11463</v>
      </c>
      <c r="C120" s="21" t="s">
        <v>22</v>
      </c>
      <c r="D120" s="32">
        <f t="shared" si="19"/>
        <v>5.9742320458035048</v>
      </c>
      <c r="E120" s="32">
        <f t="shared" si="20"/>
        <v>0.52442162844191842</v>
      </c>
      <c r="F120" s="32">
        <f t="shared" si="21"/>
        <v>0.62034318019024781</v>
      </c>
      <c r="G120" s="13">
        <f t="shared" si="22"/>
        <v>247322.67036600001</v>
      </c>
      <c r="H120" s="13">
        <f t="shared" si="23"/>
        <v>277770.638599</v>
      </c>
      <c r="I120" s="32">
        <f t="shared" si="24"/>
        <v>0.1945999945535799</v>
      </c>
      <c r="J120" s="32">
        <f t="shared" si="25"/>
        <v>5.0507678701307346E-2</v>
      </c>
      <c r="K120" s="32">
        <f t="shared" si="26"/>
        <v>9.4372038318774488E-3</v>
      </c>
      <c r="L120" s="20">
        <v>2729965.625647</v>
      </c>
      <c r="M120" s="20">
        <v>105453.309039</v>
      </c>
      <c r="N120" s="20">
        <v>119819</v>
      </c>
      <c r="O120" s="20">
        <v>141735</v>
      </c>
      <c r="P120" s="20">
        <v>13685</v>
      </c>
      <c r="Q120" s="20">
        <v>2557</v>
      </c>
      <c r="R120" s="20">
        <v>270948.90028366668</v>
      </c>
      <c r="S120" s="20">
        <v>228478.3721754344</v>
      </c>
      <c r="T120" s="20">
        <v>247322670366</v>
      </c>
      <c r="U120" s="20">
        <v>277770638599</v>
      </c>
    </row>
    <row r="121" spans="1:21" x14ac:dyDescent="0.45">
      <c r="A121" s="21" t="s">
        <v>328</v>
      </c>
      <c r="B121" s="21">
        <v>11461</v>
      </c>
      <c r="C121" s="21" t="s">
        <v>22</v>
      </c>
      <c r="D121" s="32">
        <f t="shared" si="19"/>
        <v>1.774079855302886</v>
      </c>
      <c r="E121" s="32">
        <f t="shared" si="20"/>
        <v>0.3856993836608717</v>
      </c>
      <c r="F121" s="32">
        <f t="shared" si="21"/>
        <v>0.56486610773550605</v>
      </c>
      <c r="G121" s="13">
        <f t="shared" si="22"/>
        <v>3009119.2122749998</v>
      </c>
      <c r="H121" s="13">
        <f t="shared" si="23"/>
        <v>3152924.9465290001</v>
      </c>
      <c r="I121" s="32">
        <f t="shared" si="24"/>
        <v>4.4407630716763805E-2</v>
      </c>
      <c r="J121" s="32">
        <f t="shared" si="25"/>
        <v>4.5677777437235223E-3</v>
      </c>
      <c r="K121" s="32">
        <f t="shared" si="26"/>
        <v>1.2709837786877768E-2</v>
      </c>
      <c r="L121" s="20">
        <v>11542631.827907</v>
      </c>
      <c r="M121" s="20">
        <v>293310.72873800003</v>
      </c>
      <c r="N121" s="20">
        <v>1254731</v>
      </c>
      <c r="O121" s="20">
        <v>1837584</v>
      </c>
      <c r="P121" s="20">
        <v>15085</v>
      </c>
      <c r="Q121" s="20">
        <v>41974</v>
      </c>
      <c r="R121" s="20">
        <v>3302481.1727602002</v>
      </c>
      <c r="S121" s="20">
        <v>3253131.9808984427</v>
      </c>
      <c r="T121" s="20">
        <v>3009119212275</v>
      </c>
      <c r="U121" s="20">
        <v>3152924946529</v>
      </c>
    </row>
    <row r="122" spans="1:21" x14ac:dyDescent="0.45">
      <c r="A122" s="21" t="s">
        <v>336</v>
      </c>
      <c r="B122" s="21">
        <v>11454</v>
      </c>
      <c r="C122" s="21" t="s">
        <v>22</v>
      </c>
      <c r="D122" s="32">
        <f t="shared" si="19"/>
        <v>1.0553722189885852</v>
      </c>
      <c r="E122" s="32">
        <f t="shared" si="20"/>
        <v>0.59232278643316261</v>
      </c>
      <c r="F122" s="32">
        <f t="shared" si="21"/>
        <v>0.71434437731858647</v>
      </c>
      <c r="G122" s="13">
        <f t="shared" si="22"/>
        <v>2401232.750618</v>
      </c>
      <c r="H122" s="13">
        <f t="shared" si="23"/>
        <v>2524514.5336799999</v>
      </c>
      <c r="I122" s="32">
        <f t="shared" si="24"/>
        <v>0.1538975524481071</v>
      </c>
      <c r="J122" s="32">
        <f t="shared" si="25"/>
        <v>2.0197077877999313E-2</v>
      </c>
      <c r="K122" s="32">
        <f t="shared" si="26"/>
        <v>1.8331166213641809E-2</v>
      </c>
      <c r="L122" s="20">
        <v>4772361.7437169999</v>
      </c>
      <c r="M122" s="20">
        <v>804330.10851599998</v>
      </c>
      <c r="N122" s="20">
        <v>1339233</v>
      </c>
      <c r="O122" s="20">
        <v>1615122</v>
      </c>
      <c r="P122" s="20">
        <v>52779</v>
      </c>
      <c r="Q122" s="20">
        <v>47903</v>
      </c>
      <c r="R122" s="20">
        <v>2613199.8063686327</v>
      </c>
      <c r="S122" s="20">
        <v>2260985.1092586969</v>
      </c>
      <c r="T122" s="20">
        <v>2401232750618</v>
      </c>
      <c r="U122" s="20">
        <v>2524514533680</v>
      </c>
    </row>
    <row r="123" spans="1:21" x14ac:dyDescent="0.45">
      <c r="A123" s="21" t="s">
        <v>338</v>
      </c>
      <c r="B123" s="21">
        <v>11477</v>
      </c>
      <c r="C123" s="21" t="s">
        <v>22</v>
      </c>
      <c r="D123" s="32">
        <f t="shared" si="19"/>
        <v>0.50098941122987961</v>
      </c>
      <c r="E123" s="32">
        <f t="shared" si="20"/>
        <v>0.44479012967329706</v>
      </c>
      <c r="F123" s="32">
        <f t="shared" si="21"/>
        <v>0.47736699895939316</v>
      </c>
      <c r="G123" s="13">
        <f t="shared" si="22"/>
        <v>5450472.9583620001</v>
      </c>
      <c r="H123" s="13">
        <f t="shared" si="23"/>
        <v>5811705.1329880003</v>
      </c>
      <c r="I123" s="32">
        <f t="shared" si="24"/>
        <v>1.8252024025155491E-2</v>
      </c>
      <c r="J123" s="32">
        <f t="shared" si="25"/>
        <v>2.9087407090828722E-2</v>
      </c>
      <c r="K123" s="32">
        <f t="shared" si="26"/>
        <v>3.0260429235915671E-2</v>
      </c>
      <c r="L123" s="20">
        <v>4580356.7847929997</v>
      </c>
      <c r="M123" s="20">
        <v>212298.30727600001</v>
      </c>
      <c r="N123" s="20">
        <v>2033274</v>
      </c>
      <c r="O123" s="20">
        <v>2182193</v>
      </c>
      <c r="P123" s="20">
        <v>169165</v>
      </c>
      <c r="Q123" s="20">
        <v>175987</v>
      </c>
      <c r="R123" s="20">
        <v>5815746.9819074329</v>
      </c>
      <c r="S123" s="20">
        <v>4571310.9719711198</v>
      </c>
      <c r="T123" s="20">
        <v>5450472958362</v>
      </c>
      <c r="U123" s="20">
        <v>5811705132988</v>
      </c>
    </row>
    <row r="124" spans="1:21" x14ac:dyDescent="0.45">
      <c r="A124" s="21" t="s">
        <v>340</v>
      </c>
      <c r="B124" s="21">
        <v>11476</v>
      </c>
      <c r="C124" s="21" t="s">
        <v>19</v>
      </c>
      <c r="D124" s="32">
        <f t="shared" si="19"/>
        <v>0.16175290035417711</v>
      </c>
      <c r="E124" s="32">
        <f t="shared" si="20"/>
        <v>0.37475325251673069</v>
      </c>
      <c r="F124" s="32">
        <f t="shared" si="21"/>
        <v>0.40014753664702862</v>
      </c>
      <c r="G124" s="13">
        <f t="shared" si="22"/>
        <v>60884.535301000004</v>
      </c>
      <c r="H124" s="13">
        <f t="shared" si="23"/>
        <v>64938.883261000003</v>
      </c>
      <c r="I124" s="32">
        <f t="shared" si="24"/>
        <v>2.3918681613706881E-2</v>
      </c>
      <c r="J124" s="32">
        <f t="shared" si="25"/>
        <v>3.7552340158620634E-2</v>
      </c>
      <c r="K124" s="32">
        <f t="shared" si="26"/>
        <v>3.9417755079702299E-2</v>
      </c>
      <c r="L124" s="20">
        <v>93570.273295000006</v>
      </c>
      <c r="M124" s="20">
        <v>14309.55032</v>
      </c>
      <c r="N124" s="20">
        <v>108393</v>
      </c>
      <c r="O124" s="20">
        <v>115738</v>
      </c>
      <c r="P124" s="20">
        <v>11233</v>
      </c>
      <c r="Q124" s="20">
        <v>11791</v>
      </c>
      <c r="R124" s="20">
        <v>299129.16086059995</v>
      </c>
      <c r="S124" s="20">
        <v>289238.31687134149</v>
      </c>
      <c r="T124" s="20">
        <v>60884535301</v>
      </c>
      <c r="U124" s="20">
        <v>64938883261</v>
      </c>
    </row>
    <row r="125" spans="1:21" x14ac:dyDescent="0.45">
      <c r="A125" s="21" t="s">
        <v>346</v>
      </c>
      <c r="B125" s="21">
        <v>11495</v>
      </c>
      <c r="C125" s="21" t="s">
        <v>19</v>
      </c>
      <c r="D125" s="32">
        <f t="shared" si="19"/>
        <v>8.7666217990070794E-2</v>
      </c>
      <c r="E125" s="32">
        <f t="shared" si="20"/>
        <v>0.70810835954022633</v>
      </c>
      <c r="F125" s="32">
        <f t="shared" si="21"/>
        <v>1.0296294994456352</v>
      </c>
      <c r="G125" s="13">
        <f t="shared" si="22"/>
        <v>5316568.9964229995</v>
      </c>
      <c r="H125" s="13">
        <f t="shared" si="23"/>
        <v>5519889.5046009999</v>
      </c>
      <c r="I125" s="32">
        <f t="shared" si="24"/>
        <v>4.921602019024384E-4</v>
      </c>
      <c r="J125" s="32">
        <f t="shared" si="25"/>
        <v>1.1002102029371526E-2</v>
      </c>
      <c r="K125" s="32">
        <f t="shared" si="26"/>
        <v>4.9556541885713248E-2</v>
      </c>
      <c r="L125" s="20">
        <v>7946958.6571490001</v>
      </c>
      <c r="M125" s="20">
        <v>34181.600250000003</v>
      </c>
      <c r="N125" s="20">
        <v>32095076</v>
      </c>
      <c r="O125" s="20">
        <v>46668051</v>
      </c>
      <c r="P125" s="20">
        <v>382060</v>
      </c>
      <c r="Q125" s="20">
        <v>1720905</v>
      </c>
      <c r="R125" s="20">
        <v>34726091.339640528</v>
      </c>
      <c r="S125" s="20">
        <v>45325091.234397069</v>
      </c>
      <c r="T125" s="20">
        <v>5316568996423</v>
      </c>
      <c r="U125" s="20">
        <v>5519889504601</v>
      </c>
    </row>
    <row r="126" spans="1:21" x14ac:dyDescent="0.45">
      <c r="A126" s="21" t="s">
        <v>351</v>
      </c>
      <c r="B126" s="21">
        <v>11517</v>
      </c>
      <c r="C126" s="21" t="s">
        <v>19</v>
      </c>
      <c r="D126" s="32">
        <f t="shared" si="19"/>
        <v>2.9841813799518033E-2</v>
      </c>
      <c r="E126" s="32">
        <f t="shared" si="20"/>
        <v>0.99649163068455848</v>
      </c>
      <c r="F126" s="32">
        <f t="shared" si="21"/>
        <v>0.76815333643415373</v>
      </c>
      <c r="G126" s="13">
        <f t="shared" si="22"/>
        <v>12829525.318008</v>
      </c>
      <c r="H126" s="13">
        <f t="shared" si="23"/>
        <v>13745298.194109</v>
      </c>
      <c r="I126" s="32">
        <f t="shared" si="24"/>
        <v>2.7910817055798024E-3</v>
      </c>
      <c r="J126" s="32">
        <f t="shared" si="25"/>
        <v>4.2907140792347122E-2</v>
      </c>
      <c r="K126" s="32">
        <f t="shared" si="26"/>
        <v>5.4296975815142548E-2</v>
      </c>
      <c r="L126" s="20">
        <v>5707225.6158409994</v>
      </c>
      <c r="M126" s="20">
        <v>553636.59622800001</v>
      </c>
      <c r="N126" s="20">
        <v>95289157</v>
      </c>
      <c r="O126" s="20">
        <v>73454389</v>
      </c>
      <c r="P126" s="20">
        <v>4255512</v>
      </c>
      <c r="Q126" s="20">
        <v>5385151</v>
      </c>
      <c r="R126" s="20">
        <v>99179575.273843676</v>
      </c>
      <c r="S126" s="20">
        <v>95624643.565284476</v>
      </c>
      <c r="T126" s="20">
        <v>12829525318008</v>
      </c>
      <c r="U126" s="20">
        <v>13745298194109</v>
      </c>
    </row>
    <row r="127" spans="1:21" x14ac:dyDescent="0.45">
      <c r="A127" s="21" t="s">
        <v>357</v>
      </c>
      <c r="B127" s="21">
        <v>11521</v>
      </c>
      <c r="C127" s="21" t="s">
        <v>19</v>
      </c>
      <c r="D127" s="32">
        <f t="shared" si="19"/>
        <v>6.537356715489101E-2</v>
      </c>
      <c r="E127" s="32">
        <f t="shared" si="20"/>
        <v>0.6130419324332349</v>
      </c>
      <c r="F127" s="32">
        <f t="shared" si="21"/>
        <v>0.51177301542241171</v>
      </c>
      <c r="G127" s="13">
        <f t="shared" si="22"/>
        <v>341788.13276499999</v>
      </c>
      <c r="H127" s="13">
        <f t="shared" si="23"/>
        <v>348888.30215200002</v>
      </c>
      <c r="I127" s="32">
        <f t="shared" si="24"/>
        <v>1.2753170997679758E-3</v>
      </c>
      <c r="J127" s="32">
        <f t="shared" si="25"/>
        <v>0.11852875969717348</v>
      </c>
      <c r="K127" s="32">
        <f t="shared" si="26"/>
        <v>4.25758991167716E-2</v>
      </c>
      <c r="L127" s="20">
        <v>390090.77092499996</v>
      </c>
      <c r="M127" s="20">
        <v>7998.5480420000004</v>
      </c>
      <c r="N127" s="20">
        <v>1829042</v>
      </c>
      <c r="O127" s="20">
        <v>1526901</v>
      </c>
      <c r="P127" s="20">
        <v>371695</v>
      </c>
      <c r="Q127" s="20">
        <v>133514</v>
      </c>
      <c r="R127" s="20">
        <v>3135905.5890708328</v>
      </c>
      <c r="S127" s="20">
        <v>2983551.2111550332</v>
      </c>
      <c r="T127" s="20">
        <v>341788132765</v>
      </c>
      <c r="U127" s="20">
        <v>348888302152</v>
      </c>
    </row>
    <row r="128" spans="1:21" x14ac:dyDescent="0.45">
      <c r="A128" s="21" t="s">
        <v>366</v>
      </c>
      <c r="B128" s="21">
        <v>11551</v>
      </c>
      <c r="C128" s="21" t="s">
        <v>19</v>
      </c>
      <c r="D128" s="32">
        <f t="shared" si="19"/>
        <v>0.20967241106705917</v>
      </c>
      <c r="E128" s="32">
        <f t="shared" si="20"/>
        <v>4.2934407419032601</v>
      </c>
      <c r="F128" s="32">
        <f t="shared" si="21"/>
        <v>4.0684069932751115</v>
      </c>
      <c r="G128" s="13">
        <f t="shared" si="22"/>
        <v>699692.27427099994</v>
      </c>
      <c r="H128" s="13">
        <f t="shared" si="23"/>
        <v>308543.99883200001</v>
      </c>
      <c r="I128" s="32">
        <f t="shared" si="24"/>
        <v>1.6682630996345076E-2</v>
      </c>
      <c r="J128" s="32">
        <f t="shared" si="25"/>
        <v>0.34851417221892761</v>
      </c>
      <c r="K128" s="32">
        <f t="shared" si="26"/>
        <v>0.30366347677025146</v>
      </c>
      <c r="L128" s="20">
        <v>4759904.6597419996</v>
      </c>
      <c r="M128" s="20">
        <v>348589.04938799998</v>
      </c>
      <c r="N128" s="20">
        <v>48734043</v>
      </c>
      <c r="O128" s="20">
        <v>46179727</v>
      </c>
      <c r="P128" s="20">
        <v>3641159</v>
      </c>
      <c r="Q128" s="20">
        <v>3172574</v>
      </c>
      <c r="R128" s="20">
        <v>10447664.08441123</v>
      </c>
      <c r="S128" s="20">
        <v>11350813.002812391</v>
      </c>
      <c r="T128" s="20">
        <v>699692274271</v>
      </c>
      <c r="U128" s="20">
        <v>308543998832</v>
      </c>
    </row>
    <row r="129" spans="1:21" x14ac:dyDescent="0.45">
      <c r="A129" s="21" t="s">
        <v>368</v>
      </c>
      <c r="B129" s="21">
        <v>11562</v>
      </c>
      <c r="C129" s="21" t="s">
        <v>19</v>
      </c>
      <c r="D129" s="32">
        <f t="shared" si="19"/>
        <v>5.219500776856742E-2</v>
      </c>
      <c r="E129" s="32">
        <f t="shared" si="20"/>
        <v>2.55004957152501</v>
      </c>
      <c r="F129" s="32">
        <f t="shared" si="21"/>
        <v>2.0769971395267453</v>
      </c>
      <c r="G129" s="13">
        <f t="shared" si="22"/>
        <v>358998.84955599997</v>
      </c>
      <c r="H129" s="13">
        <f t="shared" si="23"/>
        <v>391123.85503199999</v>
      </c>
      <c r="I129" s="32">
        <f t="shared" si="24"/>
        <v>0</v>
      </c>
      <c r="J129" s="32">
        <f t="shared" si="25"/>
        <v>0.223416029088879</v>
      </c>
      <c r="K129" s="32">
        <f t="shared" si="26"/>
        <v>0.14409390240224523</v>
      </c>
      <c r="L129" s="20">
        <v>342392.63585000002</v>
      </c>
      <c r="M129" s="20">
        <v>0</v>
      </c>
      <c r="N129" s="20">
        <v>8364001</v>
      </c>
      <c r="O129" s="20">
        <v>6812419</v>
      </c>
      <c r="P129" s="20">
        <v>1012626</v>
      </c>
      <c r="Q129" s="20">
        <v>653101</v>
      </c>
      <c r="R129" s="20">
        <v>4532467.9886650331</v>
      </c>
      <c r="S129" s="20">
        <v>3279936.6307997159</v>
      </c>
      <c r="T129" s="20">
        <v>358998849556</v>
      </c>
      <c r="U129" s="20">
        <v>391123855032</v>
      </c>
    </row>
    <row r="130" spans="1:21" x14ac:dyDescent="0.45">
      <c r="A130" s="21" t="s">
        <v>386</v>
      </c>
      <c r="B130" s="21">
        <v>11621</v>
      </c>
      <c r="C130" s="21" t="s">
        <v>19</v>
      </c>
      <c r="D130" s="32">
        <f t="shared" si="19"/>
        <v>1.0904167267336329</v>
      </c>
      <c r="E130" s="32">
        <f t="shared" si="20"/>
        <v>0.29011270904085595</v>
      </c>
      <c r="F130" s="32">
        <f t="shared" si="21"/>
        <v>1.1619184597558672</v>
      </c>
      <c r="G130" s="13">
        <f t="shared" si="22"/>
        <v>257896.05356199999</v>
      </c>
      <c r="H130" s="13">
        <f t="shared" si="23"/>
        <v>255130.33564599999</v>
      </c>
      <c r="I130" s="32">
        <f t="shared" si="24"/>
        <v>5.4353939525512748E-2</v>
      </c>
      <c r="J130" s="32">
        <f t="shared" si="25"/>
        <v>8.0450057297665851E-4</v>
      </c>
      <c r="K130" s="32">
        <f t="shared" si="26"/>
        <v>1.0626795833860045E-2</v>
      </c>
      <c r="L130" s="20">
        <v>3037307.1146029998</v>
      </c>
      <c r="M130" s="20">
        <v>132422.18221900001</v>
      </c>
      <c r="N130" s="20">
        <v>404048</v>
      </c>
      <c r="O130" s="20">
        <v>1618236</v>
      </c>
      <c r="P130" s="20">
        <v>980</v>
      </c>
      <c r="Q130" s="20">
        <v>12945</v>
      </c>
      <c r="R130" s="20">
        <v>1218147.0503793331</v>
      </c>
      <c r="S130" s="20">
        <v>1392727.6793072128</v>
      </c>
      <c r="T130" s="20">
        <v>257896053562</v>
      </c>
      <c r="U130" s="20">
        <v>255130335646</v>
      </c>
    </row>
    <row r="131" spans="1:21" x14ac:dyDescent="0.45">
      <c r="A131" s="21" t="s">
        <v>396</v>
      </c>
      <c r="B131" s="21">
        <v>11661</v>
      </c>
      <c r="C131" s="21" t="s">
        <v>19</v>
      </c>
      <c r="D131" s="32">
        <f t="shared" si="19"/>
        <v>1.2720965780134699</v>
      </c>
      <c r="E131" s="32">
        <f t="shared" si="20"/>
        <v>1.2251924751203482</v>
      </c>
      <c r="F131" s="32">
        <f t="shared" si="21"/>
        <v>2.7327241950612482</v>
      </c>
      <c r="G131" s="13">
        <f t="shared" si="22"/>
        <v>43958.546109000003</v>
      </c>
      <c r="H131" s="13">
        <f t="shared" si="23"/>
        <v>30809.359262999998</v>
      </c>
      <c r="I131" s="32">
        <f t="shared" si="24"/>
        <v>5.3727187059218057E-2</v>
      </c>
      <c r="J131" s="32">
        <f t="shared" si="25"/>
        <v>0</v>
      </c>
      <c r="K131" s="32">
        <f t="shared" si="26"/>
        <v>0.1878940514711184</v>
      </c>
      <c r="L131" s="20">
        <v>1290500.6900209999</v>
      </c>
      <c r="M131" s="20">
        <v>16543.579268000001</v>
      </c>
      <c r="N131" s="20">
        <v>621459</v>
      </c>
      <c r="O131" s="20">
        <v>1386130</v>
      </c>
      <c r="P131" s="20">
        <v>0</v>
      </c>
      <c r="Q131" s="20">
        <v>28928</v>
      </c>
      <c r="R131" s="20">
        <v>153959.1050036333</v>
      </c>
      <c r="S131" s="20">
        <v>507233.7715255355</v>
      </c>
      <c r="T131" s="20">
        <v>43958546109</v>
      </c>
      <c r="U131" s="20">
        <v>30809359263</v>
      </c>
    </row>
    <row r="132" spans="1:21" x14ac:dyDescent="0.45">
      <c r="A132" s="21" t="s">
        <v>404</v>
      </c>
      <c r="B132" s="21">
        <v>11665</v>
      </c>
      <c r="C132" s="21" t="s">
        <v>19</v>
      </c>
      <c r="D132" s="32">
        <f t="shared" si="19"/>
        <v>0.21577004922322301</v>
      </c>
      <c r="E132" s="32">
        <f t="shared" si="20"/>
        <v>2.2050567327938788</v>
      </c>
      <c r="F132" s="32">
        <f t="shared" si="21"/>
        <v>1.1682081639438899</v>
      </c>
      <c r="G132" s="13">
        <f t="shared" si="22"/>
        <v>243498.519417</v>
      </c>
      <c r="H132" s="13">
        <f t="shared" si="23"/>
        <v>235981.88641100001</v>
      </c>
      <c r="I132" s="32">
        <f t="shared" si="24"/>
        <v>6.8480354333267379E-3</v>
      </c>
      <c r="J132" s="32">
        <f t="shared" si="25"/>
        <v>8.9196195148538646E-2</v>
      </c>
      <c r="K132" s="32">
        <f t="shared" si="26"/>
        <v>6.8452077065522782E-2</v>
      </c>
      <c r="L132" s="20">
        <v>508378.53638900002</v>
      </c>
      <c r="M132" s="20">
        <v>28463.553319999999</v>
      </c>
      <c r="N132" s="20">
        <v>2597681</v>
      </c>
      <c r="O132" s="20">
        <v>1376215</v>
      </c>
      <c r="P132" s="20">
        <v>185370</v>
      </c>
      <c r="Q132" s="20">
        <v>142259</v>
      </c>
      <c r="R132" s="20">
        <v>2078227.6608470001</v>
      </c>
      <c r="S132" s="20">
        <v>1178056.3109179751</v>
      </c>
      <c r="T132" s="20">
        <v>243498519417</v>
      </c>
      <c r="U132" s="20">
        <v>235981886411</v>
      </c>
    </row>
    <row r="133" spans="1:21" x14ac:dyDescent="0.45">
      <c r="A133" s="21" t="s">
        <v>422</v>
      </c>
      <c r="B133" s="21">
        <v>11706</v>
      </c>
      <c r="C133" s="21" t="s">
        <v>22</v>
      </c>
      <c r="D133" s="32">
        <f t="shared" si="19"/>
        <v>1.1839233655604131</v>
      </c>
      <c r="E133" s="32">
        <f t="shared" si="20"/>
        <v>1.3775079423105048</v>
      </c>
      <c r="F133" s="32">
        <f t="shared" si="21"/>
        <v>1.8163669686042778</v>
      </c>
      <c r="G133" s="13">
        <f t="shared" si="22"/>
        <v>750433.76610300003</v>
      </c>
      <c r="H133" s="13">
        <f t="shared" si="23"/>
        <v>684324.89842999994</v>
      </c>
      <c r="I133" s="32">
        <f t="shared" si="24"/>
        <v>0.15861913768177544</v>
      </c>
      <c r="J133" s="32">
        <f t="shared" si="25"/>
        <v>6.3663665582873591E-2</v>
      </c>
      <c r="K133" s="32">
        <f t="shared" si="26"/>
        <v>0.15993781139403154</v>
      </c>
      <c r="L133" s="20">
        <v>1947917.8648990002</v>
      </c>
      <c r="M133" s="20">
        <v>236101.182478</v>
      </c>
      <c r="N133" s="20">
        <v>1133212</v>
      </c>
      <c r="O133" s="20">
        <v>1494241</v>
      </c>
      <c r="P133" s="20">
        <v>47381</v>
      </c>
      <c r="Q133" s="20">
        <v>119032</v>
      </c>
      <c r="R133" s="20">
        <v>744239.27001693333</v>
      </c>
      <c r="S133" s="20">
        <v>822653.69599194813</v>
      </c>
      <c r="T133" s="20">
        <v>750433766103</v>
      </c>
      <c r="U133" s="20">
        <v>684324898430</v>
      </c>
    </row>
    <row r="134" spans="1:21" x14ac:dyDescent="0.45">
      <c r="A134" s="21" t="s">
        <v>429</v>
      </c>
      <c r="B134" s="21">
        <v>11691</v>
      </c>
      <c r="C134" s="21" t="s">
        <v>32</v>
      </c>
      <c r="D134" s="32">
        <f t="shared" si="19"/>
        <v>1.2462890175636261</v>
      </c>
      <c r="E134" s="32">
        <f t="shared" si="20"/>
        <v>3.1380310843824977E-2</v>
      </c>
      <c r="F134" s="32">
        <f t="shared" si="21"/>
        <v>0</v>
      </c>
      <c r="G134" s="13">
        <f t="shared" si="22"/>
        <v>37262.575083999996</v>
      </c>
      <c r="H134" s="13">
        <f t="shared" si="23"/>
        <v>28241.885947999999</v>
      </c>
      <c r="I134" s="32">
        <f t="shared" si="24"/>
        <v>0.22158973163960655</v>
      </c>
      <c r="J134" s="32">
        <f t="shared" si="25"/>
        <v>0</v>
      </c>
      <c r="K134" s="32">
        <f t="shared" si="26"/>
        <v>0</v>
      </c>
      <c r="L134" s="20">
        <v>102545.77334700001</v>
      </c>
      <c r="M134" s="20">
        <v>18271.891222999999</v>
      </c>
      <c r="N134" s="20">
        <v>1291</v>
      </c>
      <c r="O134" s="20">
        <v>0</v>
      </c>
      <c r="P134" s="20">
        <v>0</v>
      </c>
      <c r="Q134" s="20">
        <v>0</v>
      </c>
      <c r="R134" s="20">
        <v>41229.10183563333</v>
      </c>
      <c r="S134" s="20">
        <v>41140.446518363387</v>
      </c>
      <c r="T134" s="20">
        <v>37262575084</v>
      </c>
      <c r="U134" s="20">
        <v>28241885948</v>
      </c>
    </row>
    <row r="135" spans="1:21" x14ac:dyDescent="0.45">
      <c r="A135" s="21" t="s">
        <v>437</v>
      </c>
      <c r="B135" s="21">
        <v>11701</v>
      </c>
      <c r="C135" s="21" t="s">
        <v>19</v>
      </c>
      <c r="D135" s="32">
        <f t="shared" si="19"/>
        <v>1.031859478233476</v>
      </c>
      <c r="E135" s="32">
        <f t="shared" si="20"/>
        <v>3.3870514126338978</v>
      </c>
      <c r="F135" s="32">
        <f t="shared" si="21"/>
        <v>2.5261610131865209</v>
      </c>
      <c r="G135" s="13">
        <f t="shared" si="22"/>
        <v>36525.794296</v>
      </c>
      <c r="H135" s="13">
        <f t="shared" si="23"/>
        <v>32796.903027</v>
      </c>
      <c r="I135" s="32">
        <f t="shared" si="24"/>
        <v>2.2080513119433084E-2</v>
      </c>
      <c r="J135" s="32">
        <f t="shared" si="25"/>
        <v>0.60070169099355664</v>
      </c>
      <c r="K135" s="32">
        <f t="shared" si="26"/>
        <v>0.46842264550445473</v>
      </c>
      <c r="L135" s="20">
        <v>426692.85582699999</v>
      </c>
      <c r="M135" s="20">
        <v>14324.393904</v>
      </c>
      <c r="N135" s="20">
        <v>700304</v>
      </c>
      <c r="O135" s="20">
        <v>522307</v>
      </c>
      <c r="P135" s="20">
        <v>194848</v>
      </c>
      <c r="Q135" s="20">
        <v>151941</v>
      </c>
      <c r="R135" s="20">
        <v>324367.32395029999</v>
      </c>
      <c r="S135" s="20">
        <v>206759.18806187162</v>
      </c>
      <c r="T135" s="20">
        <v>36525794296</v>
      </c>
      <c r="U135" s="20">
        <v>32796903027</v>
      </c>
    </row>
    <row r="136" spans="1:21" x14ac:dyDescent="0.45">
      <c r="A136" s="21" t="s">
        <v>443</v>
      </c>
      <c r="B136" s="21">
        <v>11738</v>
      </c>
      <c r="C136" s="21" t="s">
        <v>19</v>
      </c>
      <c r="D136" s="32">
        <f t="shared" si="19"/>
        <v>0.1940166964816212</v>
      </c>
      <c r="E136" s="32">
        <f t="shared" si="20"/>
        <v>2.7687201659275749</v>
      </c>
      <c r="F136" s="32">
        <f t="shared" si="21"/>
        <v>2.1920597213713982</v>
      </c>
      <c r="G136" s="13">
        <f t="shared" si="22"/>
        <v>371478.99374000001</v>
      </c>
      <c r="H136" s="13">
        <f t="shared" si="23"/>
        <v>378548.42978499999</v>
      </c>
      <c r="I136" s="32">
        <f t="shared" si="24"/>
        <v>6.0464152266446547E-3</v>
      </c>
      <c r="J136" s="32">
        <f t="shared" si="25"/>
        <v>0.24649607259846976</v>
      </c>
      <c r="K136" s="32">
        <f t="shared" si="26"/>
        <v>7.9047950835818281E-2</v>
      </c>
      <c r="L136" s="20">
        <v>858914.00532700005</v>
      </c>
      <c r="M136" s="20">
        <v>27986.640582</v>
      </c>
      <c r="N136" s="20">
        <v>6128577</v>
      </c>
      <c r="O136" s="20">
        <v>4852136</v>
      </c>
      <c r="P136" s="20">
        <v>570470</v>
      </c>
      <c r="Q136" s="20">
        <v>182942</v>
      </c>
      <c r="R136" s="20">
        <v>2314316.7920945669</v>
      </c>
      <c r="S136" s="20">
        <v>2213505.3861417621</v>
      </c>
      <c r="T136" s="20">
        <v>371478993740</v>
      </c>
      <c r="U136" s="20">
        <v>378548429785</v>
      </c>
    </row>
    <row r="137" spans="1:21" x14ac:dyDescent="0.45">
      <c r="A137" s="21" t="s">
        <v>446</v>
      </c>
      <c r="B137" s="21">
        <v>11741</v>
      </c>
      <c r="C137" s="21" t="s">
        <v>19</v>
      </c>
      <c r="D137" s="32">
        <f t="shared" si="19"/>
        <v>0.77067086484646308</v>
      </c>
      <c r="E137" s="32">
        <f t="shared" si="20"/>
        <v>2.1805031907883015</v>
      </c>
      <c r="F137" s="32">
        <f t="shared" si="21"/>
        <v>1.4417663292848142</v>
      </c>
      <c r="G137" s="13">
        <f t="shared" si="22"/>
        <v>214188.48325600001</v>
      </c>
      <c r="H137" s="13">
        <f t="shared" si="23"/>
        <v>262687.25082100002</v>
      </c>
      <c r="I137" s="32">
        <f t="shared" si="24"/>
        <v>1.9263327640904885E-2</v>
      </c>
      <c r="J137" s="32">
        <f t="shared" si="25"/>
        <v>3.2770067431782804E-2</v>
      </c>
      <c r="K137" s="32">
        <f t="shared" si="26"/>
        <v>6.3404249835519302E-2</v>
      </c>
      <c r="L137" s="20">
        <v>2627033.410987</v>
      </c>
      <c r="M137" s="20">
        <v>73179.332419999992</v>
      </c>
      <c r="N137" s="20">
        <v>3716408</v>
      </c>
      <c r="O137" s="20">
        <v>2457319</v>
      </c>
      <c r="P137" s="20">
        <v>62245</v>
      </c>
      <c r="Q137" s="20">
        <v>120433</v>
      </c>
      <c r="R137" s="20">
        <v>1899446.8085723331</v>
      </c>
      <c r="S137" s="20">
        <v>1704380.904233593</v>
      </c>
      <c r="T137" s="20">
        <v>214188483256</v>
      </c>
      <c r="U137" s="20">
        <v>262687250821</v>
      </c>
    </row>
    <row r="138" spans="1:21" x14ac:dyDescent="0.45">
      <c r="A138" s="21" t="s">
        <v>496</v>
      </c>
      <c r="B138" s="21">
        <v>11842</v>
      </c>
      <c r="C138" s="21" t="s">
        <v>32</v>
      </c>
      <c r="D138" s="32">
        <f t="shared" ref="D138:D192" si="27">(L138/2)/S138</f>
        <v>0.28668576780631855</v>
      </c>
      <c r="E138" s="32">
        <f t="shared" ref="E138:E192" si="28">(N138)/S138</f>
        <v>1.1733418879061959</v>
      </c>
      <c r="F138" s="32">
        <f t="shared" ref="F138:F192" si="29">(O138)/S138</f>
        <v>0.21875991944663228</v>
      </c>
      <c r="G138" s="13">
        <f t="shared" ref="G138:G192" si="30">T138/1000000</f>
        <v>152797.58054299999</v>
      </c>
      <c r="H138" s="13">
        <f t="shared" ref="H138:H192" si="31">U138/1000000</f>
        <v>150717.748914</v>
      </c>
      <c r="I138" s="32">
        <f t="shared" ref="I138:I192" si="32">(M138/2)/R138</f>
        <v>4.8544583843629294E-2</v>
      </c>
      <c r="J138" s="32">
        <f t="shared" ref="J138:J192" si="33">(P138)/R138</f>
        <v>2.5313733477734586E-2</v>
      </c>
      <c r="K138" s="32">
        <f t="shared" ref="K138:K192" si="34">(Q138)/R138</f>
        <v>5.6989033483905084E-2</v>
      </c>
      <c r="L138" s="20">
        <v>207853.810715</v>
      </c>
      <c r="M138" s="20">
        <v>35163.263851999996</v>
      </c>
      <c r="N138" s="20">
        <v>425350</v>
      </c>
      <c r="O138" s="20">
        <v>79303</v>
      </c>
      <c r="P138" s="20">
        <v>9168</v>
      </c>
      <c r="Q138" s="20">
        <v>20640</v>
      </c>
      <c r="R138" s="20">
        <v>362174.9438131667</v>
      </c>
      <c r="S138" s="20">
        <v>362511.56153559661</v>
      </c>
      <c r="T138" s="20">
        <v>152797580543</v>
      </c>
      <c r="U138" s="20">
        <v>150717748914</v>
      </c>
    </row>
    <row r="139" spans="1:21" x14ac:dyDescent="0.45">
      <c r="A139" s="21" t="s">
        <v>505</v>
      </c>
      <c r="B139" s="21">
        <v>11853</v>
      </c>
      <c r="C139" s="21" t="s">
        <v>22</v>
      </c>
      <c r="D139" s="32">
        <f t="shared" si="27"/>
        <v>0.38868086891686959</v>
      </c>
      <c r="E139" s="32">
        <f t="shared" si="28"/>
        <v>1.1969147906142155</v>
      </c>
      <c r="F139" s="32">
        <f t="shared" si="29"/>
        <v>5.0520495650614464E-2</v>
      </c>
      <c r="G139" s="13">
        <f t="shared" si="30"/>
        <v>517747.14823599998</v>
      </c>
      <c r="H139" s="13">
        <f t="shared" si="31"/>
        <v>715749.91443100001</v>
      </c>
      <c r="I139" s="32">
        <f t="shared" si="32"/>
        <v>0.11369647744200401</v>
      </c>
      <c r="J139" s="32">
        <f t="shared" si="33"/>
        <v>0.19313268721891003</v>
      </c>
      <c r="K139" s="32">
        <f t="shared" si="34"/>
        <v>3.3031752329394634E-2</v>
      </c>
      <c r="L139" s="20">
        <v>541809.04522199999</v>
      </c>
      <c r="M139" s="20">
        <v>172865.92709800001</v>
      </c>
      <c r="N139" s="20">
        <v>834231</v>
      </c>
      <c r="O139" s="20">
        <v>35212</v>
      </c>
      <c r="P139" s="20">
        <v>146821</v>
      </c>
      <c r="Q139" s="20">
        <v>25111</v>
      </c>
      <c r="R139" s="20">
        <v>760207.92810480006</v>
      </c>
      <c r="S139" s="20">
        <v>696984.45247877785</v>
      </c>
      <c r="T139" s="20">
        <v>517747148236</v>
      </c>
      <c r="U139" s="20">
        <v>715749914431</v>
      </c>
    </row>
    <row r="140" spans="1:21" x14ac:dyDescent="0.45">
      <c r="A140" s="21" t="s">
        <v>511</v>
      </c>
      <c r="B140" s="21">
        <v>11756</v>
      </c>
      <c r="C140" s="21" t="s">
        <v>19</v>
      </c>
      <c r="D140" s="32">
        <f t="shared" si="27"/>
        <v>0</v>
      </c>
      <c r="E140" s="32">
        <f t="shared" si="28"/>
        <v>0.99719603469919849</v>
      </c>
      <c r="F140" s="32">
        <f t="shared" si="29"/>
        <v>0</v>
      </c>
      <c r="G140" s="13">
        <f t="shared" si="30"/>
        <v>0</v>
      </c>
      <c r="H140" s="13">
        <f t="shared" si="31"/>
        <v>0</v>
      </c>
      <c r="I140" s="32">
        <f t="shared" si="32"/>
        <v>0</v>
      </c>
      <c r="J140" s="32">
        <f t="shared" si="33"/>
        <v>0</v>
      </c>
      <c r="K140" s="32">
        <f t="shared" si="34"/>
        <v>0</v>
      </c>
      <c r="L140" s="20">
        <v>0</v>
      </c>
      <c r="M140" s="20">
        <v>0</v>
      </c>
      <c r="N140" s="20">
        <v>435461</v>
      </c>
      <c r="O140" s="20">
        <v>0</v>
      </c>
      <c r="P140" s="20">
        <v>0</v>
      </c>
      <c r="Q140" s="20">
        <v>0</v>
      </c>
      <c r="R140" s="20">
        <v>437013.6611029667</v>
      </c>
      <c r="S140" s="20">
        <v>436685.4508515526</v>
      </c>
      <c r="T140" s="20">
        <v>0</v>
      </c>
      <c r="U140" s="20">
        <v>0</v>
      </c>
    </row>
    <row r="141" spans="1:21" x14ac:dyDescent="0.45">
      <c r="A141" s="21" t="s">
        <v>112</v>
      </c>
      <c r="B141" s="21">
        <v>10920</v>
      </c>
      <c r="C141" s="21" t="s">
        <v>19</v>
      </c>
      <c r="D141" s="32">
        <f t="shared" si="27"/>
        <v>0.10855762090866872</v>
      </c>
      <c r="E141" s="32">
        <f t="shared" si="28"/>
        <v>0.93757394748516776</v>
      </c>
      <c r="F141" s="32">
        <f t="shared" si="29"/>
        <v>0.29115922947730177</v>
      </c>
      <c r="G141" s="13">
        <f t="shared" si="30"/>
        <v>581526.07511400001</v>
      </c>
      <c r="H141" s="13">
        <f t="shared" si="31"/>
        <v>583495.26922799996</v>
      </c>
      <c r="I141" s="32">
        <f t="shared" si="32"/>
        <v>4.0267658119123989E-5</v>
      </c>
      <c r="J141" s="32">
        <f t="shared" si="33"/>
        <v>1.0178866551092356E-2</v>
      </c>
      <c r="K141" s="32">
        <f t="shared" si="34"/>
        <v>0</v>
      </c>
      <c r="L141" s="20">
        <v>789393.76566100004</v>
      </c>
      <c r="M141" s="20">
        <v>316.72575999999998</v>
      </c>
      <c r="N141" s="20">
        <v>3408858</v>
      </c>
      <c r="O141" s="20">
        <v>1058605</v>
      </c>
      <c r="P141" s="20">
        <v>40031</v>
      </c>
      <c r="Q141" s="20">
        <v>0</v>
      </c>
      <c r="R141" s="20">
        <v>3932756.1471668999</v>
      </c>
      <c r="S141" s="20">
        <v>3635828.4156076419</v>
      </c>
      <c r="T141" s="20">
        <v>581526075114</v>
      </c>
      <c r="U141" s="20">
        <v>583495269228</v>
      </c>
    </row>
    <row r="142" spans="1:21" x14ac:dyDescent="0.45">
      <c r="A142" s="21" t="s">
        <v>167</v>
      </c>
      <c r="B142" s="21">
        <v>11172</v>
      </c>
      <c r="C142" s="21" t="s">
        <v>32</v>
      </c>
      <c r="D142" s="32">
        <f t="shared" si="27"/>
        <v>0.91644098178478461</v>
      </c>
      <c r="E142" s="32">
        <f t="shared" si="28"/>
        <v>7.6752428494233138E-2</v>
      </c>
      <c r="F142" s="32">
        <f t="shared" si="29"/>
        <v>0.34105004621581042</v>
      </c>
      <c r="G142" s="13">
        <f t="shared" si="30"/>
        <v>1462640.9670579999</v>
      </c>
      <c r="H142" s="13">
        <f t="shared" si="31"/>
        <v>1447777.810881</v>
      </c>
      <c r="I142" s="32">
        <f t="shared" si="32"/>
        <v>6.1413983318138292E-2</v>
      </c>
      <c r="J142" s="32">
        <f t="shared" si="33"/>
        <v>0</v>
      </c>
      <c r="K142" s="32">
        <f t="shared" si="34"/>
        <v>6.1426815204555917E-2</v>
      </c>
      <c r="L142" s="20">
        <v>4659265.3960779998</v>
      </c>
      <c r="M142" s="20">
        <v>302026.89426099998</v>
      </c>
      <c r="N142" s="20">
        <v>195108</v>
      </c>
      <c r="O142" s="20">
        <v>866964</v>
      </c>
      <c r="P142" s="20">
        <v>0</v>
      </c>
      <c r="Q142" s="20">
        <v>151045</v>
      </c>
      <c r="R142" s="20">
        <v>2458942.3934320668</v>
      </c>
      <c r="S142" s="20">
        <v>2542043.3441354837</v>
      </c>
      <c r="T142" s="20">
        <v>1462640967058</v>
      </c>
      <c r="U142" s="20">
        <v>1447777810881</v>
      </c>
    </row>
    <row r="143" spans="1:21" x14ac:dyDescent="0.45">
      <c r="A143" s="21" t="s">
        <v>171</v>
      </c>
      <c r="B143" s="21">
        <v>11183</v>
      </c>
      <c r="C143" s="21" t="s">
        <v>22</v>
      </c>
      <c r="D143" s="32">
        <f t="shared" si="27"/>
        <v>0.35989464864824816</v>
      </c>
      <c r="E143" s="32">
        <f t="shared" si="28"/>
        <v>1.9539473905714391E-2</v>
      </c>
      <c r="F143" s="32">
        <f t="shared" si="29"/>
        <v>0.1627219132260963</v>
      </c>
      <c r="G143" s="13">
        <f t="shared" si="30"/>
        <v>7967050.0718139997</v>
      </c>
      <c r="H143" s="13">
        <f t="shared" si="31"/>
        <v>8169531.0858110003</v>
      </c>
      <c r="I143" s="32">
        <f t="shared" si="32"/>
        <v>2.7464900098959775E-2</v>
      </c>
      <c r="J143" s="32">
        <f t="shared" si="33"/>
        <v>0</v>
      </c>
      <c r="K143" s="32">
        <f t="shared" si="34"/>
        <v>1.9094921011762928E-2</v>
      </c>
      <c r="L143" s="20">
        <v>5969328.4196870001</v>
      </c>
      <c r="M143" s="20">
        <v>466900.91807300004</v>
      </c>
      <c r="N143" s="20">
        <v>162044</v>
      </c>
      <c r="O143" s="20">
        <v>1349479</v>
      </c>
      <c r="P143" s="20">
        <v>0</v>
      </c>
      <c r="Q143" s="20">
        <v>162306</v>
      </c>
      <c r="R143" s="20">
        <v>8499956.6062627658</v>
      </c>
      <c r="S143" s="20">
        <v>8293160.8487478085</v>
      </c>
      <c r="T143" s="20">
        <v>7967050071814</v>
      </c>
      <c r="U143" s="20">
        <v>8169531085811</v>
      </c>
    </row>
    <row r="144" spans="1:21" x14ac:dyDescent="0.45">
      <c r="A144" s="21" t="s">
        <v>176</v>
      </c>
      <c r="B144" s="21">
        <v>11197</v>
      </c>
      <c r="C144" s="21" t="s">
        <v>22</v>
      </c>
      <c r="D144" s="32">
        <f t="shared" si="27"/>
        <v>0.86556817309163814</v>
      </c>
      <c r="E144" s="32">
        <f t="shared" si="28"/>
        <v>0.31205908599989757</v>
      </c>
      <c r="F144" s="32">
        <f t="shared" si="29"/>
        <v>0.4830821192094315</v>
      </c>
      <c r="G144" s="13">
        <f t="shared" si="30"/>
        <v>3498345.899826</v>
      </c>
      <c r="H144" s="13">
        <f t="shared" si="31"/>
        <v>3486957.0089130001</v>
      </c>
      <c r="I144" s="32">
        <f t="shared" si="32"/>
        <v>8.9702407404769924E-2</v>
      </c>
      <c r="J144" s="32">
        <f t="shared" si="33"/>
        <v>0</v>
      </c>
      <c r="K144" s="32">
        <f t="shared" si="34"/>
        <v>0</v>
      </c>
      <c r="L144" s="20">
        <v>5294266.0386800002</v>
      </c>
      <c r="M144" s="20">
        <v>644249.51202899998</v>
      </c>
      <c r="N144" s="20">
        <v>954358</v>
      </c>
      <c r="O144" s="20">
        <v>1477391</v>
      </c>
      <c r="P144" s="20">
        <v>0</v>
      </c>
      <c r="Q144" s="20">
        <v>0</v>
      </c>
      <c r="R144" s="20">
        <v>3591038.0260025333</v>
      </c>
      <c r="S144" s="20">
        <v>3058260.5756921088</v>
      </c>
      <c r="T144" s="20">
        <v>3498345899826</v>
      </c>
      <c r="U144" s="20">
        <v>3486957008913</v>
      </c>
    </row>
    <row r="145" spans="1:21" x14ac:dyDescent="0.45">
      <c r="A145" s="21" t="s">
        <v>178</v>
      </c>
      <c r="B145" s="21">
        <v>11195</v>
      </c>
      <c r="C145" s="21" t="s">
        <v>22</v>
      </c>
      <c r="D145" s="32">
        <f t="shared" si="27"/>
        <v>1.6494381274294727</v>
      </c>
      <c r="E145" s="32">
        <f t="shared" si="28"/>
        <v>9.4819524815001541E-2</v>
      </c>
      <c r="F145" s="32">
        <f t="shared" si="29"/>
        <v>0.2405373424964003</v>
      </c>
      <c r="G145" s="13">
        <f t="shared" si="30"/>
        <v>2365395.6624679998</v>
      </c>
      <c r="H145" s="13">
        <f t="shared" si="31"/>
        <v>2384980.8153590001</v>
      </c>
      <c r="I145" s="32">
        <f t="shared" si="32"/>
        <v>9.6811190566850655E-2</v>
      </c>
      <c r="J145" s="32">
        <f t="shared" si="33"/>
        <v>0</v>
      </c>
      <c r="K145" s="32">
        <f t="shared" si="34"/>
        <v>0</v>
      </c>
      <c r="L145" s="20">
        <v>9660133.623190999</v>
      </c>
      <c r="M145" s="20">
        <v>505961.02624899999</v>
      </c>
      <c r="N145" s="20">
        <v>277661</v>
      </c>
      <c r="O145" s="20">
        <v>704368</v>
      </c>
      <c r="P145" s="20">
        <v>0</v>
      </c>
      <c r="Q145" s="20">
        <v>0</v>
      </c>
      <c r="R145" s="20">
        <v>2613132.9616260668</v>
      </c>
      <c r="S145" s="20">
        <v>2928310.3932627053</v>
      </c>
      <c r="T145" s="20">
        <v>2365395662468</v>
      </c>
      <c r="U145" s="20">
        <v>2384980815359</v>
      </c>
    </row>
    <row r="146" spans="1:21" x14ac:dyDescent="0.45">
      <c r="A146" s="21" t="s">
        <v>180</v>
      </c>
      <c r="B146" s="21">
        <v>11215</v>
      </c>
      <c r="C146" s="21" t="s">
        <v>22</v>
      </c>
      <c r="D146" s="32">
        <f t="shared" si="27"/>
        <v>0.44861865086603708</v>
      </c>
      <c r="E146" s="32">
        <f t="shared" si="28"/>
        <v>0.54736414173537506</v>
      </c>
      <c r="F146" s="32">
        <f t="shared" si="29"/>
        <v>0.26497782246131535</v>
      </c>
      <c r="G146" s="13">
        <f t="shared" si="30"/>
        <v>8712263.7169080004</v>
      </c>
      <c r="H146" s="13">
        <f t="shared" si="31"/>
        <v>9278203.5022860002</v>
      </c>
      <c r="I146" s="32">
        <f t="shared" si="32"/>
        <v>3.3923441016084618E-2</v>
      </c>
      <c r="J146" s="32">
        <f t="shared" si="33"/>
        <v>5.2548422020787681E-2</v>
      </c>
      <c r="K146" s="32">
        <f t="shared" si="34"/>
        <v>1.1296656585133144E-2</v>
      </c>
      <c r="L146" s="20">
        <v>7455907.5340810008</v>
      </c>
      <c r="M146" s="20">
        <v>779551.16018300003</v>
      </c>
      <c r="N146" s="20">
        <v>4548514</v>
      </c>
      <c r="O146" s="20">
        <v>2201926</v>
      </c>
      <c r="P146" s="20">
        <v>603774</v>
      </c>
      <c r="Q146" s="20">
        <v>129797</v>
      </c>
      <c r="R146" s="20">
        <v>11489859.767076401</v>
      </c>
      <c r="S146" s="20">
        <v>8309850.1585786995</v>
      </c>
      <c r="T146" s="20">
        <v>8712263716908</v>
      </c>
      <c r="U146" s="20">
        <v>9278203502286</v>
      </c>
    </row>
    <row r="147" spans="1:21" x14ac:dyDescent="0.45">
      <c r="A147" s="21" t="s">
        <v>184</v>
      </c>
      <c r="B147" s="21">
        <v>11196</v>
      </c>
      <c r="C147" s="21" t="s">
        <v>32</v>
      </c>
      <c r="D147" s="32">
        <f t="shared" si="27"/>
        <v>0.21767557756402428</v>
      </c>
      <c r="E147" s="32">
        <f t="shared" si="28"/>
        <v>0</v>
      </c>
      <c r="F147" s="32">
        <f t="shared" si="29"/>
        <v>0.18805881422987564</v>
      </c>
      <c r="G147" s="13">
        <f t="shared" si="30"/>
        <v>755091.977816</v>
      </c>
      <c r="H147" s="13">
        <f t="shared" si="31"/>
        <v>764419.01419500005</v>
      </c>
      <c r="I147" s="32">
        <f t="shared" si="32"/>
        <v>3.1369975314470824E-3</v>
      </c>
      <c r="J147" s="32">
        <f t="shared" si="33"/>
        <v>0</v>
      </c>
      <c r="K147" s="32">
        <f t="shared" si="34"/>
        <v>0</v>
      </c>
      <c r="L147" s="20">
        <v>777312.51291200006</v>
      </c>
      <c r="M147" s="20">
        <v>10415.532364000001</v>
      </c>
      <c r="N147" s="20">
        <v>0</v>
      </c>
      <c r="O147" s="20">
        <v>335776</v>
      </c>
      <c r="P147" s="20">
        <v>0</v>
      </c>
      <c r="Q147" s="20">
        <v>0</v>
      </c>
      <c r="R147" s="20">
        <v>1660111.6608458669</v>
      </c>
      <c r="S147" s="20">
        <v>1785483.9794403932</v>
      </c>
      <c r="T147" s="20">
        <v>755091977816</v>
      </c>
      <c r="U147" s="20">
        <v>764419014195</v>
      </c>
    </row>
    <row r="148" spans="1:21" x14ac:dyDescent="0.45">
      <c r="A148" s="21" t="s">
        <v>205</v>
      </c>
      <c r="B148" s="21">
        <v>11260</v>
      </c>
      <c r="C148" s="21" t="s">
        <v>22</v>
      </c>
      <c r="D148" s="32">
        <f t="shared" si="27"/>
        <v>2.7038323685621246</v>
      </c>
      <c r="E148" s="32">
        <f t="shared" si="28"/>
        <v>1.0908098407210878E-2</v>
      </c>
      <c r="F148" s="32">
        <f t="shared" si="29"/>
        <v>0</v>
      </c>
      <c r="G148" s="13">
        <f t="shared" si="30"/>
        <v>1334094.5946559999</v>
      </c>
      <c r="H148" s="13">
        <f t="shared" si="31"/>
        <v>1213787.0063400001</v>
      </c>
      <c r="I148" s="32">
        <f t="shared" si="32"/>
        <v>0.21305766998853187</v>
      </c>
      <c r="J148" s="32">
        <f t="shared" si="33"/>
        <v>0</v>
      </c>
      <c r="K148" s="32">
        <f t="shared" si="34"/>
        <v>0</v>
      </c>
      <c r="L148" s="20">
        <v>6969221.2186350003</v>
      </c>
      <c r="M148" s="20">
        <v>569163.05215399992</v>
      </c>
      <c r="N148" s="20">
        <v>14058</v>
      </c>
      <c r="O148" s="20">
        <v>0</v>
      </c>
      <c r="P148" s="20">
        <v>0</v>
      </c>
      <c r="Q148" s="20">
        <v>0</v>
      </c>
      <c r="R148" s="20">
        <v>1335701.859934533</v>
      </c>
      <c r="S148" s="20">
        <v>1288767.2511926421</v>
      </c>
      <c r="T148" s="20">
        <v>1334094594656</v>
      </c>
      <c r="U148" s="20">
        <v>1213787006340</v>
      </c>
    </row>
    <row r="149" spans="1:21" x14ac:dyDescent="0.45">
      <c r="A149" s="21" t="s">
        <v>233</v>
      </c>
      <c r="B149" s="21">
        <v>11308</v>
      </c>
      <c r="C149" s="21" t="s">
        <v>22</v>
      </c>
      <c r="D149" s="32">
        <f t="shared" si="27"/>
        <v>0.52136268163476884</v>
      </c>
      <c r="E149" s="32">
        <f t="shared" si="28"/>
        <v>6.0134918966583566E-2</v>
      </c>
      <c r="F149" s="32">
        <f t="shared" si="29"/>
        <v>0.28223946741413775</v>
      </c>
      <c r="G149" s="13">
        <f t="shared" si="30"/>
        <v>2357767.73569</v>
      </c>
      <c r="H149" s="13">
        <f t="shared" si="31"/>
        <v>2445989.6959859999</v>
      </c>
      <c r="I149" s="32">
        <f t="shared" si="32"/>
        <v>1.4139116005980681E-2</v>
      </c>
      <c r="J149" s="32">
        <f t="shared" si="33"/>
        <v>0</v>
      </c>
      <c r="K149" s="32">
        <f t="shared" si="34"/>
        <v>6.59263785227715E-3</v>
      </c>
      <c r="L149" s="20">
        <v>2734879.7553439997</v>
      </c>
      <c r="M149" s="20">
        <v>76801.085622999992</v>
      </c>
      <c r="N149" s="20">
        <v>157723</v>
      </c>
      <c r="O149" s="20">
        <v>740263</v>
      </c>
      <c r="P149" s="20">
        <v>0</v>
      </c>
      <c r="Q149" s="20">
        <v>17905</v>
      </c>
      <c r="R149" s="20">
        <v>2715908.3209485668</v>
      </c>
      <c r="S149" s="20">
        <v>2622818.8664833033</v>
      </c>
      <c r="T149" s="20">
        <v>2357767735690</v>
      </c>
      <c r="U149" s="20">
        <v>2445989695986</v>
      </c>
    </row>
    <row r="150" spans="1:21" x14ac:dyDescent="0.45">
      <c r="A150" s="21" t="s">
        <v>242</v>
      </c>
      <c r="B150" s="21">
        <v>11312</v>
      </c>
      <c r="C150" s="21" t="s">
        <v>22</v>
      </c>
      <c r="D150" s="32">
        <f t="shared" si="27"/>
        <v>1.0202025587926482</v>
      </c>
      <c r="E150" s="32">
        <f t="shared" si="28"/>
        <v>0.1557637639108797</v>
      </c>
      <c r="F150" s="32">
        <f t="shared" si="29"/>
        <v>0.13718283549730112</v>
      </c>
      <c r="G150" s="13">
        <f t="shared" si="30"/>
        <v>4215625.6013940005</v>
      </c>
      <c r="H150" s="13">
        <f t="shared" si="31"/>
        <v>4821006.8449240001</v>
      </c>
      <c r="I150" s="32">
        <f t="shared" si="32"/>
        <v>6.9029733013790687E-2</v>
      </c>
      <c r="J150" s="32">
        <f t="shared" si="33"/>
        <v>0.10789735717944256</v>
      </c>
      <c r="K150" s="32">
        <f t="shared" si="34"/>
        <v>0</v>
      </c>
      <c r="L150" s="20">
        <v>8265314.2497540005</v>
      </c>
      <c r="M150" s="20">
        <v>650209.47604400001</v>
      </c>
      <c r="N150" s="20">
        <v>630971</v>
      </c>
      <c r="O150" s="20">
        <v>555703</v>
      </c>
      <c r="P150" s="20">
        <v>508157</v>
      </c>
      <c r="Q150" s="20">
        <v>0</v>
      </c>
      <c r="R150" s="20">
        <v>4709633.4264692999</v>
      </c>
      <c r="S150" s="20">
        <v>4050820.191793839</v>
      </c>
      <c r="T150" s="20">
        <v>4215625601394</v>
      </c>
      <c r="U150" s="20">
        <v>4821006844924</v>
      </c>
    </row>
    <row r="151" spans="1:21" x14ac:dyDescent="0.45">
      <c r="A151" s="21" t="s">
        <v>244</v>
      </c>
      <c r="B151" s="21">
        <v>11315</v>
      </c>
      <c r="C151" s="21" t="s">
        <v>246</v>
      </c>
      <c r="D151" s="32">
        <f t="shared" si="27"/>
        <v>9.0514372797750098E-2</v>
      </c>
      <c r="E151" s="32">
        <f t="shared" si="28"/>
        <v>0.58280671249069493</v>
      </c>
      <c r="F151" s="32">
        <f t="shared" si="29"/>
        <v>0.53974359676970374</v>
      </c>
      <c r="G151" s="13">
        <f t="shared" si="30"/>
        <v>8764542.0717409998</v>
      </c>
      <c r="H151" s="13">
        <f t="shared" si="31"/>
        <v>12936298.117432</v>
      </c>
      <c r="I151" s="32">
        <f t="shared" si="32"/>
        <v>2.4558125164946869E-2</v>
      </c>
      <c r="J151" s="32">
        <f t="shared" si="33"/>
        <v>3.6879236871619932E-2</v>
      </c>
      <c r="K151" s="32">
        <f t="shared" si="34"/>
        <v>2.3348259693888984E-2</v>
      </c>
      <c r="L151" s="20">
        <v>13732496.103298001</v>
      </c>
      <c r="M151" s="20">
        <v>4000050</v>
      </c>
      <c r="N151" s="20">
        <v>44210608</v>
      </c>
      <c r="O151" s="20">
        <v>40943922</v>
      </c>
      <c r="P151" s="20">
        <v>3003462</v>
      </c>
      <c r="Q151" s="20">
        <v>1901493</v>
      </c>
      <c r="R151" s="20">
        <v>81440459.585845873</v>
      </c>
      <c r="S151" s="20">
        <v>75858096.779737875</v>
      </c>
      <c r="T151" s="20">
        <v>8764542071741</v>
      </c>
      <c r="U151" s="20">
        <v>12936298117432</v>
      </c>
    </row>
    <row r="152" spans="1:21" x14ac:dyDescent="0.45">
      <c r="A152" s="21" t="s">
        <v>259</v>
      </c>
      <c r="B152" s="21">
        <v>11323</v>
      </c>
      <c r="C152" s="21" t="s">
        <v>19</v>
      </c>
      <c r="D152" s="32">
        <f t="shared" si="27"/>
        <v>0.15537609804605321</v>
      </c>
      <c r="E152" s="32">
        <f t="shared" si="28"/>
        <v>1.1569148718344861E-2</v>
      </c>
      <c r="F152" s="32">
        <f t="shared" si="29"/>
        <v>0.32449304449624977</v>
      </c>
      <c r="G152" s="13">
        <f t="shared" si="30"/>
        <v>187567.83167099999</v>
      </c>
      <c r="H152" s="13">
        <f t="shared" si="31"/>
        <v>215589.90636699999</v>
      </c>
      <c r="I152" s="32">
        <f t="shared" si="32"/>
        <v>2.6468223711432079E-2</v>
      </c>
      <c r="J152" s="32">
        <f t="shared" si="33"/>
        <v>1.0721593251545735E-2</v>
      </c>
      <c r="K152" s="32">
        <f t="shared" si="34"/>
        <v>0</v>
      </c>
      <c r="L152" s="20">
        <v>565277.54340199998</v>
      </c>
      <c r="M152" s="20">
        <v>89070.111979000008</v>
      </c>
      <c r="N152" s="20">
        <v>21045</v>
      </c>
      <c r="O152" s="20">
        <v>590273</v>
      </c>
      <c r="P152" s="20">
        <v>18040</v>
      </c>
      <c r="Q152" s="20">
        <v>0</v>
      </c>
      <c r="R152" s="20">
        <v>1682585.7479156998</v>
      </c>
      <c r="S152" s="20">
        <v>1819062.1032150411</v>
      </c>
      <c r="T152" s="20">
        <v>187567831671</v>
      </c>
      <c r="U152" s="20">
        <v>215589906367</v>
      </c>
    </row>
    <row r="153" spans="1:21" x14ac:dyDescent="0.45">
      <c r="A153" s="21" t="s">
        <v>263</v>
      </c>
      <c r="B153" s="21">
        <v>11340</v>
      </c>
      <c r="C153" s="21" t="s">
        <v>19</v>
      </c>
      <c r="D153" s="32">
        <f t="shared" si="27"/>
        <v>0.17022912994458012</v>
      </c>
      <c r="E153" s="32">
        <f t="shared" si="28"/>
        <v>1.9311713625219978E-2</v>
      </c>
      <c r="F153" s="32">
        <f t="shared" si="29"/>
        <v>0.68370025504099297</v>
      </c>
      <c r="G153" s="13">
        <f t="shared" si="30"/>
        <v>246436.432371</v>
      </c>
      <c r="H153" s="13">
        <f t="shared" si="31"/>
        <v>251975.33476900001</v>
      </c>
      <c r="I153" s="32">
        <f t="shared" si="32"/>
        <v>4.4740147966607247E-2</v>
      </c>
      <c r="J153" s="32">
        <f t="shared" si="33"/>
        <v>0</v>
      </c>
      <c r="K153" s="32">
        <f t="shared" si="34"/>
        <v>0</v>
      </c>
      <c r="L153" s="20">
        <v>892764.18527000002</v>
      </c>
      <c r="M153" s="20">
        <v>203954.40011799999</v>
      </c>
      <c r="N153" s="20">
        <v>50640</v>
      </c>
      <c r="O153" s="20">
        <v>1792828</v>
      </c>
      <c r="P153" s="20">
        <v>0</v>
      </c>
      <c r="Q153" s="20">
        <v>0</v>
      </c>
      <c r="R153" s="20">
        <v>2279321.9221159667</v>
      </c>
      <c r="S153" s="20">
        <v>2622242.6959494208</v>
      </c>
      <c r="T153" s="20">
        <v>246436432371</v>
      </c>
      <c r="U153" s="20">
        <v>251975334769</v>
      </c>
    </row>
    <row r="154" spans="1:21" x14ac:dyDescent="0.45">
      <c r="A154" s="21" t="s">
        <v>270</v>
      </c>
      <c r="B154" s="21">
        <v>11327</v>
      </c>
      <c r="C154" s="21" t="s">
        <v>22</v>
      </c>
      <c r="D154" s="32">
        <f t="shared" si="27"/>
        <v>0.74669825404127088</v>
      </c>
      <c r="E154" s="32">
        <f t="shared" si="28"/>
        <v>0</v>
      </c>
      <c r="F154" s="32">
        <f t="shared" si="29"/>
        <v>0.11435210644009891</v>
      </c>
      <c r="G154" s="13">
        <f t="shared" si="30"/>
        <v>2467411.0921430001</v>
      </c>
      <c r="H154" s="13">
        <f t="shared" si="31"/>
        <v>2391088.6718469998</v>
      </c>
      <c r="I154" s="32">
        <f t="shared" si="32"/>
        <v>4.3215405530482261E-2</v>
      </c>
      <c r="J154" s="32">
        <f t="shared" si="33"/>
        <v>0</v>
      </c>
      <c r="K154" s="32">
        <f t="shared" si="34"/>
        <v>0</v>
      </c>
      <c r="L154" s="20">
        <v>4455933.6161259999</v>
      </c>
      <c r="M154" s="20">
        <v>252391.36077299999</v>
      </c>
      <c r="N154" s="20">
        <v>0</v>
      </c>
      <c r="O154" s="20">
        <v>341199</v>
      </c>
      <c r="P154" s="20">
        <v>0</v>
      </c>
      <c r="Q154" s="20">
        <v>0</v>
      </c>
      <c r="R154" s="20">
        <v>2920154.9502407671</v>
      </c>
      <c r="S154" s="20">
        <v>2983757.8914974369</v>
      </c>
      <c r="T154" s="20">
        <v>2467411092143</v>
      </c>
      <c r="U154" s="20">
        <v>2391088671847</v>
      </c>
    </row>
    <row r="155" spans="1:21" x14ac:dyDescent="0.45">
      <c r="A155" s="21" t="s">
        <v>271</v>
      </c>
      <c r="B155" s="21">
        <v>11367</v>
      </c>
      <c r="C155" s="21" t="s">
        <v>19</v>
      </c>
      <c r="D155" s="32">
        <f t="shared" si="27"/>
        <v>9.8550727438513133E-2</v>
      </c>
      <c r="E155" s="32">
        <f t="shared" si="28"/>
        <v>4.931171984381278E-2</v>
      </c>
      <c r="F155" s="32">
        <f t="shared" si="29"/>
        <v>6.4212316278644849E-2</v>
      </c>
      <c r="G155" s="13">
        <f t="shared" si="30"/>
        <v>923928.81850199995</v>
      </c>
      <c r="H155" s="13">
        <f t="shared" si="31"/>
        <v>910279.31717499997</v>
      </c>
      <c r="I155" s="32">
        <f t="shared" si="32"/>
        <v>3.0369061161367145E-4</v>
      </c>
      <c r="J155" s="32">
        <f t="shared" si="33"/>
        <v>0</v>
      </c>
      <c r="K155" s="32">
        <f t="shared" si="34"/>
        <v>0</v>
      </c>
      <c r="L155" s="20">
        <v>1199942.663766</v>
      </c>
      <c r="M155" s="20">
        <v>3599.7</v>
      </c>
      <c r="N155" s="20">
        <v>300207</v>
      </c>
      <c r="O155" s="20">
        <v>390921</v>
      </c>
      <c r="P155" s="20">
        <v>0</v>
      </c>
      <c r="Q155" s="20">
        <v>0</v>
      </c>
      <c r="R155" s="20">
        <v>5926590.8499325328</v>
      </c>
      <c r="S155" s="20">
        <v>6087944.2240274539</v>
      </c>
      <c r="T155" s="20">
        <v>923928818502</v>
      </c>
      <c r="U155" s="20">
        <v>910279317175</v>
      </c>
    </row>
    <row r="156" spans="1:21" x14ac:dyDescent="0.45">
      <c r="A156" s="21" t="s">
        <v>279</v>
      </c>
      <c r="B156" s="21">
        <v>11341</v>
      </c>
      <c r="C156" s="21" t="s">
        <v>22</v>
      </c>
      <c r="D156" s="32">
        <f t="shared" si="27"/>
        <v>0.62696455141546503</v>
      </c>
      <c r="E156" s="32">
        <f t="shared" si="28"/>
        <v>0.62761220004230511</v>
      </c>
      <c r="F156" s="32">
        <f t="shared" si="29"/>
        <v>0.44740044701430814</v>
      </c>
      <c r="G156" s="13">
        <f t="shared" si="30"/>
        <v>12141066.965671999</v>
      </c>
      <c r="H156" s="13">
        <f t="shared" si="31"/>
        <v>12786331.890534</v>
      </c>
      <c r="I156" s="32">
        <f t="shared" si="32"/>
        <v>2.5707749655321768E-2</v>
      </c>
      <c r="J156" s="32">
        <f t="shared" si="33"/>
        <v>1.4276513829448405E-2</v>
      </c>
      <c r="K156" s="32">
        <f t="shared" si="34"/>
        <v>1.6243687994207497E-2</v>
      </c>
      <c r="L156" s="20">
        <v>13114428.915305</v>
      </c>
      <c r="M156" s="20">
        <v>702032.55828800006</v>
      </c>
      <c r="N156" s="20">
        <v>6563988</v>
      </c>
      <c r="O156" s="20">
        <v>4679213</v>
      </c>
      <c r="P156" s="20">
        <v>194933</v>
      </c>
      <c r="Q156" s="20">
        <v>221793</v>
      </c>
      <c r="R156" s="20">
        <v>13654103.678862302</v>
      </c>
      <c r="S156" s="20">
        <v>10458668.58476866</v>
      </c>
      <c r="T156" s="20">
        <v>12141066965672</v>
      </c>
      <c r="U156" s="20">
        <v>12786331890534</v>
      </c>
    </row>
    <row r="157" spans="1:21" x14ac:dyDescent="0.45">
      <c r="A157" s="21" t="s">
        <v>300</v>
      </c>
      <c r="B157" s="21">
        <v>11409</v>
      </c>
      <c r="C157" s="21" t="s">
        <v>19</v>
      </c>
      <c r="D157" s="32">
        <f t="shared" si="27"/>
        <v>0.16715750201180574</v>
      </c>
      <c r="E157" s="32">
        <f t="shared" si="28"/>
        <v>1.031855800058433</v>
      </c>
      <c r="F157" s="32">
        <f t="shared" si="29"/>
        <v>1.2959850874294978</v>
      </c>
      <c r="G157" s="13">
        <f t="shared" si="30"/>
        <v>1359179.3807969999</v>
      </c>
      <c r="H157" s="13">
        <f t="shared" si="31"/>
        <v>1471790.0329770001</v>
      </c>
      <c r="I157" s="32">
        <f t="shared" si="32"/>
        <v>7.0917446286910017E-3</v>
      </c>
      <c r="J157" s="32">
        <f t="shared" si="33"/>
        <v>6.0061777292614985E-2</v>
      </c>
      <c r="K157" s="32">
        <f t="shared" si="34"/>
        <v>6.0431692152231389E-2</v>
      </c>
      <c r="L157" s="20">
        <v>4470208.5688119996</v>
      </c>
      <c r="M157" s="20">
        <v>173461.821639</v>
      </c>
      <c r="N157" s="20">
        <v>13797199</v>
      </c>
      <c r="O157" s="20">
        <v>17328937</v>
      </c>
      <c r="P157" s="20">
        <v>734546</v>
      </c>
      <c r="Q157" s="20">
        <v>739070</v>
      </c>
      <c r="R157" s="20">
        <v>12229841.22533313</v>
      </c>
      <c r="S157" s="20">
        <v>13371247.221965199</v>
      </c>
      <c r="T157" s="20">
        <v>1359179380797</v>
      </c>
      <c r="U157" s="20">
        <v>1471790032977</v>
      </c>
    </row>
    <row r="158" spans="1:21" x14ac:dyDescent="0.45">
      <c r="A158" s="21" t="s">
        <v>315</v>
      </c>
      <c r="B158" s="21">
        <v>11378</v>
      </c>
      <c r="C158" s="21" t="s">
        <v>22</v>
      </c>
      <c r="D158" s="32">
        <f t="shared" si="27"/>
        <v>0.73765350552001019</v>
      </c>
      <c r="E158" s="32">
        <f t="shared" si="28"/>
        <v>3.2313783545541187E-2</v>
      </c>
      <c r="F158" s="32">
        <f t="shared" si="29"/>
        <v>0.10524337954921463</v>
      </c>
      <c r="G158" s="13">
        <f t="shared" si="30"/>
        <v>2942174.111422</v>
      </c>
      <c r="H158" s="13">
        <f t="shared" si="31"/>
        <v>2781389.1413909998</v>
      </c>
      <c r="I158" s="32">
        <f t="shared" si="32"/>
        <v>5.3415249174630669E-2</v>
      </c>
      <c r="J158" s="32">
        <f t="shared" si="33"/>
        <v>0</v>
      </c>
      <c r="K158" s="32">
        <f t="shared" si="34"/>
        <v>0</v>
      </c>
      <c r="L158" s="20">
        <v>4582640.894324</v>
      </c>
      <c r="M158" s="20">
        <v>318864.84002900001</v>
      </c>
      <c r="N158" s="20">
        <v>100374</v>
      </c>
      <c r="O158" s="20">
        <v>326910</v>
      </c>
      <c r="P158" s="20">
        <v>0</v>
      </c>
      <c r="Q158" s="20">
        <v>0</v>
      </c>
      <c r="R158" s="20">
        <v>2984773.495921867</v>
      </c>
      <c r="S158" s="20">
        <v>3106228.6426019617</v>
      </c>
      <c r="T158" s="20">
        <v>2942174111422</v>
      </c>
      <c r="U158" s="20">
        <v>2781389141391</v>
      </c>
    </row>
    <row r="159" spans="1:21" x14ac:dyDescent="0.45">
      <c r="A159" s="21" t="s">
        <v>316</v>
      </c>
      <c r="B159" s="21">
        <v>11416</v>
      </c>
      <c r="C159" s="21" t="s">
        <v>19</v>
      </c>
      <c r="D159" s="32">
        <f t="shared" si="27"/>
        <v>5.9164204595501008E-2</v>
      </c>
      <c r="E159" s="32">
        <f t="shared" si="28"/>
        <v>0.34900391815061221</v>
      </c>
      <c r="F159" s="32">
        <f t="shared" si="29"/>
        <v>0.65561379028076749</v>
      </c>
      <c r="G159" s="13">
        <f t="shared" si="30"/>
        <v>5132011.564115</v>
      </c>
      <c r="H159" s="13">
        <f t="shared" si="31"/>
        <v>5573004.5078800004</v>
      </c>
      <c r="I159" s="32">
        <f t="shared" si="32"/>
        <v>5.3586510162369752E-3</v>
      </c>
      <c r="J159" s="32">
        <f t="shared" si="33"/>
        <v>7.6197917052366393E-2</v>
      </c>
      <c r="K159" s="32">
        <f t="shared" si="34"/>
        <v>0</v>
      </c>
      <c r="L159" s="20">
        <v>4627005.8842890002</v>
      </c>
      <c r="M159" s="20">
        <v>412271.56087399996</v>
      </c>
      <c r="N159" s="20">
        <v>13647130</v>
      </c>
      <c r="O159" s="20">
        <v>25636522</v>
      </c>
      <c r="P159" s="20">
        <v>2931170</v>
      </c>
      <c r="Q159" s="20">
        <v>0</v>
      </c>
      <c r="R159" s="20">
        <v>38467849.42934303</v>
      </c>
      <c r="S159" s="20">
        <v>39103085.353072159</v>
      </c>
      <c r="T159" s="20">
        <v>5132011564115</v>
      </c>
      <c r="U159" s="20">
        <v>5573004507880</v>
      </c>
    </row>
    <row r="160" spans="1:21" x14ac:dyDescent="0.45">
      <c r="A160" s="21" t="s">
        <v>330</v>
      </c>
      <c r="B160" s="21">
        <v>11470</v>
      </c>
      <c r="C160" s="21" t="s">
        <v>22</v>
      </c>
      <c r="D160" s="32">
        <f t="shared" si="27"/>
        <v>1.0822272652824318</v>
      </c>
      <c r="E160" s="32">
        <f t="shared" si="28"/>
        <v>1.4948620232756629</v>
      </c>
      <c r="F160" s="32">
        <f t="shared" si="29"/>
        <v>0.20357786811724909</v>
      </c>
      <c r="G160" s="13">
        <f t="shared" si="30"/>
        <v>1047888.299311</v>
      </c>
      <c r="H160" s="13">
        <f t="shared" si="31"/>
        <v>1087508.8011040001</v>
      </c>
      <c r="I160" s="32">
        <f t="shared" si="32"/>
        <v>3.0483856209658183E-2</v>
      </c>
      <c r="J160" s="32">
        <f t="shared" si="33"/>
        <v>9.023603357319078E-2</v>
      </c>
      <c r="K160" s="32">
        <f t="shared" si="34"/>
        <v>4.4809524316270048E-2</v>
      </c>
      <c r="L160" s="20">
        <v>2109551.9134729998</v>
      </c>
      <c r="M160" s="20">
        <v>69072.076436999996</v>
      </c>
      <c r="N160" s="20">
        <v>1456944</v>
      </c>
      <c r="O160" s="20">
        <v>198414</v>
      </c>
      <c r="P160" s="20">
        <v>102231</v>
      </c>
      <c r="Q160" s="20">
        <v>50766</v>
      </c>
      <c r="R160" s="20">
        <v>1132928.7863376669</v>
      </c>
      <c r="S160" s="20">
        <v>974634.43268658745</v>
      </c>
      <c r="T160" s="20">
        <v>1047888299311</v>
      </c>
      <c r="U160" s="20">
        <v>1087508801104</v>
      </c>
    </row>
    <row r="161" spans="1:21" x14ac:dyDescent="0.45">
      <c r="A161" s="21" t="s">
        <v>332</v>
      </c>
      <c r="B161" s="21">
        <v>11459</v>
      </c>
      <c r="C161" s="21" t="s">
        <v>19</v>
      </c>
      <c r="D161" s="32">
        <f t="shared" si="27"/>
        <v>5.9528807190652511E-2</v>
      </c>
      <c r="E161" s="32">
        <f t="shared" si="28"/>
        <v>2.1084731840283224</v>
      </c>
      <c r="F161" s="32">
        <f t="shared" si="29"/>
        <v>1.4913631626984569</v>
      </c>
      <c r="G161" s="13">
        <f t="shared" si="30"/>
        <v>4381531.8535979996</v>
      </c>
      <c r="H161" s="13">
        <f t="shared" si="31"/>
        <v>4635641.7325069997</v>
      </c>
      <c r="I161" s="32">
        <f t="shared" si="32"/>
        <v>4.3424045090258461E-5</v>
      </c>
      <c r="J161" s="32">
        <f t="shared" si="33"/>
        <v>0.14151186205751665</v>
      </c>
      <c r="K161" s="32">
        <f t="shared" si="34"/>
        <v>0.11269654884484896</v>
      </c>
      <c r="L161" s="20">
        <v>3908256.524855</v>
      </c>
      <c r="M161" s="20">
        <v>4063.3342910000001</v>
      </c>
      <c r="N161" s="20">
        <v>69214003</v>
      </c>
      <c r="O161" s="20">
        <v>48956380</v>
      </c>
      <c r="P161" s="20">
        <v>6620871</v>
      </c>
      <c r="Q161" s="20">
        <v>5272698</v>
      </c>
      <c r="R161" s="20">
        <v>46786685.608793601</v>
      </c>
      <c r="S161" s="20">
        <v>32826598.66119989</v>
      </c>
      <c r="T161" s="20">
        <v>4381531853598</v>
      </c>
      <c r="U161" s="20">
        <v>4635641732507</v>
      </c>
    </row>
    <row r="162" spans="1:21" x14ac:dyDescent="0.45">
      <c r="A162" s="21" t="s">
        <v>334</v>
      </c>
      <c r="B162" s="21">
        <v>11460</v>
      </c>
      <c r="C162" s="21" t="s">
        <v>19</v>
      </c>
      <c r="D162" s="32">
        <f t="shared" si="27"/>
        <v>7.1708369477009329E-2</v>
      </c>
      <c r="E162" s="32">
        <f t="shared" si="28"/>
        <v>1.3014305076619526</v>
      </c>
      <c r="F162" s="32">
        <f t="shared" si="29"/>
        <v>0.70119725587882886</v>
      </c>
      <c r="G162" s="13">
        <f t="shared" si="30"/>
        <v>9456163.6474810001</v>
      </c>
      <c r="H162" s="13">
        <f t="shared" si="31"/>
        <v>10407323.112601999</v>
      </c>
      <c r="I162" s="32">
        <f t="shared" si="32"/>
        <v>1.4918579422252699E-3</v>
      </c>
      <c r="J162" s="32">
        <f t="shared" si="33"/>
        <v>0.1987639387767364</v>
      </c>
      <c r="K162" s="32">
        <f t="shared" si="34"/>
        <v>0.10674468012574787</v>
      </c>
      <c r="L162" s="20">
        <v>9774001.5016600005</v>
      </c>
      <c r="M162" s="20">
        <v>245318.25215699998</v>
      </c>
      <c r="N162" s="20">
        <v>88693857</v>
      </c>
      <c r="O162" s="20">
        <v>47787330</v>
      </c>
      <c r="P162" s="20">
        <v>16342180</v>
      </c>
      <c r="Q162" s="20">
        <v>8776445</v>
      </c>
      <c r="R162" s="20">
        <v>82219038.828549877</v>
      </c>
      <c r="S162" s="20">
        <v>68151051.076357812</v>
      </c>
      <c r="T162" s="20">
        <v>9456163647481</v>
      </c>
      <c r="U162" s="20">
        <v>10407323112602</v>
      </c>
    </row>
    <row r="163" spans="1:21" x14ac:dyDescent="0.45">
      <c r="A163" s="21" t="s">
        <v>342</v>
      </c>
      <c r="B163" s="21">
        <v>11500</v>
      </c>
      <c r="C163" s="21" t="s">
        <v>246</v>
      </c>
      <c r="D163" s="32">
        <f t="shared" si="27"/>
        <v>8.4415032864973538E-2</v>
      </c>
      <c r="E163" s="32">
        <f t="shared" si="28"/>
        <v>1.5121632648768097</v>
      </c>
      <c r="F163" s="32">
        <f t="shared" si="29"/>
        <v>0.21911650515867687</v>
      </c>
      <c r="G163" s="13">
        <f t="shared" si="30"/>
        <v>582589.49503899994</v>
      </c>
      <c r="H163" s="13">
        <f t="shared" si="31"/>
        <v>753524.50510900002</v>
      </c>
      <c r="I163" s="32">
        <f t="shared" si="32"/>
        <v>6.4519170511685023E-3</v>
      </c>
      <c r="J163" s="32">
        <f t="shared" si="33"/>
        <v>2.1411429250261151E-2</v>
      </c>
      <c r="K163" s="32">
        <f t="shared" si="34"/>
        <v>0</v>
      </c>
      <c r="L163" s="20">
        <v>1805988.114671</v>
      </c>
      <c r="M163" s="20">
        <v>240336.39927500003</v>
      </c>
      <c r="N163" s="20">
        <v>16175726</v>
      </c>
      <c r="O163" s="20">
        <v>2343906</v>
      </c>
      <c r="P163" s="20">
        <v>398792</v>
      </c>
      <c r="Q163" s="20">
        <v>0</v>
      </c>
      <c r="R163" s="20">
        <v>18625192.897626672</v>
      </c>
      <c r="S163" s="20">
        <v>10697076.41741831</v>
      </c>
      <c r="T163" s="20">
        <v>582589495039</v>
      </c>
      <c r="U163" s="20">
        <v>753524505109</v>
      </c>
    </row>
    <row r="164" spans="1:21" x14ac:dyDescent="0.45">
      <c r="A164" s="21" t="s">
        <v>344</v>
      </c>
      <c r="B164" s="21">
        <v>11499</v>
      </c>
      <c r="C164" s="21" t="s">
        <v>19</v>
      </c>
      <c r="D164" s="32">
        <f t="shared" si="27"/>
        <v>0.11235565783265189</v>
      </c>
      <c r="E164" s="32">
        <f t="shared" si="28"/>
        <v>0.64001177978132828</v>
      </c>
      <c r="F164" s="32">
        <f t="shared" si="29"/>
        <v>1.4059138852030764E-2</v>
      </c>
      <c r="G164" s="13">
        <f t="shared" si="30"/>
        <v>1027732.684034</v>
      </c>
      <c r="H164" s="13">
        <f t="shared" si="31"/>
        <v>1313636.9246119999</v>
      </c>
      <c r="I164" s="32">
        <f t="shared" si="32"/>
        <v>1.9883653095220676E-2</v>
      </c>
      <c r="J164" s="32">
        <f t="shared" si="33"/>
        <v>0</v>
      </c>
      <c r="K164" s="32">
        <f t="shared" si="34"/>
        <v>0</v>
      </c>
      <c r="L164" s="20">
        <v>963712.56594300002</v>
      </c>
      <c r="M164" s="20">
        <v>256009.93226200002</v>
      </c>
      <c r="N164" s="20">
        <v>2744799</v>
      </c>
      <c r="O164" s="20">
        <v>60295</v>
      </c>
      <c r="P164" s="20">
        <v>0</v>
      </c>
      <c r="Q164" s="20">
        <v>0</v>
      </c>
      <c r="R164" s="20">
        <v>6437698.6219784664</v>
      </c>
      <c r="S164" s="20">
        <v>4288669.5006423332</v>
      </c>
      <c r="T164" s="20">
        <v>1027732684034</v>
      </c>
      <c r="U164" s="20">
        <v>1313636924612</v>
      </c>
    </row>
    <row r="165" spans="1:21" x14ac:dyDescent="0.45">
      <c r="A165" s="21" t="s">
        <v>353</v>
      </c>
      <c r="B165" s="21">
        <v>11513</v>
      </c>
      <c r="C165" s="21" t="s">
        <v>19</v>
      </c>
      <c r="D165" s="32">
        <f t="shared" si="27"/>
        <v>7.4912279288474798E-2</v>
      </c>
      <c r="E165" s="32">
        <f t="shared" si="28"/>
        <v>1.3689811797755425</v>
      </c>
      <c r="F165" s="32">
        <f t="shared" si="29"/>
        <v>0.96748673748415903</v>
      </c>
      <c r="G165" s="13">
        <f t="shared" si="30"/>
        <v>15956019.683072999</v>
      </c>
      <c r="H165" s="13">
        <f t="shared" si="31"/>
        <v>16536886.783093</v>
      </c>
      <c r="I165" s="32">
        <f t="shared" si="32"/>
        <v>3.9959620958650612E-3</v>
      </c>
      <c r="J165" s="32">
        <f t="shared" si="33"/>
        <v>4.5982141503954181E-2</v>
      </c>
      <c r="K165" s="32">
        <f t="shared" si="34"/>
        <v>0.17856357008587181</v>
      </c>
      <c r="L165" s="20">
        <v>15007441.555520002</v>
      </c>
      <c r="M165" s="20">
        <v>1032984.916205</v>
      </c>
      <c r="N165" s="20">
        <v>137126418</v>
      </c>
      <c r="O165" s="20">
        <v>96910018</v>
      </c>
      <c r="P165" s="20">
        <v>5943357</v>
      </c>
      <c r="Q165" s="20">
        <v>23079983</v>
      </c>
      <c r="R165" s="20">
        <v>129253592.9299619</v>
      </c>
      <c r="S165" s="20">
        <v>100166766.37036251</v>
      </c>
      <c r="T165" s="20">
        <v>15956019683073</v>
      </c>
      <c r="U165" s="20">
        <v>16536886783093</v>
      </c>
    </row>
    <row r="166" spans="1:21" x14ac:dyDescent="0.45">
      <c r="A166" s="21" t="s">
        <v>362</v>
      </c>
      <c r="B166" s="21">
        <v>11518</v>
      </c>
      <c r="C166" s="21" t="s">
        <v>19</v>
      </c>
      <c r="D166" s="32">
        <f t="shared" si="27"/>
        <v>0.36672976001747587</v>
      </c>
      <c r="E166" s="32">
        <f t="shared" si="28"/>
        <v>0</v>
      </c>
      <c r="F166" s="32">
        <f t="shared" si="29"/>
        <v>0</v>
      </c>
      <c r="G166" s="13">
        <f t="shared" si="30"/>
        <v>139543.94342299999</v>
      </c>
      <c r="H166" s="13">
        <f t="shared" si="31"/>
        <v>135280.93797699999</v>
      </c>
      <c r="I166" s="32">
        <f t="shared" si="32"/>
        <v>2.5014214775182734E-3</v>
      </c>
      <c r="J166" s="32">
        <f t="shared" si="33"/>
        <v>0</v>
      </c>
      <c r="K166" s="32">
        <f t="shared" si="34"/>
        <v>0</v>
      </c>
      <c r="L166" s="20">
        <v>1572776.0093330001</v>
      </c>
      <c r="M166" s="20">
        <v>11668.920382</v>
      </c>
      <c r="N166" s="20">
        <v>0</v>
      </c>
      <c r="O166" s="20">
        <v>0</v>
      </c>
      <c r="P166" s="20">
        <v>0</v>
      </c>
      <c r="Q166" s="20">
        <v>0</v>
      </c>
      <c r="R166" s="20">
        <v>2332457.8618348329</v>
      </c>
      <c r="S166" s="20">
        <v>2144325.5781287728</v>
      </c>
      <c r="T166" s="20">
        <v>139543943423</v>
      </c>
      <c r="U166" s="20">
        <v>135280937977</v>
      </c>
    </row>
    <row r="167" spans="1:21" x14ac:dyDescent="0.45">
      <c r="A167" s="21" t="s">
        <v>370</v>
      </c>
      <c r="B167" s="21">
        <v>11233</v>
      </c>
      <c r="C167" s="21" t="s">
        <v>22</v>
      </c>
      <c r="D167" s="32">
        <f t="shared" si="27"/>
        <v>0.40660354206573474</v>
      </c>
      <c r="E167" s="32">
        <f t="shared" si="28"/>
        <v>0.10408546426417488</v>
      </c>
      <c r="F167" s="32">
        <f t="shared" si="29"/>
        <v>6.8538942028679509E-2</v>
      </c>
      <c r="G167" s="13">
        <f t="shared" si="30"/>
        <v>3663097.8325550002</v>
      </c>
      <c r="H167" s="13">
        <f t="shared" si="31"/>
        <v>3652045.696943</v>
      </c>
      <c r="I167" s="32">
        <f t="shared" si="32"/>
        <v>2.8209773274023291E-2</v>
      </c>
      <c r="J167" s="32">
        <f t="shared" si="33"/>
        <v>0</v>
      </c>
      <c r="K167" s="32">
        <f t="shared" si="34"/>
        <v>0</v>
      </c>
      <c r="L167" s="20">
        <v>2949588.200768</v>
      </c>
      <c r="M167" s="20">
        <v>225575.345753</v>
      </c>
      <c r="N167" s="20">
        <v>377529</v>
      </c>
      <c r="O167" s="20">
        <v>248598</v>
      </c>
      <c r="P167" s="20">
        <v>0</v>
      </c>
      <c r="Q167" s="20">
        <v>0</v>
      </c>
      <c r="R167" s="20">
        <v>3998177.2196786669</v>
      </c>
      <c r="S167" s="20">
        <v>3627105.8852349427</v>
      </c>
      <c r="T167" s="20">
        <v>3663097832555</v>
      </c>
      <c r="U167" s="20">
        <v>3652045696943</v>
      </c>
    </row>
    <row r="168" spans="1:21" x14ac:dyDescent="0.45">
      <c r="A168" s="21" t="s">
        <v>372</v>
      </c>
      <c r="B168" s="21">
        <v>11569</v>
      </c>
      <c r="C168" s="21" t="s">
        <v>19</v>
      </c>
      <c r="D168" s="32">
        <f t="shared" si="27"/>
        <v>0.25773904554337762</v>
      </c>
      <c r="E168" s="32">
        <f t="shared" si="28"/>
        <v>0.43378394385529229</v>
      </c>
      <c r="F168" s="32">
        <f t="shared" si="29"/>
        <v>0.96667978109567088</v>
      </c>
      <c r="G168" s="13">
        <f t="shared" si="30"/>
        <v>1360093.552534</v>
      </c>
      <c r="H168" s="13">
        <f t="shared" si="31"/>
        <v>970985.63568399998</v>
      </c>
      <c r="I168" s="32">
        <f t="shared" si="32"/>
        <v>3.9552975016585779E-2</v>
      </c>
      <c r="J168" s="32">
        <f t="shared" si="33"/>
        <v>0</v>
      </c>
      <c r="K168" s="32">
        <f t="shared" si="34"/>
        <v>3.6626280388655917E-2</v>
      </c>
      <c r="L168" s="20">
        <v>2082021.536543</v>
      </c>
      <c r="M168" s="20">
        <v>277641.91894200002</v>
      </c>
      <c r="N168" s="20">
        <v>1752058</v>
      </c>
      <c r="O168" s="20">
        <v>3904430</v>
      </c>
      <c r="P168" s="20">
        <v>0</v>
      </c>
      <c r="Q168" s="20">
        <v>128549</v>
      </c>
      <c r="R168" s="20">
        <v>3509747.6084362329</v>
      </c>
      <c r="S168" s="20">
        <v>4039010.7213937729</v>
      </c>
      <c r="T168" s="20">
        <v>1360093552534</v>
      </c>
      <c r="U168" s="20">
        <v>970985635684</v>
      </c>
    </row>
    <row r="169" spans="1:21" x14ac:dyDescent="0.45">
      <c r="A169" s="21" t="s">
        <v>376</v>
      </c>
      <c r="B169" s="21">
        <v>11588</v>
      </c>
      <c r="C169" s="21" t="s">
        <v>19</v>
      </c>
      <c r="D169" s="32">
        <f t="shared" si="27"/>
        <v>0.19668785399295632</v>
      </c>
      <c r="E169" s="32">
        <f t="shared" si="28"/>
        <v>1.3344956378699682</v>
      </c>
      <c r="F169" s="32">
        <f t="shared" si="29"/>
        <v>1.6524632435602027</v>
      </c>
      <c r="G169" s="13">
        <f t="shared" si="30"/>
        <v>3209873.6344099999</v>
      </c>
      <c r="H169" s="13">
        <f t="shared" si="31"/>
        <v>3529602.5820940002</v>
      </c>
      <c r="I169" s="32">
        <f t="shared" si="32"/>
        <v>7.8096662629717189E-3</v>
      </c>
      <c r="J169" s="32">
        <f t="shared" si="33"/>
        <v>0</v>
      </c>
      <c r="K169" s="32">
        <f t="shared" si="34"/>
        <v>0.21095916028622849</v>
      </c>
      <c r="L169" s="20">
        <v>7110537.5112969996</v>
      </c>
      <c r="M169" s="20">
        <v>341776.35963199998</v>
      </c>
      <c r="N169" s="20">
        <v>24121930</v>
      </c>
      <c r="O169" s="20">
        <v>29869414</v>
      </c>
      <c r="P169" s="20">
        <v>0</v>
      </c>
      <c r="Q169" s="20">
        <v>4616129</v>
      </c>
      <c r="R169" s="20">
        <v>21881623.882730931</v>
      </c>
      <c r="S169" s="20">
        <v>18075690.40727761</v>
      </c>
      <c r="T169" s="20">
        <v>3209873634410</v>
      </c>
      <c r="U169" s="20">
        <v>3529602582094</v>
      </c>
    </row>
    <row r="170" spans="1:21" x14ac:dyDescent="0.45">
      <c r="A170" s="21" t="s">
        <v>388</v>
      </c>
      <c r="B170" s="21">
        <v>11626</v>
      </c>
      <c r="C170" s="21" t="s">
        <v>19</v>
      </c>
      <c r="D170" s="32">
        <f t="shared" si="27"/>
        <v>0.12680299919386584</v>
      </c>
      <c r="E170" s="32">
        <f t="shared" si="28"/>
        <v>0.35707069300761363</v>
      </c>
      <c r="F170" s="32">
        <f t="shared" si="29"/>
        <v>0.55081511719604825</v>
      </c>
      <c r="G170" s="13">
        <f t="shared" si="30"/>
        <v>907713.79929200001</v>
      </c>
      <c r="H170" s="13">
        <f t="shared" si="31"/>
        <v>895296.24938199995</v>
      </c>
      <c r="I170" s="32">
        <f t="shared" si="32"/>
        <v>1.6405709274978059E-2</v>
      </c>
      <c r="J170" s="32">
        <f t="shared" si="33"/>
        <v>0</v>
      </c>
      <c r="K170" s="32">
        <f t="shared" si="34"/>
        <v>0</v>
      </c>
      <c r="L170" s="20">
        <v>1864300.546995</v>
      </c>
      <c r="M170" s="20">
        <v>235907.848612</v>
      </c>
      <c r="N170" s="20">
        <v>2624887</v>
      </c>
      <c r="O170" s="20">
        <v>4049135</v>
      </c>
      <c r="P170" s="20">
        <v>0</v>
      </c>
      <c r="Q170" s="20">
        <v>0</v>
      </c>
      <c r="R170" s="20">
        <v>7189809.4943022663</v>
      </c>
      <c r="S170" s="20">
        <v>7351168.9741057269</v>
      </c>
      <c r="T170" s="20">
        <v>907713799292</v>
      </c>
      <c r="U170" s="20">
        <v>895296249382</v>
      </c>
    </row>
    <row r="171" spans="1:21" x14ac:dyDescent="0.45">
      <c r="A171" s="21" t="s">
        <v>392</v>
      </c>
      <c r="B171" s="21">
        <v>11649</v>
      </c>
      <c r="C171" s="21" t="s">
        <v>22</v>
      </c>
      <c r="D171" s="32">
        <f t="shared" si="27"/>
        <v>1.9085691886807317</v>
      </c>
      <c r="E171" s="32">
        <f t="shared" si="28"/>
        <v>0.94541351086444436</v>
      </c>
      <c r="F171" s="32">
        <f t="shared" si="29"/>
        <v>0.37370857927310297</v>
      </c>
      <c r="G171" s="13">
        <f t="shared" si="30"/>
        <v>8386140.222964</v>
      </c>
      <c r="H171" s="13">
        <f t="shared" si="31"/>
        <v>8851324.4364090003</v>
      </c>
      <c r="I171" s="32">
        <f t="shared" si="32"/>
        <v>0.10443098621444134</v>
      </c>
      <c r="J171" s="32">
        <f t="shared" si="33"/>
        <v>4.9043558581934425E-2</v>
      </c>
      <c r="K171" s="32">
        <f t="shared" si="34"/>
        <v>8.260586488031527E-3</v>
      </c>
      <c r="L171" s="20">
        <v>25283860.192084998</v>
      </c>
      <c r="M171" s="20">
        <v>1961443.8268539999</v>
      </c>
      <c r="N171" s="20">
        <v>6262205</v>
      </c>
      <c r="O171" s="20">
        <v>2475361</v>
      </c>
      <c r="P171" s="20">
        <v>460573</v>
      </c>
      <c r="Q171" s="20">
        <v>77576</v>
      </c>
      <c r="R171" s="20">
        <v>9391100.7544557676</v>
      </c>
      <c r="S171" s="20">
        <v>6623773.542514869</v>
      </c>
      <c r="T171" s="20">
        <v>8386140222964</v>
      </c>
      <c r="U171" s="20">
        <v>8851324436409</v>
      </c>
    </row>
    <row r="172" spans="1:21" x14ac:dyDescent="0.45">
      <c r="A172" s="21" t="s">
        <v>400</v>
      </c>
      <c r="B172" s="21">
        <v>11660</v>
      </c>
      <c r="C172" s="21" t="s">
        <v>19</v>
      </c>
      <c r="D172" s="32">
        <f t="shared" si="27"/>
        <v>0.2022281377616407</v>
      </c>
      <c r="E172" s="32">
        <f t="shared" si="28"/>
        <v>5.1997934366539926E-2</v>
      </c>
      <c r="F172" s="32">
        <f t="shared" si="29"/>
        <v>0.69760664423263785</v>
      </c>
      <c r="G172" s="13">
        <f t="shared" si="30"/>
        <v>504913.05843899999</v>
      </c>
      <c r="H172" s="13">
        <f t="shared" si="31"/>
        <v>474371.59794100001</v>
      </c>
      <c r="I172" s="32">
        <f t="shared" si="32"/>
        <v>2.5169551223082745E-2</v>
      </c>
      <c r="J172" s="32">
        <f t="shared" si="33"/>
        <v>0</v>
      </c>
      <c r="K172" s="32">
        <f t="shared" si="34"/>
        <v>1.6054508448266783E-2</v>
      </c>
      <c r="L172" s="20">
        <v>1694179.0771570001</v>
      </c>
      <c r="M172" s="20">
        <v>154897.42385799999</v>
      </c>
      <c r="N172" s="20">
        <v>217808</v>
      </c>
      <c r="O172" s="20">
        <v>2922122</v>
      </c>
      <c r="P172" s="20">
        <v>0</v>
      </c>
      <c r="Q172" s="20">
        <v>49401</v>
      </c>
      <c r="R172" s="20">
        <v>3077079.5729552996</v>
      </c>
      <c r="S172" s="20">
        <v>4188781.7786115161</v>
      </c>
      <c r="T172" s="20">
        <v>504913058439</v>
      </c>
      <c r="U172" s="20">
        <v>474371597941</v>
      </c>
    </row>
    <row r="173" spans="1:21" x14ac:dyDescent="0.45">
      <c r="A173" s="21" t="s">
        <v>408</v>
      </c>
      <c r="B173" s="21">
        <v>11673</v>
      </c>
      <c r="C173" s="21" t="s">
        <v>19</v>
      </c>
      <c r="D173" s="32">
        <f t="shared" si="27"/>
        <v>0.11277805946317457</v>
      </c>
      <c r="E173" s="32">
        <f t="shared" si="28"/>
        <v>0.37304412356936412</v>
      </c>
      <c r="F173" s="32">
        <f t="shared" si="29"/>
        <v>1.9283792549668712</v>
      </c>
      <c r="G173" s="13">
        <f t="shared" si="30"/>
        <v>117537.192237</v>
      </c>
      <c r="H173" s="13">
        <f t="shared" si="31"/>
        <v>186511.547873</v>
      </c>
      <c r="I173" s="32">
        <f t="shared" si="32"/>
        <v>2.2619952751797125E-3</v>
      </c>
      <c r="J173" s="32">
        <f t="shared" si="33"/>
        <v>0</v>
      </c>
      <c r="K173" s="32">
        <f t="shared" si="34"/>
        <v>0.30237278741970702</v>
      </c>
      <c r="L173" s="20">
        <v>547692.50148500002</v>
      </c>
      <c r="M173" s="20">
        <v>6176.9698609999996</v>
      </c>
      <c r="N173" s="20">
        <v>905821</v>
      </c>
      <c r="O173" s="20">
        <v>4682466</v>
      </c>
      <c r="P173" s="20">
        <v>0</v>
      </c>
      <c r="Q173" s="20">
        <v>412854</v>
      </c>
      <c r="R173" s="20">
        <v>1365380.8053399331</v>
      </c>
      <c r="S173" s="20">
        <v>2428187.2914466937</v>
      </c>
      <c r="T173" s="20">
        <v>117537192237</v>
      </c>
      <c r="U173" s="20">
        <v>186511547873</v>
      </c>
    </row>
    <row r="174" spans="1:21" x14ac:dyDescent="0.45">
      <c r="A174" s="21" t="s">
        <v>416</v>
      </c>
      <c r="B174" s="21">
        <v>11692</v>
      </c>
      <c r="C174" s="21" t="s">
        <v>19</v>
      </c>
      <c r="D174" s="32">
        <f t="shared" si="27"/>
        <v>0.22394569108201137</v>
      </c>
      <c r="E174" s="32">
        <f t="shared" si="28"/>
        <v>4.8586484284945337</v>
      </c>
      <c r="F174" s="32">
        <f t="shared" si="29"/>
        <v>2.8228125576932523</v>
      </c>
      <c r="G174" s="13">
        <f t="shared" si="30"/>
        <v>1062791.335861</v>
      </c>
      <c r="H174" s="13">
        <f t="shared" si="31"/>
        <v>1494205.7175090001</v>
      </c>
      <c r="I174" s="32">
        <f t="shared" si="32"/>
        <v>2.3811657098163835E-2</v>
      </c>
      <c r="J174" s="32">
        <f t="shared" si="33"/>
        <v>0.27730173393807966</v>
      </c>
      <c r="K174" s="32">
        <f t="shared" si="34"/>
        <v>0.23030085835795117</v>
      </c>
      <c r="L174" s="20">
        <v>2361434.1329000001</v>
      </c>
      <c r="M174" s="20">
        <v>616108.56350099994</v>
      </c>
      <c r="N174" s="20">
        <v>25616430</v>
      </c>
      <c r="O174" s="20">
        <v>14882818</v>
      </c>
      <c r="P174" s="20">
        <v>3587486</v>
      </c>
      <c r="Q174" s="20">
        <v>2979430</v>
      </c>
      <c r="R174" s="20">
        <v>12937120.691791529</v>
      </c>
      <c r="S174" s="20">
        <v>5272336.6131550549</v>
      </c>
      <c r="T174" s="20">
        <v>1062791335861</v>
      </c>
      <c r="U174" s="20">
        <v>1494205717509</v>
      </c>
    </row>
    <row r="175" spans="1:21" x14ac:dyDescent="0.45">
      <c r="A175" s="21" t="s">
        <v>418</v>
      </c>
      <c r="B175" s="21">
        <v>11698</v>
      </c>
      <c r="C175" s="21" t="s">
        <v>19</v>
      </c>
      <c r="D175" s="32">
        <f t="shared" si="27"/>
        <v>0.3192184340484715</v>
      </c>
      <c r="E175" s="32">
        <f t="shared" si="28"/>
        <v>0.78823479632279891</v>
      </c>
      <c r="F175" s="32">
        <f t="shared" si="29"/>
        <v>0.41464733951941868</v>
      </c>
      <c r="G175" s="13">
        <f t="shared" si="30"/>
        <v>4025523.181568</v>
      </c>
      <c r="H175" s="13">
        <f t="shared" si="31"/>
        <v>3790716.225625</v>
      </c>
      <c r="I175" s="32">
        <f t="shared" si="32"/>
        <v>1.3017811684327838E-2</v>
      </c>
      <c r="J175" s="32">
        <f t="shared" si="33"/>
        <v>2.0532113802637302E-2</v>
      </c>
      <c r="K175" s="32">
        <f t="shared" si="34"/>
        <v>1.5894277741176847E-2</v>
      </c>
      <c r="L175" s="20">
        <v>19660988.508340999</v>
      </c>
      <c r="M175" s="20">
        <v>951692.37022899999</v>
      </c>
      <c r="N175" s="20">
        <v>24274092</v>
      </c>
      <c r="O175" s="20">
        <v>12769276</v>
      </c>
      <c r="P175" s="20">
        <v>750520</v>
      </c>
      <c r="Q175" s="20">
        <v>580991</v>
      </c>
      <c r="R175" s="20">
        <v>36553469.711608432</v>
      </c>
      <c r="S175" s="20">
        <v>30795509.299058199</v>
      </c>
      <c r="T175" s="20">
        <v>4025523181568</v>
      </c>
      <c r="U175" s="20">
        <v>3790716225625</v>
      </c>
    </row>
    <row r="176" spans="1:21" x14ac:dyDescent="0.45">
      <c r="A176" s="21" t="s">
        <v>431</v>
      </c>
      <c r="B176" s="21">
        <v>11709</v>
      </c>
      <c r="C176" s="21" t="s">
        <v>22</v>
      </c>
      <c r="D176" s="32">
        <f t="shared" si="27"/>
        <v>0</v>
      </c>
      <c r="E176" s="32">
        <f t="shared" si="28"/>
        <v>0</v>
      </c>
      <c r="F176" s="32">
        <f t="shared" si="29"/>
        <v>0</v>
      </c>
      <c r="G176" s="13">
        <f t="shared" si="30"/>
        <v>96611239.245180994</v>
      </c>
      <c r="H176" s="13">
        <f t="shared" si="31"/>
        <v>90083962.043035999</v>
      </c>
      <c r="I176" s="32">
        <f t="shared" si="32"/>
        <v>0</v>
      </c>
      <c r="J176" s="32">
        <f t="shared" si="33"/>
        <v>0</v>
      </c>
      <c r="K176" s="32">
        <f t="shared" si="34"/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95121073.729145631</v>
      </c>
      <c r="S176" s="20">
        <v>112603717.9623417</v>
      </c>
      <c r="T176" s="20">
        <v>96611239245181</v>
      </c>
      <c r="U176" s="20">
        <v>90083962043036</v>
      </c>
    </row>
    <row r="177" spans="1:21" x14ac:dyDescent="0.45">
      <c r="A177" s="21" t="s">
        <v>433</v>
      </c>
      <c r="B177" s="21">
        <v>11712</v>
      </c>
      <c r="C177" s="21" t="s">
        <v>22</v>
      </c>
      <c r="D177" s="32">
        <f t="shared" si="27"/>
        <v>2.2961930289137764</v>
      </c>
      <c r="E177" s="32">
        <f t="shared" si="28"/>
        <v>3.6623139064718681E-2</v>
      </c>
      <c r="F177" s="32">
        <f t="shared" si="29"/>
        <v>6.98183944013296E-2</v>
      </c>
      <c r="G177" s="13">
        <f t="shared" si="30"/>
        <v>4207131.4405479999</v>
      </c>
      <c r="H177" s="13">
        <f t="shared" si="31"/>
        <v>4462967.7860749997</v>
      </c>
      <c r="I177" s="32">
        <f t="shared" si="32"/>
        <v>0.11067419195779007</v>
      </c>
      <c r="J177" s="32">
        <f t="shared" si="33"/>
        <v>0</v>
      </c>
      <c r="K177" s="32">
        <f t="shared" si="34"/>
        <v>0</v>
      </c>
      <c r="L177" s="20">
        <v>19029306.925002001</v>
      </c>
      <c r="M177" s="20">
        <v>982274.44807200006</v>
      </c>
      <c r="N177" s="20">
        <v>151754</v>
      </c>
      <c r="O177" s="20">
        <v>289304</v>
      </c>
      <c r="P177" s="20">
        <v>0</v>
      </c>
      <c r="Q177" s="20">
        <v>0</v>
      </c>
      <c r="R177" s="20">
        <v>4437685.2032794999</v>
      </c>
      <c r="S177" s="20">
        <v>4143664.4666593848</v>
      </c>
      <c r="T177" s="20">
        <v>4207131440548</v>
      </c>
      <c r="U177" s="20">
        <v>4462967786075</v>
      </c>
    </row>
    <row r="178" spans="1:21" x14ac:dyDescent="0.45">
      <c r="A178" s="21" t="s">
        <v>435</v>
      </c>
      <c r="B178" s="21">
        <v>11725</v>
      </c>
      <c r="C178" s="21" t="s">
        <v>19</v>
      </c>
      <c r="D178" s="32">
        <f t="shared" si="27"/>
        <v>0.49865343095901954</v>
      </c>
      <c r="E178" s="32">
        <f t="shared" si="28"/>
        <v>0.98341746392117124</v>
      </c>
      <c r="F178" s="32">
        <f t="shared" si="29"/>
        <v>0.35450980330528675</v>
      </c>
      <c r="G178" s="13">
        <f t="shared" si="30"/>
        <v>228021.14854600001</v>
      </c>
      <c r="H178" s="13">
        <f t="shared" si="31"/>
        <v>363667.44539499999</v>
      </c>
      <c r="I178" s="32">
        <f t="shared" si="32"/>
        <v>4.8159970431734915E-3</v>
      </c>
      <c r="J178" s="32">
        <f t="shared" si="33"/>
        <v>0.38839903842692142</v>
      </c>
      <c r="K178" s="32">
        <f t="shared" si="34"/>
        <v>0</v>
      </c>
      <c r="L178" s="20">
        <v>916700.80509499996</v>
      </c>
      <c r="M178" s="20">
        <v>14733.986731000001</v>
      </c>
      <c r="N178" s="20">
        <v>903934</v>
      </c>
      <c r="O178" s="20">
        <v>325857</v>
      </c>
      <c r="P178" s="20">
        <v>594131</v>
      </c>
      <c r="Q178" s="20">
        <v>0</v>
      </c>
      <c r="R178" s="20">
        <v>1529692.2526026999</v>
      </c>
      <c r="S178" s="20">
        <v>919176.27372179506</v>
      </c>
      <c r="T178" s="20">
        <v>228021148546</v>
      </c>
      <c r="U178" s="20">
        <v>363667445395</v>
      </c>
    </row>
    <row r="179" spans="1:21" x14ac:dyDescent="0.45">
      <c r="A179" s="21" t="s">
        <v>439</v>
      </c>
      <c r="B179" s="21">
        <v>11729</v>
      </c>
      <c r="C179" s="21" t="s">
        <v>22</v>
      </c>
      <c r="D179" s="32">
        <f t="shared" si="27"/>
        <v>2.4392371586965527</v>
      </c>
      <c r="E179" s="32">
        <f t="shared" si="28"/>
        <v>1.2830638092221429</v>
      </c>
      <c r="F179" s="32">
        <f t="shared" si="29"/>
        <v>1.3061062069735407</v>
      </c>
      <c r="G179" s="13">
        <f t="shared" si="30"/>
        <v>1140455.5683790001</v>
      </c>
      <c r="H179" s="13">
        <f t="shared" si="31"/>
        <v>835335.61756799999</v>
      </c>
      <c r="I179" s="32">
        <f t="shared" si="32"/>
        <v>0.14816317511552446</v>
      </c>
      <c r="J179" s="32">
        <f t="shared" si="33"/>
        <v>0</v>
      </c>
      <c r="K179" s="32">
        <f t="shared" si="34"/>
        <v>0.23655410753906833</v>
      </c>
      <c r="L179" s="20">
        <v>9159737.4172959998</v>
      </c>
      <c r="M179" s="20">
        <v>324820.90351600002</v>
      </c>
      <c r="N179" s="20">
        <v>2409058</v>
      </c>
      <c r="O179" s="20">
        <v>2452322</v>
      </c>
      <c r="P179" s="20">
        <v>0</v>
      </c>
      <c r="Q179" s="20">
        <v>259301</v>
      </c>
      <c r="R179" s="20">
        <v>1096159.3636972669</v>
      </c>
      <c r="S179" s="20">
        <v>1877582.379523658</v>
      </c>
      <c r="T179" s="20">
        <v>1140455568379</v>
      </c>
      <c r="U179" s="20">
        <v>835335617568</v>
      </c>
    </row>
    <row r="180" spans="1:21" x14ac:dyDescent="0.45">
      <c r="A180" s="21" t="s">
        <v>441</v>
      </c>
      <c r="B180" s="21">
        <v>11736</v>
      </c>
      <c r="C180" s="21" t="s">
        <v>22</v>
      </c>
      <c r="D180" s="32">
        <f t="shared" si="27"/>
        <v>0.91353600464879947</v>
      </c>
      <c r="E180" s="32">
        <f t="shared" si="28"/>
        <v>0</v>
      </c>
      <c r="F180" s="32">
        <f t="shared" si="29"/>
        <v>0</v>
      </c>
      <c r="G180" s="13">
        <f t="shared" si="30"/>
        <v>4430006.9624859998</v>
      </c>
      <c r="H180" s="13">
        <f t="shared" si="31"/>
        <v>4459330.5282910001</v>
      </c>
      <c r="I180" s="32">
        <f t="shared" si="32"/>
        <v>2.0030229790182978E-2</v>
      </c>
      <c r="J180" s="32">
        <f t="shared" si="33"/>
        <v>0</v>
      </c>
      <c r="K180" s="32">
        <f t="shared" si="34"/>
        <v>0</v>
      </c>
      <c r="L180" s="20">
        <v>7571874.9571019998</v>
      </c>
      <c r="M180" s="20">
        <v>180323.88289400001</v>
      </c>
      <c r="N180" s="20">
        <v>0</v>
      </c>
      <c r="O180" s="20">
        <v>0</v>
      </c>
      <c r="P180" s="20">
        <v>0</v>
      </c>
      <c r="Q180" s="20">
        <v>0</v>
      </c>
      <c r="R180" s="20">
        <v>4501293.4145762669</v>
      </c>
      <c r="S180" s="20">
        <v>4144267.3953573061</v>
      </c>
      <c r="T180" s="20">
        <v>4430006962486</v>
      </c>
      <c r="U180" s="20">
        <v>4459330528291</v>
      </c>
    </row>
    <row r="181" spans="1:21" x14ac:dyDescent="0.45">
      <c r="A181" s="21" t="s">
        <v>445</v>
      </c>
      <c r="B181" s="21">
        <v>11722</v>
      </c>
      <c r="C181" s="21" t="s">
        <v>19</v>
      </c>
      <c r="D181" s="32">
        <f t="shared" si="27"/>
        <v>4.8650939505572559</v>
      </c>
      <c r="E181" s="32">
        <f t="shared" si="28"/>
        <v>3.4574225157492151</v>
      </c>
      <c r="F181" s="32">
        <f t="shared" si="29"/>
        <v>0.8348640404740596</v>
      </c>
      <c r="G181" s="13">
        <f t="shared" si="30"/>
        <v>383041.32694</v>
      </c>
      <c r="H181" s="13">
        <f t="shared" si="31"/>
        <v>443616.55772799999</v>
      </c>
      <c r="I181" s="32">
        <f t="shared" si="32"/>
        <v>0.16390485840922023</v>
      </c>
      <c r="J181" s="32">
        <f t="shared" si="33"/>
        <v>0.24422436142973786</v>
      </c>
      <c r="K181" s="32">
        <f t="shared" si="34"/>
        <v>0</v>
      </c>
      <c r="L181" s="20">
        <v>8840994.7947419994</v>
      </c>
      <c r="M181" s="20">
        <v>862634.75011999998</v>
      </c>
      <c r="N181" s="20">
        <v>3141466</v>
      </c>
      <c r="O181" s="20">
        <v>758570</v>
      </c>
      <c r="P181" s="20">
        <v>642679</v>
      </c>
      <c r="Q181" s="20">
        <v>0</v>
      </c>
      <c r="R181" s="20">
        <v>2631510.6168673332</v>
      </c>
      <c r="S181" s="20">
        <v>908615.01181589079</v>
      </c>
      <c r="T181" s="20">
        <v>383041326940</v>
      </c>
      <c r="U181" s="20">
        <v>443616557728</v>
      </c>
    </row>
    <row r="182" spans="1:21" x14ac:dyDescent="0.45">
      <c r="A182" s="21" t="s">
        <v>456</v>
      </c>
      <c r="B182" s="21">
        <v>11745</v>
      </c>
      <c r="C182" s="21" t="s">
        <v>22</v>
      </c>
      <c r="D182" s="32">
        <f t="shared" si="27"/>
        <v>0.61629254401751232</v>
      </c>
      <c r="E182" s="32">
        <f t="shared" si="28"/>
        <v>2.5583955891115103E-4</v>
      </c>
      <c r="F182" s="32">
        <f t="shared" si="29"/>
        <v>6.4449151531318222E-2</v>
      </c>
      <c r="G182" s="13">
        <f t="shared" si="30"/>
        <v>108245948.82046001</v>
      </c>
      <c r="H182" s="13">
        <f t="shared" si="31"/>
        <v>108977238.590517</v>
      </c>
      <c r="I182" s="32">
        <f t="shared" si="32"/>
        <v>0</v>
      </c>
      <c r="J182" s="32">
        <f t="shared" si="33"/>
        <v>0</v>
      </c>
      <c r="K182" s="32">
        <f t="shared" si="34"/>
        <v>0</v>
      </c>
      <c r="L182" s="20">
        <v>125802522.314182</v>
      </c>
      <c r="M182" s="20">
        <v>0</v>
      </c>
      <c r="N182" s="20">
        <v>26112</v>
      </c>
      <c r="O182" s="20">
        <v>6577936</v>
      </c>
      <c r="P182" s="20">
        <v>0</v>
      </c>
      <c r="Q182" s="20">
        <v>0</v>
      </c>
      <c r="R182" s="20">
        <v>125029505.51746759</v>
      </c>
      <c r="S182" s="20">
        <v>102063965.8351986</v>
      </c>
      <c r="T182" s="20">
        <v>108245948820460</v>
      </c>
      <c r="U182" s="20">
        <v>108977238590517</v>
      </c>
    </row>
    <row r="183" spans="1:21" x14ac:dyDescent="0.45">
      <c r="A183" s="21" t="s">
        <v>460</v>
      </c>
      <c r="B183" s="21">
        <v>11753</v>
      </c>
      <c r="C183" s="21" t="s">
        <v>19</v>
      </c>
      <c r="D183" s="32">
        <f t="shared" si="27"/>
        <v>0.1900438351573028</v>
      </c>
      <c r="E183" s="32">
        <f t="shared" si="28"/>
        <v>1.696509970796964</v>
      </c>
      <c r="F183" s="32">
        <f t="shared" si="29"/>
        <v>0.41802217933695379</v>
      </c>
      <c r="G183" s="13">
        <f t="shared" si="30"/>
        <v>189430.589087</v>
      </c>
      <c r="H183" s="13">
        <f t="shared" si="31"/>
        <v>194462.69466000001</v>
      </c>
      <c r="I183" s="32">
        <f t="shared" si="32"/>
        <v>6.7516473274768602E-3</v>
      </c>
      <c r="J183" s="32">
        <f t="shared" si="33"/>
        <v>0</v>
      </c>
      <c r="K183" s="32">
        <f t="shared" si="34"/>
        <v>0.12496040445108149</v>
      </c>
      <c r="L183" s="20">
        <v>501403.59962899995</v>
      </c>
      <c r="M183" s="20">
        <v>26975.488511</v>
      </c>
      <c r="N183" s="20">
        <v>2238000</v>
      </c>
      <c r="O183" s="20">
        <v>551446</v>
      </c>
      <c r="P183" s="20">
        <v>0</v>
      </c>
      <c r="Q183" s="20">
        <v>249633</v>
      </c>
      <c r="R183" s="20">
        <v>1997696.7992107</v>
      </c>
      <c r="S183" s="20">
        <v>1319178.8073893029</v>
      </c>
      <c r="T183" s="20">
        <v>189430589087</v>
      </c>
      <c r="U183" s="20">
        <v>194462694660</v>
      </c>
    </row>
    <row r="184" spans="1:21" x14ac:dyDescent="0.45">
      <c r="A184" s="21" t="s">
        <v>468</v>
      </c>
      <c r="B184" s="21">
        <v>11776</v>
      </c>
      <c r="C184" s="21" t="s">
        <v>19</v>
      </c>
      <c r="D184" s="32">
        <f t="shared" si="27"/>
        <v>0.20687629055841597</v>
      </c>
      <c r="E184" s="32">
        <f t="shared" si="28"/>
        <v>2.1227310094528806</v>
      </c>
      <c r="F184" s="32">
        <f t="shared" si="29"/>
        <v>0.58385149255338198</v>
      </c>
      <c r="G184" s="13">
        <f t="shared" si="30"/>
        <v>1445179.537248</v>
      </c>
      <c r="H184" s="13">
        <f t="shared" si="31"/>
        <v>2661932.2194650001</v>
      </c>
      <c r="I184" s="32">
        <f t="shared" si="32"/>
        <v>4.8959307474928444E-2</v>
      </c>
      <c r="J184" s="32">
        <f t="shared" si="33"/>
        <v>0.19699250687349032</v>
      </c>
      <c r="K184" s="32">
        <f t="shared" si="34"/>
        <v>0.12468299002998601</v>
      </c>
      <c r="L184" s="20">
        <v>3067779.2194639998</v>
      </c>
      <c r="M184" s="20">
        <v>1178449.1290800001</v>
      </c>
      <c r="N184" s="20">
        <v>15739044</v>
      </c>
      <c r="O184" s="20">
        <v>4328982</v>
      </c>
      <c r="P184" s="20">
        <v>2370802</v>
      </c>
      <c r="Q184" s="20">
        <v>1500558</v>
      </c>
      <c r="R184" s="20">
        <v>12034985.683605429</v>
      </c>
      <c r="S184" s="20">
        <v>7414525.8772361502</v>
      </c>
      <c r="T184" s="20">
        <v>1445179537248</v>
      </c>
      <c r="U184" s="20">
        <v>2661932219465</v>
      </c>
    </row>
    <row r="185" spans="1:21" x14ac:dyDescent="0.45">
      <c r="A185" s="21" t="s">
        <v>470</v>
      </c>
      <c r="B185" s="21">
        <v>11774</v>
      </c>
      <c r="C185" s="21" t="s">
        <v>22</v>
      </c>
      <c r="D185" s="32">
        <f t="shared" si="27"/>
        <v>0.76550529999348849</v>
      </c>
      <c r="E185" s="32">
        <f t="shared" si="28"/>
        <v>1.1395107728667182</v>
      </c>
      <c r="F185" s="32">
        <f t="shared" si="29"/>
        <v>0.34345508232482852</v>
      </c>
      <c r="G185" s="13">
        <f t="shared" si="30"/>
        <v>1043219.458764</v>
      </c>
      <c r="H185" s="13">
        <f t="shared" si="31"/>
        <v>1106384.5566509999</v>
      </c>
      <c r="I185" s="32">
        <f t="shared" si="32"/>
        <v>4.6595591356828048E-4</v>
      </c>
      <c r="J185" s="32">
        <f t="shared" si="33"/>
        <v>0</v>
      </c>
      <c r="K185" s="32">
        <f t="shared" si="34"/>
        <v>5.930207335317776E-3</v>
      </c>
      <c r="L185" s="20">
        <v>1612585.6570509998</v>
      </c>
      <c r="M185" s="20">
        <v>1073.3111710000001</v>
      </c>
      <c r="N185" s="20">
        <v>1200226</v>
      </c>
      <c r="O185" s="20">
        <v>361755</v>
      </c>
      <c r="P185" s="20">
        <v>0</v>
      </c>
      <c r="Q185" s="20">
        <v>6830</v>
      </c>
      <c r="R185" s="20">
        <v>1151730.3888050329</v>
      </c>
      <c r="S185" s="20">
        <v>1053281.8368891219</v>
      </c>
      <c r="T185" s="20">
        <v>1043219458764</v>
      </c>
      <c r="U185" s="20">
        <v>1106384556651</v>
      </c>
    </row>
    <row r="186" spans="1:21" x14ac:dyDescent="0.45">
      <c r="A186" s="21" t="s">
        <v>474</v>
      </c>
      <c r="B186" s="21">
        <v>11763</v>
      </c>
      <c r="C186" s="21" t="s">
        <v>22</v>
      </c>
      <c r="D186" s="32">
        <f t="shared" si="27"/>
        <v>1.117783019465683</v>
      </c>
      <c r="E186" s="32">
        <f t="shared" si="28"/>
        <v>0.88227450460028045</v>
      </c>
      <c r="F186" s="32">
        <f t="shared" si="29"/>
        <v>0</v>
      </c>
      <c r="G186" s="13">
        <f t="shared" si="30"/>
        <v>1192539.7119779999</v>
      </c>
      <c r="H186" s="13">
        <f t="shared" si="31"/>
        <v>1203243.7329299999</v>
      </c>
      <c r="I186" s="32">
        <f t="shared" si="32"/>
        <v>0.10826979106820681</v>
      </c>
      <c r="J186" s="32">
        <f t="shared" si="33"/>
        <v>0</v>
      </c>
      <c r="K186" s="32">
        <f t="shared" si="34"/>
        <v>0</v>
      </c>
      <c r="L186" s="20">
        <v>2533866.7583329999</v>
      </c>
      <c r="M186" s="20">
        <v>279661.20050899999</v>
      </c>
      <c r="N186" s="20">
        <v>1000000</v>
      </c>
      <c r="O186" s="20">
        <v>0</v>
      </c>
      <c r="P186" s="20">
        <v>0</v>
      </c>
      <c r="Q186" s="20">
        <v>0</v>
      </c>
      <c r="R186" s="20">
        <v>1291501.5248012329</v>
      </c>
      <c r="S186" s="20">
        <v>1133434.0897145791</v>
      </c>
      <c r="T186" s="20">
        <v>1192539711978</v>
      </c>
      <c r="U186" s="20">
        <v>1203243732930</v>
      </c>
    </row>
    <row r="187" spans="1:21" x14ac:dyDescent="0.45">
      <c r="A187" s="21" t="s">
        <v>478</v>
      </c>
      <c r="B187" s="21">
        <v>11773</v>
      </c>
      <c r="C187" s="21" t="s">
        <v>22</v>
      </c>
      <c r="D187" s="32">
        <f t="shared" si="27"/>
        <v>0.96331755055025148</v>
      </c>
      <c r="E187" s="32">
        <f t="shared" si="28"/>
        <v>1.5857282751034936</v>
      </c>
      <c r="F187" s="32">
        <f t="shared" si="29"/>
        <v>0.10131936548987214</v>
      </c>
      <c r="G187" s="13">
        <f t="shared" si="30"/>
        <v>770189.28664399998</v>
      </c>
      <c r="H187" s="13">
        <f t="shared" si="31"/>
        <v>777351.17289799999</v>
      </c>
      <c r="I187" s="32">
        <f t="shared" si="32"/>
        <v>3.942714255723364E-2</v>
      </c>
      <c r="J187" s="32">
        <f t="shared" si="33"/>
        <v>0</v>
      </c>
      <c r="K187" s="32">
        <f t="shared" si="34"/>
        <v>0</v>
      </c>
      <c r="L187" s="20">
        <v>1034118.168788</v>
      </c>
      <c r="M187" s="20">
        <v>70101.973003999999</v>
      </c>
      <c r="N187" s="20">
        <v>851137</v>
      </c>
      <c r="O187" s="20">
        <v>54383</v>
      </c>
      <c r="P187" s="20">
        <v>0</v>
      </c>
      <c r="Q187" s="20">
        <v>0</v>
      </c>
      <c r="R187" s="20">
        <v>889006.51248359994</v>
      </c>
      <c r="S187" s="20">
        <v>536748.32779559912</v>
      </c>
      <c r="T187" s="20">
        <v>770189286644</v>
      </c>
      <c r="U187" s="20">
        <v>777351172898</v>
      </c>
    </row>
    <row r="188" spans="1:21" x14ac:dyDescent="0.45">
      <c r="A188" s="21" t="s">
        <v>480</v>
      </c>
      <c r="B188" s="21">
        <v>11820</v>
      </c>
      <c r="C188" s="21" t="s">
        <v>19</v>
      </c>
      <c r="D188" s="32">
        <f t="shared" si="27"/>
        <v>0.1291973188400192</v>
      </c>
      <c r="E188" s="32">
        <f t="shared" si="28"/>
        <v>1.8477572626860599</v>
      </c>
      <c r="F188" s="32">
        <f t="shared" si="29"/>
        <v>8.3384797462299584E-2</v>
      </c>
      <c r="G188" s="13">
        <f t="shared" si="30"/>
        <v>2651245.1341070002</v>
      </c>
      <c r="H188" s="13">
        <f t="shared" si="31"/>
        <v>2723344.177317</v>
      </c>
      <c r="I188" s="32">
        <f t="shared" si="32"/>
        <v>2.2579786761804882E-3</v>
      </c>
      <c r="J188" s="32">
        <f t="shared" si="33"/>
        <v>0</v>
      </c>
      <c r="K188" s="32">
        <f t="shared" si="34"/>
        <v>3.6346875573713279E-2</v>
      </c>
      <c r="L188" s="20">
        <v>3585972.2131210002</v>
      </c>
      <c r="M188" s="20">
        <v>117785.919209</v>
      </c>
      <c r="N188" s="20">
        <v>25642971</v>
      </c>
      <c r="O188" s="20">
        <v>1157205</v>
      </c>
      <c r="P188" s="20">
        <v>0</v>
      </c>
      <c r="Q188" s="20">
        <v>948005</v>
      </c>
      <c r="R188" s="20">
        <v>26082159.3338167</v>
      </c>
      <c r="S188" s="20">
        <v>13877889.43809814</v>
      </c>
      <c r="T188" s="20">
        <v>2651245134107</v>
      </c>
      <c r="U188" s="20">
        <v>2723344177317</v>
      </c>
    </row>
    <row r="189" spans="1:21" x14ac:dyDescent="0.45">
      <c r="A189" s="21" t="s">
        <v>493</v>
      </c>
      <c r="B189" s="21">
        <v>11823</v>
      </c>
      <c r="C189" s="21" t="s">
        <v>22</v>
      </c>
      <c r="D189" s="32">
        <f t="shared" si="27"/>
        <v>0.83704903025211697</v>
      </c>
      <c r="E189" s="32">
        <f t="shared" si="28"/>
        <v>0.92001908147743228</v>
      </c>
      <c r="F189" s="32">
        <f t="shared" si="29"/>
        <v>0</v>
      </c>
      <c r="G189" s="13">
        <f t="shared" si="30"/>
        <v>118898.42077899999</v>
      </c>
      <c r="H189" s="13">
        <f t="shared" si="31"/>
        <v>122064.541838</v>
      </c>
      <c r="I189" s="32">
        <f t="shared" si="32"/>
        <v>0.12082412764330827</v>
      </c>
      <c r="J189" s="32">
        <f t="shared" si="33"/>
        <v>0</v>
      </c>
      <c r="K189" s="32">
        <f t="shared" si="34"/>
        <v>0</v>
      </c>
      <c r="L189" s="20">
        <v>235706.29852499999</v>
      </c>
      <c r="M189" s="20">
        <v>36559.466090000002</v>
      </c>
      <c r="N189" s="20">
        <v>129535</v>
      </c>
      <c r="O189" s="20">
        <v>0</v>
      </c>
      <c r="P189" s="20">
        <v>0</v>
      </c>
      <c r="Q189" s="20">
        <v>0</v>
      </c>
      <c r="R189" s="20">
        <v>151292.07552786669</v>
      </c>
      <c r="S189" s="20">
        <v>140795.99283091331</v>
      </c>
      <c r="T189" s="20">
        <v>118898420779</v>
      </c>
      <c r="U189" s="20">
        <v>122064541838</v>
      </c>
    </row>
    <row r="190" spans="1:21" x14ac:dyDescent="0.45">
      <c r="A190" s="21" t="s">
        <v>500</v>
      </c>
      <c r="B190" s="21">
        <v>11838</v>
      </c>
      <c r="C190" s="21" t="s">
        <v>246</v>
      </c>
      <c r="D190" s="32">
        <f t="shared" si="27"/>
        <v>0.21325066873638693</v>
      </c>
      <c r="E190" s="32">
        <f t="shared" si="28"/>
        <v>1.8371592015573819</v>
      </c>
      <c r="F190" s="32">
        <f t="shared" si="29"/>
        <v>0.31418501286003619</v>
      </c>
      <c r="G190" s="13">
        <f t="shared" si="30"/>
        <v>31937.494976000002</v>
      </c>
      <c r="H190" s="13">
        <f t="shared" si="31"/>
        <v>279157.051148</v>
      </c>
      <c r="I190" s="32">
        <f t="shared" si="32"/>
        <v>0.17431020646370596</v>
      </c>
      <c r="J190" s="32">
        <f t="shared" si="33"/>
        <v>0.72909103122636365</v>
      </c>
      <c r="K190" s="32">
        <f t="shared" si="34"/>
        <v>0</v>
      </c>
      <c r="L190" s="20">
        <v>309957.18892299995</v>
      </c>
      <c r="M190" s="20">
        <v>265521.86798099999</v>
      </c>
      <c r="N190" s="20">
        <v>1335144</v>
      </c>
      <c r="O190" s="20">
        <v>228332</v>
      </c>
      <c r="P190" s="20">
        <v>555302</v>
      </c>
      <c r="Q190" s="20">
        <v>0</v>
      </c>
      <c r="R190" s="20">
        <v>761636.0320136667</v>
      </c>
      <c r="S190" s="20">
        <v>726743.76769753126</v>
      </c>
      <c r="T190" s="20">
        <v>31937494976</v>
      </c>
      <c r="U190" s="20">
        <v>279157051148</v>
      </c>
    </row>
    <row r="191" spans="1:21" x14ac:dyDescent="0.45">
      <c r="A191" s="21" t="s">
        <v>502</v>
      </c>
      <c r="B191" s="21">
        <v>11767</v>
      </c>
      <c r="C191" s="21" t="s">
        <v>246</v>
      </c>
      <c r="D191" s="32">
        <f t="shared" si="27"/>
        <v>5.6561776234532934E-3</v>
      </c>
      <c r="E191" s="32">
        <f t="shared" si="28"/>
        <v>1.3224398075586237</v>
      </c>
      <c r="F191" s="32">
        <f t="shared" si="29"/>
        <v>0.13039567347801623</v>
      </c>
      <c r="G191" s="13">
        <f t="shared" si="30"/>
        <v>36728.621780000001</v>
      </c>
      <c r="H191" s="13">
        <f t="shared" si="31"/>
        <v>46364.562513999997</v>
      </c>
      <c r="I191" s="32">
        <f t="shared" si="32"/>
        <v>0</v>
      </c>
      <c r="J191" s="32">
        <f t="shared" si="33"/>
        <v>0.20064654111704938</v>
      </c>
      <c r="K191" s="32">
        <f t="shared" si="34"/>
        <v>0.10793710527881445</v>
      </c>
      <c r="L191" s="20">
        <v>29704.072682000002</v>
      </c>
      <c r="M191" s="20">
        <v>0</v>
      </c>
      <c r="N191" s="20">
        <v>3472473</v>
      </c>
      <c r="O191" s="20">
        <v>342394</v>
      </c>
      <c r="P191" s="20">
        <v>623707</v>
      </c>
      <c r="Q191" s="20">
        <v>335521</v>
      </c>
      <c r="R191" s="20">
        <v>3108486.1793662999</v>
      </c>
      <c r="S191" s="20">
        <v>2625807.9801836768</v>
      </c>
      <c r="T191" s="20">
        <v>36728621780</v>
      </c>
      <c r="U191" s="20">
        <v>46364562514</v>
      </c>
    </row>
    <row r="192" spans="1:21" x14ac:dyDescent="0.45">
      <c r="A192" s="21" t="s">
        <v>504</v>
      </c>
      <c r="B192" s="21">
        <v>11841</v>
      </c>
      <c r="C192" s="21" t="s">
        <v>19</v>
      </c>
      <c r="D192" s="32">
        <f t="shared" si="27"/>
        <v>0.2022000899344083</v>
      </c>
      <c r="E192" s="32">
        <f t="shared" si="28"/>
        <v>1.0887161394515457</v>
      </c>
      <c r="F192" s="32">
        <f t="shared" si="29"/>
        <v>0</v>
      </c>
      <c r="G192" s="13">
        <f t="shared" si="30"/>
        <v>108674.01304599999</v>
      </c>
      <c r="H192" s="13">
        <f t="shared" si="31"/>
        <v>320566.40517599997</v>
      </c>
      <c r="I192" s="32">
        <f t="shared" si="32"/>
        <v>0.13938248533129804</v>
      </c>
      <c r="J192" s="32">
        <f t="shared" si="33"/>
        <v>1.6301111493849686E-3</v>
      </c>
      <c r="K192" s="32">
        <f t="shared" si="34"/>
        <v>0</v>
      </c>
      <c r="L192" s="20">
        <v>451594.30751799996</v>
      </c>
      <c r="M192" s="20">
        <v>344584.73343799997</v>
      </c>
      <c r="N192" s="20">
        <v>1215771</v>
      </c>
      <c r="O192" s="20">
        <v>0</v>
      </c>
      <c r="P192" s="20">
        <v>2015</v>
      </c>
      <c r="Q192" s="20">
        <v>0</v>
      </c>
      <c r="R192" s="20">
        <v>1236112.0287780669</v>
      </c>
      <c r="S192" s="20">
        <v>1116701.5495999351</v>
      </c>
      <c r="T192" s="20">
        <v>108674013046</v>
      </c>
      <c r="U192" s="20">
        <v>320566405176</v>
      </c>
    </row>
    <row r="193" spans="1:21" x14ac:dyDescent="0.45">
      <c r="A193" s="21" t="s">
        <v>507</v>
      </c>
      <c r="B193" s="21">
        <v>11859</v>
      </c>
      <c r="C193" s="21" t="s">
        <v>19</v>
      </c>
      <c r="D193" s="32">
        <f t="shared" ref="D193:D195" si="35">(L193/2)/S193</f>
        <v>0</v>
      </c>
      <c r="E193" s="32">
        <f t="shared" ref="E193:E195" si="36">(N193)/S193</f>
        <v>1.245070705973675</v>
      </c>
      <c r="F193" s="32">
        <f t="shared" ref="F193:F195" si="37">(O193)/S193</f>
        <v>0</v>
      </c>
      <c r="G193" s="13">
        <f t="shared" ref="G193:G195" si="38">T193/1000000</f>
        <v>0</v>
      </c>
      <c r="H193" s="13">
        <f t="shared" ref="H193:H195" si="39">U193/1000000</f>
        <v>0</v>
      </c>
      <c r="I193" s="32">
        <f t="shared" ref="I193:I195" si="40">(M193/2)/R193</f>
        <v>0</v>
      </c>
      <c r="J193" s="32">
        <f t="shared" ref="J193:J195" si="41">(P193)/R193</f>
        <v>0.4137948702811326</v>
      </c>
      <c r="K193" s="32">
        <f t="shared" ref="K193:K195" si="42">(Q193)/R193</f>
        <v>0</v>
      </c>
      <c r="L193" s="20">
        <v>0</v>
      </c>
      <c r="M193" s="20">
        <v>0</v>
      </c>
      <c r="N193" s="20">
        <v>527094</v>
      </c>
      <c r="O193" s="20">
        <v>0</v>
      </c>
      <c r="P193" s="20">
        <v>190952</v>
      </c>
      <c r="Q193" s="20">
        <v>0</v>
      </c>
      <c r="R193" s="20">
        <v>461465.36294726672</v>
      </c>
      <c r="S193" s="20">
        <v>423344.63213300001</v>
      </c>
      <c r="T193" s="20">
        <v>0</v>
      </c>
      <c r="U193" s="20">
        <v>0</v>
      </c>
    </row>
    <row r="194" spans="1:21" x14ac:dyDescent="0.45">
      <c r="A194" s="21" t="s">
        <v>509</v>
      </c>
      <c r="B194" s="21">
        <v>11874</v>
      </c>
      <c r="C194" s="21" t="s">
        <v>19</v>
      </c>
      <c r="D194" s="32">
        <f t="shared" si="35"/>
        <v>0</v>
      </c>
      <c r="E194" s="32">
        <f t="shared" si="36"/>
        <v>0</v>
      </c>
      <c r="F194" s="32">
        <f t="shared" si="37"/>
        <v>0</v>
      </c>
      <c r="G194" s="13">
        <f t="shared" si="38"/>
        <v>0</v>
      </c>
      <c r="H194" s="13">
        <f t="shared" si="39"/>
        <v>0</v>
      </c>
      <c r="I194" s="32">
        <f t="shared" si="40"/>
        <v>0</v>
      </c>
      <c r="J194" s="32">
        <f t="shared" si="41"/>
        <v>0</v>
      </c>
      <c r="K194" s="32">
        <f t="shared" si="42"/>
        <v>0</v>
      </c>
      <c r="L194" s="20">
        <v>0</v>
      </c>
      <c r="M194" s="20">
        <v>0</v>
      </c>
      <c r="N194" s="20">
        <v>0</v>
      </c>
      <c r="O194" s="20">
        <v>0</v>
      </c>
      <c r="P194" s="20">
        <v>0</v>
      </c>
      <c r="Q194" s="20">
        <v>0</v>
      </c>
      <c r="R194" s="20">
        <v>4067749.6596653331</v>
      </c>
      <c r="S194" s="20">
        <v>4059157.891096842</v>
      </c>
      <c r="T194" s="20">
        <v>0</v>
      </c>
      <c r="U194" s="20">
        <v>0</v>
      </c>
    </row>
    <row r="195" spans="1:21" x14ac:dyDescent="0.45">
      <c r="A195" s="21" t="s">
        <v>512</v>
      </c>
      <c r="B195" s="21">
        <v>11878</v>
      </c>
      <c r="C195" s="21" t="s">
        <v>22</v>
      </c>
      <c r="D195" s="32">
        <f t="shared" si="35"/>
        <v>0.1440016844592262</v>
      </c>
      <c r="E195" s="32">
        <f t="shared" si="36"/>
        <v>0</v>
      </c>
      <c r="F195" s="32">
        <f t="shared" si="37"/>
        <v>6.2596069170450935E-2</v>
      </c>
      <c r="G195" s="13">
        <f t="shared" si="38"/>
        <v>0</v>
      </c>
      <c r="H195" s="13">
        <f t="shared" si="39"/>
        <v>275609.59590999997</v>
      </c>
      <c r="I195" s="32">
        <f t="shared" si="40"/>
        <v>0.1440016844592262</v>
      </c>
      <c r="J195" s="32">
        <f t="shared" si="41"/>
        <v>0</v>
      </c>
      <c r="K195" s="32">
        <f t="shared" si="42"/>
        <v>6.2596069170450935E-2</v>
      </c>
      <c r="L195" s="20">
        <v>283227.23165899998</v>
      </c>
      <c r="M195" s="20">
        <v>283227.23165899998</v>
      </c>
      <c r="N195" s="20">
        <v>0</v>
      </c>
      <c r="O195" s="20">
        <v>61558</v>
      </c>
      <c r="P195" s="20">
        <v>0</v>
      </c>
      <c r="Q195" s="20">
        <v>61558</v>
      </c>
      <c r="R195" s="20">
        <v>983416.38406040741</v>
      </c>
      <c r="S195" s="20">
        <v>983416.38406040741</v>
      </c>
      <c r="T195" s="20">
        <v>0</v>
      </c>
      <c r="U195" s="20">
        <v>275609595910</v>
      </c>
    </row>
  </sheetData>
  <autoFilter ref="A2:U195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rightToLeft="1" workbookViewId="0">
      <selection activeCell="AA3" sqref="T3:AA70"/>
    </sheetView>
  </sheetViews>
  <sheetFormatPr defaultRowHeight="18" x14ac:dyDescent="0.45"/>
  <cols>
    <col min="1" max="1" width="43.42578125" bestFit="1" customWidth="1"/>
    <col min="2" max="2" width="15.85546875" bestFit="1" customWidth="1"/>
    <col min="3" max="3" width="9.85546875" bestFit="1" customWidth="1"/>
    <col min="4" max="4" width="15.140625" bestFit="1" customWidth="1"/>
    <col min="5" max="5" width="8.7109375" bestFit="1" customWidth="1"/>
    <col min="6" max="6" width="15" bestFit="1" customWidth="1"/>
    <col min="7" max="7" width="8.85546875" bestFit="1" customWidth="1"/>
    <col min="8" max="8" width="11.140625" bestFit="1" customWidth="1"/>
    <col min="9" max="10" width="14" bestFit="1" customWidth="1"/>
    <col min="11" max="11" width="15" bestFit="1" customWidth="1"/>
    <col min="12" max="12" width="14" bestFit="1" customWidth="1"/>
    <col min="13" max="13" width="7" bestFit="1" customWidth="1"/>
    <col min="14" max="14" width="8.140625" bestFit="1" customWidth="1"/>
    <col min="15" max="15" width="7" bestFit="1" customWidth="1"/>
    <col min="16" max="16" width="7.5703125" bestFit="1" customWidth="1"/>
    <col min="17" max="17" width="7" bestFit="1" customWidth="1"/>
    <col min="18" max="18" width="6.85546875" bestFit="1" customWidth="1"/>
    <col min="19" max="20" width="8.85546875" bestFit="1" customWidth="1"/>
    <col min="21" max="21" width="10.140625" bestFit="1" customWidth="1"/>
    <col min="22" max="22" width="18.28515625" style="20" bestFit="1" customWidth="1"/>
    <col min="23" max="24" width="17.28515625" style="20" bestFit="1" customWidth="1"/>
    <col min="25" max="27" width="16.140625" style="20" bestFit="1" customWidth="1"/>
  </cols>
  <sheetData>
    <row r="1" spans="1:27" x14ac:dyDescent="0.45">
      <c r="U1" s="20"/>
      <c r="V1" s="48" t="s">
        <v>526</v>
      </c>
      <c r="W1" s="48"/>
      <c r="X1" s="48"/>
      <c r="Y1" s="48"/>
      <c r="Z1" s="48"/>
      <c r="AA1" s="48"/>
    </row>
    <row r="2" spans="1:27" x14ac:dyDescent="0.45">
      <c r="U2" s="20"/>
      <c r="V2" s="48" t="s">
        <v>553</v>
      </c>
      <c r="W2" s="48"/>
      <c r="X2" s="48"/>
      <c r="Y2" s="49" t="s">
        <v>549</v>
      </c>
      <c r="Z2" s="50"/>
      <c r="AA2" s="51"/>
    </row>
    <row r="3" spans="1:27" ht="78.75" x14ac:dyDescent="0.25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4" t="s">
        <v>5</v>
      </c>
      <c r="G3" s="5" t="s">
        <v>6</v>
      </c>
      <c r="H3" s="5" t="s">
        <v>517</v>
      </c>
      <c r="I3" s="6" t="s">
        <v>495</v>
      </c>
      <c r="J3" s="7" t="s">
        <v>516</v>
      </c>
      <c r="K3" s="4" t="s">
        <v>7</v>
      </c>
      <c r="L3" s="4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9" t="s">
        <v>14</v>
      </c>
      <c r="S3" s="9" t="s">
        <v>15</v>
      </c>
      <c r="T3" s="9" t="s">
        <v>16</v>
      </c>
      <c r="U3" s="36" t="s">
        <v>552</v>
      </c>
      <c r="V3" s="37" t="s">
        <v>550</v>
      </c>
      <c r="W3" s="37" t="s">
        <v>529</v>
      </c>
      <c r="X3" s="37" t="s">
        <v>531</v>
      </c>
      <c r="Y3" s="37" t="s">
        <v>528</v>
      </c>
      <c r="Z3" s="37" t="s">
        <v>551</v>
      </c>
      <c r="AA3" s="37" t="s">
        <v>531</v>
      </c>
    </row>
    <row r="4" spans="1:27" x14ac:dyDescent="0.45">
      <c r="A4" s="11" t="s">
        <v>132</v>
      </c>
      <c r="B4" s="11">
        <v>11091</v>
      </c>
      <c r="C4" s="11" t="s">
        <v>133</v>
      </c>
      <c r="D4" s="11" t="s">
        <v>134</v>
      </c>
      <c r="E4" s="12">
        <v>0</v>
      </c>
      <c r="F4" s="12">
        <v>8000000</v>
      </c>
      <c r="G4" s="12">
        <v>110.53333333333333</v>
      </c>
      <c r="H4" s="12" t="s">
        <v>517</v>
      </c>
      <c r="I4" s="12">
        <v>998140</v>
      </c>
      <c r="J4" s="12">
        <v>1923604</v>
      </c>
      <c r="K4" s="12">
        <v>3864900</v>
      </c>
      <c r="L4" s="12">
        <v>497711</v>
      </c>
      <c r="M4" s="12">
        <v>12</v>
      </c>
      <c r="N4" s="12">
        <v>94</v>
      </c>
      <c r="O4" s="12">
        <v>36</v>
      </c>
      <c r="P4" s="12">
        <v>6</v>
      </c>
      <c r="Q4" s="12">
        <v>48</v>
      </c>
      <c r="R4" s="11">
        <v>1.37</v>
      </c>
      <c r="S4" s="11">
        <v>-12.14</v>
      </c>
      <c r="T4" s="11">
        <v>-59.47</v>
      </c>
      <c r="U4" s="22">
        <v>97.029069775147732</v>
      </c>
      <c r="V4" s="22">
        <v>5496143.8609889997</v>
      </c>
      <c r="W4" s="22">
        <v>2225340.5329390001</v>
      </c>
      <c r="X4" s="22">
        <f>V4-W4</f>
        <v>3270803.3280499997</v>
      </c>
      <c r="Y4" s="22">
        <v>149594.63905999999</v>
      </c>
      <c r="Z4" s="22">
        <v>22788.704738</v>
      </c>
      <c r="AA4" s="22">
        <f>Y4-Z4</f>
        <v>126805.93432199999</v>
      </c>
    </row>
    <row r="5" spans="1:27" x14ac:dyDescent="0.45">
      <c r="A5" s="11" t="s">
        <v>211</v>
      </c>
      <c r="B5" s="11">
        <v>11281</v>
      </c>
      <c r="C5" s="11" t="s">
        <v>212</v>
      </c>
      <c r="D5" s="11" t="s">
        <v>134</v>
      </c>
      <c r="E5" s="12">
        <v>0</v>
      </c>
      <c r="F5" s="12">
        <v>5000000</v>
      </c>
      <c r="G5" s="12">
        <v>86.63333333333334</v>
      </c>
      <c r="H5" s="12" t="s">
        <v>517</v>
      </c>
      <c r="I5" s="12">
        <v>2225598</v>
      </c>
      <c r="J5" s="12">
        <v>2460062</v>
      </c>
      <c r="K5" s="12">
        <v>3518611</v>
      </c>
      <c r="L5" s="12">
        <v>699157</v>
      </c>
      <c r="M5" s="12">
        <v>12</v>
      </c>
      <c r="N5" s="12">
        <v>100</v>
      </c>
      <c r="O5" s="12">
        <v>0</v>
      </c>
      <c r="P5" s="12">
        <v>0</v>
      </c>
      <c r="Q5" s="12">
        <v>12</v>
      </c>
      <c r="R5" s="11">
        <v>-11.1</v>
      </c>
      <c r="S5" s="11">
        <v>-11.65</v>
      </c>
      <c r="T5" s="11">
        <v>-85.56</v>
      </c>
      <c r="U5" s="22">
        <v>90.893365695030482</v>
      </c>
      <c r="V5" s="22">
        <v>5936463.825313</v>
      </c>
      <c r="W5" s="22">
        <v>3164539.7818809999</v>
      </c>
      <c r="X5" s="22">
        <f t="shared" ref="X5:X68" si="0">V5-W5</f>
        <v>2771924.0434320001</v>
      </c>
      <c r="Y5" s="22">
        <v>129263.649026</v>
      </c>
      <c r="Z5" s="22">
        <v>191150.36238999999</v>
      </c>
      <c r="AA5" s="22">
        <f t="shared" ref="AA5:AA68" si="1">Y5-Z5</f>
        <v>-61886.713363999996</v>
      </c>
    </row>
    <row r="6" spans="1:27" x14ac:dyDescent="0.45">
      <c r="A6" s="11" t="s">
        <v>213</v>
      </c>
      <c r="B6" s="11">
        <v>11287</v>
      </c>
      <c r="C6" s="11" t="s">
        <v>214</v>
      </c>
      <c r="D6" s="11" t="s">
        <v>134</v>
      </c>
      <c r="E6" s="12">
        <v>0</v>
      </c>
      <c r="F6" s="12">
        <v>50000000</v>
      </c>
      <c r="G6" s="12">
        <v>85.966666666666669</v>
      </c>
      <c r="H6" s="12" t="s">
        <v>517</v>
      </c>
      <c r="I6" s="12">
        <v>9583836</v>
      </c>
      <c r="J6" s="12">
        <v>10049796</v>
      </c>
      <c r="K6" s="12">
        <v>9972890</v>
      </c>
      <c r="L6" s="12">
        <v>1007711</v>
      </c>
      <c r="M6" s="12">
        <v>25</v>
      </c>
      <c r="N6" s="12">
        <v>93</v>
      </c>
      <c r="O6" s="12">
        <v>2</v>
      </c>
      <c r="P6" s="12">
        <v>7</v>
      </c>
      <c r="Q6" s="12">
        <v>27</v>
      </c>
      <c r="R6" s="11">
        <v>-2.42</v>
      </c>
      <c r="S6" s="11">
        <v>-0.78</v>
      </c>
      <c r="T6" s="11">
        <v>-52.92</v>
      </c>
      <c r="U6" s="22">
        <v>94.677447327661909</v>
      </c>
      <c r="V6" s="22">
        <v>15518389.323576</v>
      </c>
      <c r="W6" s="22">
        <v>8832129.7165890001</v>
      </c>
      <c r="X6" s="22">
        <f t="shared" si="0"/>
        <v>6686259.6069869995</v>
      </c>
      <c r="Y6" s="22">
        <v>413271.42103199998</v>
      </c>
      <c r="Z6" s="22">
        <v>232102.86554500001</v>
      </c>
      <c r="AA6" s="22">
        <f t="shared" si="1"/>
        <v>181168.55548699998</v>
      </c>
    </row>
    <row r="7" spans="1:27" x14ac:dyDescent="0.45">
      <c r="A7" s="11" t="s">
        <v>215</v>
      </c>
      <c r="B7" s="11">
        <v>11286</v>
      </c>
      <c r="C7" s="11" t="s">
        <v>216</v>
      </c>
      <c r="D7" s="11" t="s">
        <v>134</v>
      </c>
      <c r="E7" s="12">
        <v>0</v>
      </c>
      <c r="F7" s="12">
        <v>80000000</v>
      </c>
      <c r="G7" s="12">
        <v>85.833333333333329</v>
      </c>
      <c r="H7" s="12" t="s">
        <v>517</v>
      </c>
      <c r="I7" s="12">
        <v>30648114</v>
      </c>
      <c r="J7" s="12">
        <v>44349530</v>
      </c>
      <c r="K7" s="12">
        <v>41094186</v>
      </c>
      <c r="L7" s="12">
        <v>1079216</v>
      </c>
      <c r="M7" s="12">
        <v>82</v>
      </c>
      <c r="N7" s="12">
        <v>100</v>
      </c>
      <c r="O7" s="12">
        <v>0</v>
      </c>
      <c r="P7" s="12">
        <v>0</v>
      </c>
      <c r="Q7" s="12">
        <v>82</v>
      </c>
      <c r="R7" s="11">
        <v>-4.16</v>
      </c>
      <c r="S7" s="11">
        <v>-7.63</v>
      </c>
      <c r="T7" s="11">
        <v>-68.69</v>
      </c>
      <c r="U7" s="22">
        <v>92.795481501153603</v>
      </c>
      <c r="V7" s="22">
        <v>73995194.778993994</v>
      </c>
      <c r="W7" s="22">
        <v>34346334.973886997</v>
      </c>
      <c r="X7" s="22">
        <f t="shared" si="0"/>
        <v>39648859.805106997</v>
      </c>
      <c r="Y7" s="22">
        <v>3505883.1105940002</v>
      </c>
      <c r="Z7" s="22">
        <v>1649438.082099</v>
      </c>
      <c r="AA7" s="22">
        <f t="shared" si="1"/>
        <v>1856445.0284950002</v>
      </c>
    </row>
    <row r="8" spans="1:27" x14ac:dyDescent="0.45">
      <c r="A8" s="11" t="s">
        <v>221</v>
      </c>
      <c r="B8" s="11">
        <v>11295</v>
      </c>
      <c r="C8" s="11" t="s">
        <v>222</v>
      </c>
      <c r="D8" s="11" t="s">
        <v>134</v>
      </c>
      <c r="E8" s="12">
        <v>0</v>
      </c>
      <c r="F8" s="12">
        <v>5000000</v>
      </c>
      <c r="G8" s="12">
        <v>84.733333333333334</v>
      </c>
      <c r="H8" s="12" t="s">
        <v>517</v>
      </c>
      <c r="I8" s="12">
        <v>14321951</v>
      </c>
      <c r="J8" s="12">
        <v>10879730</v>
      </c>
      <c r="K8" s="12">
        <v>1428171</v>
      </c>
      <c r="L8" s="12">
        <v>7617946</v>
      </c>
      <c r="M8" s="12">
        <v>2</v>
      </c>
      <c r="N8" s="12">
        <v>100</v>
      </c>
      <c r="O8" s="12">
        <v>0</v>
      </c>
      <c r="P8" s="12">
        <v>0</v>
      </c>
      <c r="Q8" s="12">
        <v>2</v>
      </c>
      <c r="R8" s="11">
        <v>-1.97</v>
      </c>
      <c r="S8" s="11">
        <v>-8.8800000000000008</v>
      </c>
      <c r="T8" s="11">
        <v>-48.52</v>
      </c>
      <c r="U8" s="22">
        <v>99.497883459843635</v>
      </c>
      <c r="V8" s="22">
        <v>357885.14681000001</v>
      </c>
      <c r="W8" s="22">
        <v>159190.10109899999</v>
      </c>
      <c r="X8" s="22">
        <f t="shared" si="0"/>
        <v>198695.04571100001</v>
      </c>
      <c r="Y8" s="22">
        <v>0</v>
      </c>
      <c r="Z8" s="22">
        <v>11160.101099</v>
      </c>
      <c r="AA8" s="22">
        <f t="shared" si="1"/>
        <v>-11160.101099</v>
      </c>
    </row>
    <row r="9" spans="1:27" x14ac:dyDescent="0.45">
      <c r="A9" s="11" t="s">
        <v>229</v>
      </c>
      <c r="B9" s="11">
        <v>11306</v>
      </c>
      <c r="C9" s="11" t="s">
        <v>230</v>
      </c>
      <c r="D9" s="11" t="s">
        <v>134</v>
      </c>
      <c r="E9" s="12">
        <v>0</v>
      </c>
      <c r="F9" s="12">
        <v>2000000</v>
      </c>
      <c r="G9" s="12">
        <v>82.066666666666663</v>
      </c>
      <c r="H9" s="12" t="s">
        <v>517</v>
      </c>
      <c r="I9" s="12">
        <v>272894</v>
      </c>
      <c r="J9" s="12">
        <v>576910</v>
      </c>
      <c r="K9" s="12">
        <v>514163</v>
      </c>
      <c r="L9" s="12">
        <v>1122037</v>
      </c>
      <c r="M9" s="12">
        <v>14</v>
      </c>
      <c r="N9" s="12">
        <v>93</v>
      </c>
      <c r="O9" s="12">
        <v>1</v>
      </c>
      <c r="P9" s="12">
        <v>7</v>
      </c>
      <c r="Q9" s="12">
        <v>15</v>
      </c>
      <c r="R9" s="11">
        <v>-1.64</v>
      </c>
      <c r="S9" s="11">
        <v>-8.58</v>
      </c>
      <c r="T9" s="11">
        <v>0.87</v>
      </c>
      <c r="U9" s="22">
        <v>50.875737448491002</v>
      </c>
      <c r="V9" s="22">
        <v>1521726.904633</v>
      </c>
      <c r="W9" s="22">
        <v>1231276.13173</v>
      </c>
      <c r="X9" s="22">
        <f t="shared" si="0"/>
        <v>290450.772903</v>
      </c>
      <c r="Y9" s="22">
        <v>77671.494525000002</v>
      </c>
      <c r="Z9" s="22">
        <v>72788.000931000002</v>
      </c>
      <c r="AA9" s="22">
        <f t="shared" si="1"/>
        <v>4883.4935939999996</v>
      </c>
    </row>
    <row r="10" spans="1:27" x14ac:dyDescent="0.45">
      <c r="A10" s="11" t="s">
        <v>235</v>
      </c>
      <c r="B10" s="11">
        <v>11318</v>
      </c>
      <c r="C10" s="11" t="s">
        <v>236</v>
      </c>
      <c r="D10" s="11" t="s">
        <v>134</v>
      </c>
      <c r="E10" s="12">
        <v>0</v>
      </c>
      <c r="F10" s="12">
        <v>500000</v>
      </c>
      <c r="G10" s="12">
        <v>80.466666666666669</v>
      </c>
      <c r="H10" s="12" t="s">
        <v>517</v>
      </c>
      <c r="I10" s="12">
        <v>1486848</v>
      </c>
      <c r="J10" s="12">
        <v>1524951</v>
      </c>
      <c r="K10" s="12">
        <v>354401</v>
      </c>
      <c r="L10" s="12">
        <v>4302897</v>
      </c>
      <c r="M10" s="12">
        <v>16</v>
      </c>
      <c r="N10" s="12">
        <v>100</v>
      </c>
      <c r="O10" s="12">
        <v>0</v>
      </c>
      <c r="P10" s="12">
        <v>0</v>
      </c>
      <c r="Q10" s="12">
        <v>16</v>
      </c>
      <c r="R10" s="11">
        <v>-1.0900000000000001</v>
      </c>
      <c r="S10" s="11">
        <v>-3.07</v>
      </c>
      <c r="T10" s="11">
        <v>-25.85</v>
      </c>
      <c r="U10" s="22">
        <v>80.774262905466671</v>
      </c>
      <c r="V10" s="22">
        <v>4677800.6005650004</v>
      </c>
      <c r="W10" s="22">
        <v>2718487.1564969998</v>
      </c>
      <c r="X10" s="22">
        <f t="shared" si="0"/>
        <v>1959313.4440680007</v>
      </c>
      <c r="Y10" s="22">
        <v>124504.887215</v>
      </c>
      <c r="Z10" s="22">
        <v>81045.116408999995</v>
      </c>
      <c r="AA10" s="22">
        <f t="shared" si="1"/>
        <v>43459.770806</v>
      </c>
    </row>
    <row r="11" spans="1:27" x14ac:dyDescent="0.45">
      <c r="A11" s="11" t="s">
        <v>239</v>
      </c>
      <c r="B11" s="11">
        <v>11316</v>
      </c>
      <c r="C11" s="11" t="s">
        <v>240</v>
      </c>
      <c r="D11" s="11" t="s">
        <v>134</v>
      </c>
      <c r="E11" s="12">
        <v>0</v>
      </c>
      <c r="F11" s="12">
        <v>600000</v>
      </c>
      <c r="G11" s="12">
        <v>79.7</v>
      </c>
      <c r="H11" s="12" t="s">
        <v>517</v>
      </c>
      <c r="I11" s="12">
        <v>1565181</v>
      </c>
      <c r="J11" s="12">
        <v>1327718</v>
      </c>
      <c r="K11" s="12">
        <v>353064</v>
      </c>
      <c r="L11" s="12">
        <v>3760558</v>
      </c>
      <c r="M11" s="12">
        <v>10</v>
      </c>
      <c r="N11" s="12">
        <v>100</v>
      </c>
      <c r="O11" s="12">
        <v>49</v>
      </c>
      <c r="P11" s="12">
        <v>0</v>
      </c>
      <c r="Q11" s="12">
        <v>59</v>
      </c>
      <c r="R11" s="11">
        <v>-2.78</v>
      </c>
      <c r="S11" s="11">
        <v>6.77</v>
      </c>
      <c r="T11" s="11">
        <v>-11.64</v>
      </c>
      <c r="U11" s="22">
        <v>70.198440548539509</v>
      </c>
      <c r="V11" s="22">
        <v>5398562.7366469996</v>
      </c>
      <c r="W11" s="22">
        <v>4940467.0438080002</v>
      </c>
      <c r="X11" s="22">
        <f t="shared" si="0"/>
        <v>458095.69283899944</v>
      </c>
      <c r="Y11" s="22">
        <v>315838.14795299998</v>
      </c>
      <c r="Z11" s="22">
        <v>322498.89944800001</v>
      </c>
      <c r="AA11" s="22">
        <f t="shared" si="1"/>
        <v>-6660.7514950000332</v>
      </c>
    </row>
    <row r="12" spans="1:27" x14ac:dyDescent="0.45">
      <c r="A12" s="11" t="s">
        <v>247</v>
      </c>
      <c r="B12" s="11">
        <v>11324</v>
      </c>
      <c r="C12" s="11" t="s">
        <v>248</v>
      </c>
      <c r="D12" s="11" t="s">
        <v>134</v>
      </c>
      <c r="E12" s="12">
        <v>0</v>
      </c>
      <c r="F12" s="12">
        <v>1000000</v>
      </c>
      <c r="G12" s="12">
        <v>78.333333333333329</v>
      </c>
      <c r="H12" s="12" t="s">
        <v>517</v>
      </c>
      <c r="I12" s="12">
        <v>1854687</v>
      </c>
      <c r="J12" s="12">
        <v>4216497</v>
      </c>
      <c r="K12" s="12">
        <v>699128</v>
      </c>
      <c r="L12" s="12">
        <v>6031080</v>
      </c>
      <c r="M12" s="12">
        <v>5</v>
      </c>
      <c r="N12" s="12">
        <v>100</v>
      </c>
      <c r="O12" s="12">
        <v>0</v>
      </c>
      <c r="P12" s="12">
        <v>0</v>
      </c>
      <c r="Q12" s="12">
        <v>5</v>
      </c>
      <c r="R12" s="11">
        <v>2.88</v>
      </c>
      <c r="S12" s="11">
        <v>15.51</v>
      </c>
      <c r="T12" s="11">
        <v>-16.34</v>
      </c>
      <c r="U12" s="22">
        <v>98.929387264934093</v>
      </c>
      <c r="V12" s="22">
        <v>9049725.1978249997</v>
      </c>
      <c r="W12" s="22">
        <v>5470096.3241929999</v>
      </c>
      <c r="X12" s="22">
        <f t="shared" si="0"/>
        <v>3579628.8736319998</v>
      </c>
      <c r="Y12" s="22">
        <v>625921.89552000002</v>
      </c>
      <c r="Z12" s="22">
        <v>304569.03604199999</v>
      </c>
      <c r="AA12" s="22">
        <f t="shared" si="1"/>
        <v>321352.85947800003</v>
      </c>
    </row>
    <row r="13" spans="1:27" x14ac:dyDescent="0.45">
      <c r="A13" s="11" t="s">
        <v>249</v>
      </c>
      <c r="B13" s="11">
        <v>11329</v>
      </c>
      <c r="C13" s="11" t="s">
        <v>250</v>
      </c>
      <c r="D13" s="11" t="s">
        <v>134</v>
      </c>
      <c r="E13" s="12">
        <v>0</v>
      </c>
      <c r="F13" s="12">
        <v>800000</v>
      </c>
      <c r="G13" s="12">
        <v>78.099999999999994</v>
      </c>
      <c r="H13" s="12" t="s">
        <v>517</v>
      </c>
      <c r="I13" s="12">
        <v>643692</v>
      </c>
      <c r="J13" s="12">
        <v>783995</v>
      </c>
      <c r="K13" s="12">
        <v>242507</v>
      </c>
      <c r="L13" s="12">
        <v>3232875</v>
      </c>
      <c r="M13" s="12">
        <v>7</v>
      </c>
      <c r="N13" s="12">
        <v>100</v>
      </c>
      <c r="O13" s="12">
        <v>0</v>
      </c>
      <c r="P13" s="12">
        <v>0</v>
      </c>
      <c r="Q13" s="12">
        <v>7</v>
      </c>
      <c r="R13" s="11">
        <v>-9.9499999999999993</v>
      </c>
      <c r="S13" s="11">
        <v>-3.63</v>
      </c>
      <c r="T13" s="11">
        <v>-12.87</v>
      </c>
      <c r="U13" s="22">
        <v>69.822715730402891</v>
      </c>
      <c r="V13" s="22">
        <v>1671069.0452930001</v>
      </c>
      <c r="W13" s="22">
        <v>1436292.764063</v>
      </c>
      <c r="X13" s="22">
        <f t="shared" si="0"/>
        <v>234776.28123000008</v>
      </c>
      <c r="Y13" s="22">
        <v>32718.044822</v>
      </c>
      <c r="Z13" s="22">
        <v>57678.5</v>
      </c>
      <c r="AA13" s="22">
        <f t="shared" si="1"/>
        <v>-24960.455178</v>
      </c>
    </row>
    <row r="14" spans="1:27" x14ac:dyDescent="0.45">
      <c r="A14" s="11" t="s">
        <v>257</v>
      </c>
      <c r="B14" s="11">
        <v>11339</v>
      </c>
      <c r="C14" s="11" t="s">
        <v>258</v>
      </c>
      <c r="D14" s="11" t="s">
        <v>134</v>
      </c>
      <c r="E14" s="12">
        <v>0</v>
      </c>
      <c r="F14" s="12">
        <v>20000000</v>
      </c>
      <c r="G14" s="12">
        <v>77.099999999999994</v>
      </c>
      <c r="H14" s="12" t="s">
        <v>517</v>
      </c>
      <c r="I14" s="12">
        <v>5694801</v>
      </c>
      <c r="J14" s="12">
        <v>19109089</v>
      </c>
      <c r="K14" s="12">
        <v>15646488</v>
      </c>
      <c r="L14" s="12">
        <v>1221302</v>
      </c>
      <c r="M14" s="12">
        <v>14</v>
      </c>
      <c r="N14" s="12">
        <v>100</v>
      </c>
      <c r="O14" s="12">
        <v>1</v>
      </c>
      <c r="P14" s="12">
        <v>0</v>
      </c>
      <c r="Q14" s="12">
        <v>15</v>
      </c>
      <c r="R14" s="11">
        <v>-8.39</v>
      </c>
      <c r="S14" s="11">
        <v>-18.84</v>
      </c>
      <c r="T14" s="11">
        <v>-40.74</v>
      </c>
      <c r="U14" s="22">
        <v>94.521478616725389</v>
      </c>
      <c r="V14" s="22">
        <v>18776556.138062</v>
      </c>
      <c r="W14" s="22">
        <v>3872329.3950680001</v>
      </c>
      <c r="X14" s="22">
        <f t="shared" si="0"/>
        <v>14904226.742993999</v>
      </c>
      <c r="Y14" s="22">
        <v>566658.69281699997</v>
      </c>
      <c r="Z14" s="22">
        <v>384972.66359900002</v>
      </c>
      <c r="AA14" s="22">
        <f t="shared" si="1"/>
        <v>181686.02921799995</v>
      </c>
    </row>
    <row r="15" spans="1:27" x14ac:dyDescent="0.45">
      <c r="A15" s="11" t="s">
        <v>261</v>
      </c>
      <c r="B15" s="11">
        <v>11346</v>
      </c>
      <c r="C15" s="11" t="s">
        <v>262</v>
      </c>
      <c r="D15" s="11" t="s">
        <v>134</v>
      </c>
      <c r="E15" s="12">
        <v>0</v>
      </c>
      <c r="F15" s="12">
        <v>2000000</v>
      </c>
      <c r="G15" s="12">
        <v>76.166666666666671</v>
      </c>
      <c r="H15" s="12" t="s">
        <v>517</v>
      </c>
      <c r="I15" s="12">
        <v>4052964</v>
      </c>
      <c r="J15" s="12">
        <v>7754609</v>
      </c>
      <c r="K15" s="12">
        <v>740536</v>
      </c>
      <c r="L15" s="12">
        <v>10471616</v>
      </c>
      <c r="M15" s="12">
        <v>5</v>
      </c>
      <c r="N15" s="12">
        <v>100</v>
      </c>
      <c r="O15" s="12">
        <v>0</v>
      </c>
      <c r="P15" s="12">
        <v>0</v>
      </c>
      <c r="Q15" s="12">
        <v>5</v>
      </c>
      <c r="R15" s="11">
        <v>1.84</v>
      </c>
      <c r="S15" s="11">
        <v>2.69</v>
      </c>
      <c r="T15" s="11">
        <v>-4.47</v>
      </c>
      <c r="U15" s="22">
        <v>81.638478377145532</v>
      </c>
      <c r="V15" s="22">
        <v>13711582.521376999</v>
      </c>
      <c r="W15" s="22">
        <v>7973348.5813039998</v>
      </c>
      <c r="X15" s="22">
        <f t="shared" si="0"/>
        <v>5738233.9400729993</v>
      </c>
      <c r="Y15" s="22">
        <v>1980299.039654</v>
      </c>
      <c r="Z15" s="22">
        <v>639963.99867700005</v>
      </c>
      <c r="AA15" s="22">
        <f t="shared" si="1"/>
        <v>1340335.0409769998</v>
      </c>
    </row>
    <row r="16" spans="1:27" x14ac:dyDescent="0.45">
      <c r="A16" s="11" t="s">
        <v>265</v>
      </c>
      <c r="B16" s="11">
        <v>11365</v>
      </c>
      <c r="C16" s="11" t="s">
        <v>266</v>
      </c>
      <c r="D16" s="11" t="s">
        <v>134</v>
      </c>
      <c r="E16" s="12">
        <v>0</v>
      </c>
      <c r="F16" s="12">
        <v>1500000</v>
      </c>
      <c r="G16" s="12">
        <v>75.233333333333334</v>
      </c>
      <c r="H16" s="12" t="s">
        <v>517</v>
      </c>
      <c r="I16" s="12">
        <v>1787967</v>
      </c>
      <c r="J16" s="12">
        <v>1294825</v>
      </c>
      <c r="K16" s="12">
        <v>283516</v>
      </c>
      <c r="L16" s="12">
        <v>4567027</v>
      </c>
      <c r="M16" s="12">
        <v>2</v>
      </c>
      <c r="N16" s="12">
        <v>100</v>
      </c>
      <c r="O16" s="12">
        <v>0</v>
      </c>
      <c r="P16" s="12">
        <v>0</v>
      </c>
      <c r="Q16" s="12">
        <v>2</v>
      </c>
      <c r="R16" s="11">
        <v>-6.88</v>
      </c>
      <c r="S16" s="11">
        <v>-18.87</v>
      </c>
      <c r="T16" s="11">
        <v>-39.909999999999997</v>
      </c>
      <c r="U16" s="22">
        <v>94.952794186829422</v>
      </c>
      <c r="V16" s="22">
        <v>1720888.0203529999</v>
      </c>
      <c r="W16" s="22">
        <v>1242609.779846</v>
      </c>
      <c r="X16" s="22">
        <f t="shared" si="0"/>
        <v>478278.24050699989</v>
      </c>
      <c r="Y16" s="22">
        <v>47063.268562999998</v>
      </c>
      <c r="Z16" s="22">
        <v>37489.078011999998</v>
      </c>
      <c r="AA16" s="22">
        <f t="shared" si="1"/>
        <v>9574.1905509999997</v>
      </c>
    </row>
    <row r="17" spans="1:27" x14ac:dyDescent="0.45">
      <c r="A17" s="11" t="s">
        <v>267</v>
      </c>
      <c r="B17" s="11">
        <v>11359</v>
      </c>
      <c r="C17" s="11" t="s">
        <v>268</v>
      </c>
      <c r="D17" s="11" t="s">
        <v>134</v>
      </c>
      <c r="E17" s="12">
        <v>0</v>
      </c>
      <c r="F17" s="12">
        <v>1344000</v>
      </c>
      <c r="G17" s="12">
        <v>75.099999999999994</v>
      </c>
      <c r="H17" s="12" t="s">
        <v>517</v>
      </c>
      <c r="I17" s="12">
        <v>2878131</v>
      </c>
      <c r="J17" s="12">
        <v>1916368</v>
      </c>
      <c r="K17" s="12">
        <v>828638</v>
      </c>
      <c r="L17" s="12">
        <v>2312672</v>
      </c>
      <c r="M17" s="12">
        <v>8</v>
      </c>
      <c r="N17" s="12">
        <v>100</v>
      </c>
      <c r="O17" s="12">
        <v>0</v>
      </c>
      <c r="P17" s="12">
        <v>0</v>
      </c>
      <c r="Q17" s="12">
        <v>0</v>
      </c>
      <c r="R17" s="11">
        <v>-6.58</v>
      </c>
      <c r="S17" s="11">
        <v>-7.2</v>
      </c>
      <c r="T17" s="11">
        <v>-34.6</v>
      </c>
      <c r="U17" s="22">
        <v>92.108630122158473</v>
      </c>
      <c r="V17" s="22">
        <v>1883342.701479</v>
      </c>
      <c r="W17" s="22">
        <v>1505315.1966210001</v>
      </c>
      <c r="X17" s="22">
        <f t="shared" si="0"/>
        <v>378027.50485799997</v>
      </c>
      <c r="Y17" s="22">
        <v>62868.525023000002</v>
      </c>
      <c r="Z17" s="22">
        <v>43410.140248999996</v>
      </c>
      <c r="AA17" s="22">
        <f t="shared" si="1"/>
        <v>19458.384774000006</v>
      </c>
    </row>
    <row r="18" spans="1:27" x14ac:dyDescent="0.45">
      <c r="A18" s="11" t="s">
        <v>269</v>
      </c>
      <c r="B18" s="11">
        <v>11364</v>
      </c>
      <c r="C18" s="11" t="s">
        <v>268</v>
      </c>
      <c r="D18" s="11" t="s">
        <v>134</v>
      </c>
      <c r="E18" s="12">
        <v>0</v>
      </c>
      <c r="F18" s="12">
        <v>10000000</v>
      </c>
      <c r="G18" s="12">
        <v>75.099999999999994</v>
      </c>
      <c r="H18" s="12" t="s">
        <v>517</v>
      </c>
      <c r="I18" s="12">
        <v>81162333</v>
      </c>
      <c r="J18" s="12">
        <v>79198935</v>
      </c>
      <c r="K18" s="12">
        <v>9213358</v>
      </c>
      <c r="L18" s="12">
        <v>8596098</v>
      </c>
      <c r="M18" s="12">
        <v>2</v>
      </c>
      <c r="N18" s="12">
        <v>100</v>
      </c>
      <c r="O18" s="12">
        <v>0</v>
      </c>
      <c r="P18" s="12">
        <v>0</v>
      </c>
      <c r="Q18" s="12">
        <v>2</v>
      </c>
      <c r="R18" s="11">
        <v>-5.56</v>
      </c>
      <c r="S18" s="11">
        <v>-23.57</v>
      </c>
      <c r="T18" s="11">
        <v>-33.020000000000003</v>
      </c>
      <c r="U18" s="22">
        <v>99.795339364072333</v>
      </c>
      <c r="V18" s="22">
        <v>58622513.592395999</v>
      </c>
      <c r="W18" s="22">
        <v>6012289.2421199996</v>
      </c>
      <c r="X18" s="22">
        <f t="shared" si="0"/>
        <v>52610224.350276001</v>
      </c>
      <c r="Y18" s="22">
        <v>910861.935987</v>
      </c>
      <c r="Z18" s="22">
        <v>10181.461114</v>
      </c>
      <c r="AA18" s="22">
        <f t="shared" si="1"/>
        <v>900680.47487300006</v>
      </c>
    </row>
    <row r="19" spans="1:27" x14ac:dyDescent="0.45">
      <c r="A19" s="11" t="s">
        <v>281</v>
      </c>
      <c r="B19" s="11">
        <v>11386</v>
      </c>
      <c r="C19" s="11" t="s">
        <v>282</v>
      </c>
      <c r="D19" s="11" t="s">
        <v>134</v>
      </c>
      <c r="E19" s="12">
        <v>0</v>
      </c>
      <c r="F19" s="12">
        <v>1000000</v>
      </c>
      <c r="G19" s="12">
        <v>72</v>
      </c>
      <c r="H19" s="12" t="s">
        <v>517</v>
      </c>
      <c r="I19" s="12">
        <v>1055952</v>
      </c>
      <c r="J19" s="12">
        <v>942528</v>
      </c>
      <c r="K19" s="12">
        <v>958462</v>
      </c>
      <c r="L19" s="12">
        <v>983375</v>
      </c>
      <c r="M19" s="12">
        <v>3</v>
      </c>
      <c r="N19" s="12">
        <v>100</v>
      </c>
      <c r="O19" s="12">
        <v>0</v>
      </c>
      <c r="P19" s="12">
        <v>0</v>
      </c>
      <c r="Q19" s="12">
        <v>3</v>
      </c>
      <c r="R19" s="11">
        <v>-3.84</v>
      </c>
      <c r="S19" s="11">
        <v>-4.71</v>
      </c>
      <c r="T19" s="11">
        <v>-20.53</v>
      </c>
      <c r="U19" s="22">
        <v>21.036054079483399</v>
      </c>
      <c r="V19" s="22">
        <v>758207.86215299997</v>
      </c>
      <c r="W19" s="22">
        <v>401530.205502</v>
      </c>
      <c r="X19" s="22">
        <f t="shared" si="0"/>
        <v>356677.65665099997</v>
      </c>
      <c r="Y19" s="22">
        <v>22081.557152000001</v>
      </c>
      <c r="Z19" s="22">
        <v>31736.552811000001</v>
      </c>
      <c r="AA19" s="22">
        <f t="shared" si="1"/>
        <v>-9654.9956590000002</v>
      </c>
    </row>
    <row r="20" spans="1:27" x14ac:dyDescent="0.45">
      <c r="A20" s="11" t="s">
        <v>295</v>
      </c>
      <c r="B20" s="11">
        <v>11407</v>
      </c>
      <c r="C20" s="11" t="s">
        <v>296</v>
      </c>
      <c r="D20" s="11" t="s">
        <v>134</v>
      </c>
      <c r="E20" s="12">
        <v>0</v>
      </c>
      <c r="F20" s="12">
        <v>2500000</v>
      </c>
      <c r="G20" s="12">
        <v>68.5</v>
      </c>
      <c r="H20" s="12" t="s">
        <v>517</v>
      </c>
      <c r="I20" s="12">
        <v>1316528</v>
      </c>
      <c r="J20" s="12">
        <v>1311630</v>
      </c>
      <c r="K20" s="12">
        <v>1157259</v>
      </c>
      <c r="L20" s="12">
        <v>1133393</v>
      </c>
      <c r="M20" s="12">
        <v>14</v>
      </c>
      <c r="N20" s="12">
        <v>95</v>
      </c>
      <c r="O20" s="12">
        <v>1</v>
      </c>
      <c r="P20" s="12">
        <v>5</v>
      </c>
      <c r="Q20" s="12">
        <v>15</v>
      </c>
      <c r="R20" s="11">
        <v>-1.27</v>
      </c>
      <c r="S20" s="11">
        <v>-0.17</v>
      </c>
      <c r="T20" s="11">
        <v>-54.78</v>
      </c>
      <c r="U20" s="22">
        <v>83.384443378735128</v>
      </c>
      <c r="V20" s="22">
        <v>4679922.9872409999</v>
      </c>
      <c r="W20" s="22">
        <v>3964870.1535200002</v>
      </c>
      <c r="X20" s="22">
        <f t="shared" si="0"/>
        <v>715052.83372099977</v>
      </c>
      <c r="Y20" s="22">
        <v>168064.970734</v>
      </c>
      <c r="Z20" s="22">
        <v>176815.42917399999</v>
      </c>
      <c r="AA20" s="22">
        <f t="shared" si="1"/>
        <v>-8750.4584399999876</v>
      </c>
    </row>
    <row r="21" spans="1:27" x14ac:dyDescent="0.45">
      <c r="A21" s="11" t="s">
        <v>297</v>
      </c>
      <c r="B21" s="11">
        <v>11410</v>
      </c>
      <c r="C21" s="11" t="s">
        <v>296</v>
      </c>
      <c r="D21" s="11" t="s">
        <v>134</v>
      </c>
      <c r="E21" s="12">
        <v>0</v>
      </c>
      <c r="F21" s="12">
        <v>20000000</v>
      </c>
      <c r="G21" s="12">
        <v>68.5</v>
      </c>
      <c r="H21" s="12" t="s">
        <v>517</v>
      </c>
      <c r="I21" s="12">
        <v>40100971</v>
      </c>
      <c r="J21" s="12">
        <v>43339578</v>
      </c>
      <c r="K21" s="12">
        <v>10288930</v>
      </c>
      <c r="L21" s="12">
        <v>4267065</v>
      </c>
      <c r="M21" s="12">
        <v>7</v>
      </c>
      <c r="N21" s="12">
        <v>100</v>
      </c>
      <c r="O21" s="12">
        <v>0</v>
      </c>
      <c r="P21" s="12">
        <v>0</v>
      </c>
      <c r="Q21" s="12">
        <v>0</v>
      </c>
      <c r="R21" s="11">
        <v>-5.24</v>
      </c>
      <c r="S21" s="11">
        <v>-8.75</v>
      </c>
      <c r="T21" s="11">
        <v>-36.799999999999997</v>
      </c>
      <c r="U21" s="22">
        <v>94.834869046291018</v>
      </c>
      <c r="V21" s="22">
        <v>15337485.017619999</v>
      </c>
      <c r="W21" s="22">
        <v>813403.09621700004</v>
      </c>
      <c r="X21" s="22">
        <f t="shared" si="0"/>
        <v>14524081.921402998</v>
      </c>
      <c r="Y21" s="22">
        <v>272474.38802999997</v>
      </c>
      <c r="Z21" s="22">
        <v>57790.104538</v>
      </c>
      <c r="AA21" s="22">
        <f t="shared" si="1"/>
        <v>214684.28349199996</v>
      </c>
    </row>
    <row r="22" spans="1:27" x14ac:dyDescent="0.45">
      <c r="A22" s="11" t="s">
        <v>303</v>
      </c>
      <c r="B22" s="11">
        <v>11419</v>
      </c>
      <c r="C22" s="11" t="s">
        <v>304</v>
      </c>
      <c r="D22" s="11" t="s">
        <v>134</v>
      </c>
      <c r="E22" s="12">
        <v>0</v>
      </c>
      <c r="F22" s="12">
        <v>50000000</v>
      </c>
      <c r="G22" s="12">
        <v>67.3</v>
      </c>
      <c r="H22" s="12" t="s">
        <v>517</v>
      </c>
      <c r="I22" s="12">
        <v>17799077</v>
      </c>
      <c r="J22" s="12">
        <v>23969810</v>
      </c>
      <c r="K22" s="12">
        <v>15416665</v>
      </c>
      <c r="L22" s="12">
        <v>1554798</v>
      </c>
      <c r="M22" s="12">
        <v>25</v>
      </c>
      <c r="N22" s="12">
        <v>96</v>
      </c>
      <c r="O22" s="12">
        <v>1</v>
      </c>
      <c r="P22" s="12">
        <v>4</v>
      </c>
      <c r="Q22" s="12">
        <v>26</v>
      </c>
      <c r="R22" s="11">
        <v>0.44</v>
      </c>
      <c r="S22" s="11">
        <v>11.6</v>
      </c>
      <c r="T22" s="11">
        <v>58.39</v>
      </c>
      <c r="U22" s="22">
        <v>97.725667613669813</v>
      </c>
      <c r="V22" s="22">
        <v>29202414.306233998</v>
      </c>
      <c r="W22" s="22">
        <v>12675482.624600001</v>
      </c>
      <c r="X22" s="22">
        <f t="shared" si="0"/>
        <v>16526931.681633998</v>
      </c>
      <c r="Y22" s="22">
        <v>4141.3999999999996</v>
      </c>
      <c r="Z22" s="22">
        <v>225758.62</v>
      </c>
      <c r="AA22" s="22">
        <f t="shared" si="1"/>
        <v>-221617.22</v>
      </c>
    </row>
    <row r="23" spans="1:27" x14ac:dyDescent="0.45">
      <c r="A23" s="11" t="s">
        <v>307</v>
      </c>
      <c r="B23" s="11">
        <v>11397</v>
      </c>
      <c r="C23" s="11" t="s">
        <v>308</v>
      </c>
      <c r="D23" s="11" t="s">
        <v>134</v>
      </c>
      <c r="E23" s="12">
        <v>0</v>
      </c>
      <c r="F23" s="12">
        <v>150000000</v>
      </c>
      <c r="G23" s="12">
        <v>66.86666666666666</v>
      </c>
      <c r="H23" s="12" t="s">
        <v>517</v>
      </c>
      <c r="I23" s="12">
        <v>86365549</v>
      </c>
      <c r="J23" s="12">
        <v>79481735</v>
      </c>
      <c r="K23" s="12">
        <v>77297201</v>
      </c>
      <c r="L23" s="12">
        <v>1028261</v>
      </c>
      <c r="M23" s="12">
        <v>20</v>
      </c>
      <c r="N23" s="12">
        <v>100</v>
      </c>
      <c r="O23" s="12">
        <v>0</v>
      </c>
      <c r="P23" s="12">
        <v>0</v>
      </c>
      <c r="Q23" s="12">
        <v>20</v>
      </c>
      <c r="R23" s="11">
        <v>-8.43</v>
      </c>
      <c r="S23" s="11">
        <v>-18.2</v>
      </c>
      <c r="T23" s="11">
        <v>-40.630000000000003</v>
      </c>
      <c r="U23" s="22">
        <v>81.629441627265976</v>
      </c>
      <c r="V23" s="22">
        <v>62318549.473788999</v>
      </c>
      <c r="W23" s="22">
        <v>6356562.7425109996</v>
      </c>
      <c r="X23" s="22">
        <f t="shared" si="0"/>
        <v>55961986.731278002</v>
      </c>
      <c r="Y23" s="22">
        <v>396876.439854</v>
      </c>
      <c r="Z23" s="22">
        <v>228536.942331</v>
      </c>
      <c r="AA23" s="22">
        <f t="shared" si="1"/>
        <v>168339.497523</v>
      </c>
    </row>
    <row r="24" spans="1:27" x14ac:dyDescent="0.45">
      <c r="A24" s="11" t="s">
        <v>311</v>
      </c>
      <c r="B24" s="11">
        <v>11435</v>
      </c>
      <c r="C24" s="11" t="s">
        <v>312</v>
      </c>
      <c r="D24" s="11" t="s">
        <v>134</v>
      </c>
      <c r="E24" s="12">
        <v>0</v>
      </c>
      <c r="F24" s="12">
        <v>2500000</v>
      </c>
      <c r="G24" s="12">
        <v>64.933333333333337</v>
      </c>
      <c r="H24" s="12" t="s">
        <v>517</v>
      </c>
      <c r="I24" s="12">
        <v>29862577</v>
      </c>
      <c r="J24" s="12">
        <v>24281715</v>
      </c>
      <c r="K24" s="12">
        <v>1231324</v>
      </c>
      <c r="L24" s="12">
        <v>19720004</v>
      </c>
      <c r="M24" s="12">
        <v>11</v>
      </c>
      <c r="N24" s="12">
        <v>100</v>
      </c>
      <c r="O24" s="12">
        <v>0</v>
      </c>
      <c r="P24" s="12">
        <v>0</v>
      </c>
      <c r="Q24" s="12">
        <v>11</v>
      </c>
      <c r="R24" s="11">
        <v>-19.25</v>
      </c>
      <c r="S24" s="11">
        <v>-13.12</v>
      </c>
      <c r="T24" s="11">
        <v>-30.7</v>
      </c>
      <c r="U24" s="22">
        <v>99.696610796326297</v>
      </c>
      <c r="V24" s="22">
        <v>11431472.695504</v>
      </c>
      <c r="W24" s="22">
        <v>3589309.0119460002</v>
      </c>
      <c r="X24" s="22">
        <f t="shared" si="0"/>
        <v>7842163.6835580003</v>
      </c>
      <c r="Y24" s="22">
        <v>374980.92197199998</v>
      </c>
      <c r="Z24" s="22">
        <v>0</v>
      </c>
      <c r="AA24" s="22">
        <f t="shared" si="1"/>
        <v>374980.92197199998</v>
      </c>
    </row>
    <row r="25" spans="1:27" x14ac:dyDescent="0.45">
      <c r="A25" s="11" t="s">
        <v>318</v>
      </c>
      <c r="B25" s="11">
        <v>11443</v>
      </c>
      <c r="C25" s="11" t="s">
        <v>319</v>
      </c>
      <c r="D25" s="11" t="s">
        <v>134</v>
      </c>
      <c r="E25" s="12">
        <v>0</v>
      </c>
      <c r="F25" s="12">
        <v>500000</v>
      </c>
      <c r="G25" s="12">
        <v>63.56666666666667</v>
      </c>
      <c r="H25" s="12" t="s">
        <v>517</v>
      </c>
      <c r="I25" s="12">
        <v>1832111</v>
      </c>
      <c r="J25" s="12">
        <v>3925466</v>
      </c>
      <c r="K25" s="12">
        <v>447463</v>
      </c>
      <c r="L25" s="12">
        <v>8772716</v>
      </c>
      <c r="M25" s="12">
        <v>3</v>
      </c>
      <c r="N25" s="12">
        <v>100</v>
      </c>
      <c r="O25" s="12">
        <v>0</v>
      </c>
      <c r="P25" s="12">
        <v>0</v>
      </c>
      <c r="Q25" s="12">
        <v>3</v>
      </c>
      <c r="R25" s="11">
        <v>-10.14</v>
      </c>
      <c r="S25" s="11">
        <v>-4.38</v>
      </c>
      <c r="T25" s="11">
        <v>103.72</v>
      </c>
      <c r="U25" s="22">
        <v>99.98433810062096</v>
      </c>
      <c r="V25" s="22">
        <v>3943104.4248299999</v>
      </c>
      <c r="W25" s="22">
        <v>1609785.90839</v>
      </c>
      <c r="X25" s="22">
        <f t="shared" si="0"/>
        <v>2333318.5164399999</v>
      </c>
      <c r="Y25" s="22">
        <v>604930.13759000006</v>
      </c>
      <c r="Z25" s="22">
        <v>0</v>
      </c>
      <c r="AA25" s="22">
        <f t="shared" si="1"/>
        <v>604930.13759000006</v>
      </c>
    </row>
    <row r="26" spans="1:27" x14ac:dyDescent="0.45">
      <c r="A26" s="11" t="s">
        <v>320</v>
      </c>
      <c r="B26" s="11">
        <v>11447</v>
      </c>
      <c r="C26" s="11" t="s">
        <v>321</v>
      </c>
      <c r="D26" s="11" t="s">
        <v>134</v>
      </c>
      <c r="E26" s="12">
        <v>0</v>
      </c>
      <c r="F26" s="12">
        <v>10000000</v>
      </c>
      <c r="G26" s="12">
        <v>62.666666666666664</v>
      </c>
      <c r="H26" s="12" t="s">
        <v>517</v>
      </c>
      <c r="I26" s="12">
        <v>16489542</v>
      </c>
      <c r="J26" s="12">
        <v>17908406</v>
      </c>
      <c r="K26" s="12">
        <v>1545801</v>
      </c>
      <c r="L26" s="12">
        <v>11585195</v>
      </c>
      <c r="M26" s="12">
        <v>5</v>
      </c>
      <c r="N26" s="12">
        <v>100</v>
      </c>
      <c r="O26" s="12">
        <v>0</v>
      </c>
      <c r="P26" s="12">
        <v>0</v>
      </c>
      <c r="Q26" s="12">
        <v>5</v>
      </c>
      <c r="R26" s="11">
        <v>11.62</v>
      </c>
      <c r="S26" s="11">
        <v>8.09</v>
      </c>
      <c r="T26" s="11">
        <v>10.050000000000001</v>
      </c>
      <c r="U26" s="22">
        <v>93.961775008642547</v>
      </c>
      <c r="V26" s="22">
        <v>12222002.85182</v>
      </c>
      <c r="W26" s="22">
        <v>3154068.0310430001</v>
      </c>
      <c r="X26" s="22">
        <f t="shared" si="0"/>
        <v>9067934.820776999</v>
      </c>
      <c r="Y26" s="22">
        <v>443098.19725000003</v>
      </c>
      <c r="Z26" s="22">
        <v>291458.37115999998</v>
      </c>
      <c r="AA26" s="22">
        <f t="shared" si="1"/>
        <v>151639.82609000005</v>
      </c>
    </row>
    <row r="27" spans="1:27" x14ac:dyDescent="0.45">
      <c r="A27" s="11" t="s">
        <v>324</v>
      </c>
      <c r="B27" s="11">
        <v>11446</v>
      </c>
      <c r="C27" s="11" t="s">
        <v>325</v>
      </c>
      <c r="D27" s="11" t="s">
        <v>134</v>
      </c>
      <c r="E27" s="12">
        <v>0</v>
      </c>
      <c r="F27" s="12">
        <v>3530000</v>
      </c>
      <c r="G27" s="12">
        <v>61.333333333333336</v>
      </c>
      <c r="H27" s="12" t="s">
        <v>517</v>
      </c>
      <c r="I27" s="12">
        <v>5414150</v>
      </c>
      <c r="J27" s="12">
        <v>7417109</v>
      </c>
      <c r="K27" s="12">
        <v>1294250</v>
      </c>
      <c r="L27" s="12">
        <v>5730816</v>
      </c>
      <c r="M27" s="12">
        <v>7</v>
      </c>
      <c r="N27" s="12">
        <v>100</v>
      </c>
      <c r="O27" s="12">
        <v>0</v>
      </c>
      <c r="P27" s="12">
        <v>0</v>
      </c>
      <c r="Q27" s="12">
        <v>7</v>
      </c>
      <c r="R27" s="11">
        <v>-9.23</v>
      </c>
      <c r="S27" s="11">
        <v>-17.57</v>
      </c>
      <c r="T27" s="11">
        <v>-86.88</v>
      </c>
      <c r="U27" s="22">
        <v>73.911728507865448</v>
      </c>
      <c r="V27" s="22">
        <v>11175524.693541</v>
      </c>
      <c r="W27" s="22">
        <v>6253194.857574</v>
      </c>
      <c r="X27" s="22">
        <f t="shared" si="0"/>
        <v>4922329.8359669996</v>
      </c>
      <c r="Y27" s="22">
        <v>636167.39510099997</v>
      </c>
      <c r="Z27" s="22">
        <v>139471.40068399999</v>
      </c>
      <c r="AA27" s="22">
        <f t="shared" si="1"/>
        <v>496695.99441699998</v>
      </c>
    </row>
    <row r="28" spans="1:27" x14ac:dyDescent="0.45">
      <c r="A28" s="11" t="s">
        <v>348</v>
      </c>
      <c r="B28" s="11">
        <v>11512</v>
      </c>
      <c r="C28" s="11" t="s">
        <v>349</v>
      </c>
      <c r="D28" s="11" t="s">
        <v>134</v>
      </c>
      <c r="E28" s="12">
        <v>0</v>
      </c>
      <c r="F28" s="12">
        <v>2150000</v>
      </c>
      <c r="G28" s="12">
        <v>52.4</v>
      </c>
      <c r="H28" s="12" t="s">
        <v>517</v>
      </c>
      <c r="I28" s="12">
        <v>6715063</v>
      </c>
      <c r="J28" s="12">
        <v>7438973</v>
      </c>
      <c r="K28" s="12">
        <v>771792</v>
      </c>
      <c r="L28" s="12">
        <v>9638571</v>
      </c>
      <c r="M28" s="12">
        <v>4</v>
      </c>
      <c r="N28" s="12">
        <v>100</v>
      </c>
      <c r="O28" s="12">
        <v>0</v>
      </c>
      <c r="P28" s="12">
        <v>0</v>
      </c>
      <c r="Q28" s="12">
        <v>4</v>
      </c>
      <c r="R28" s="11">
        <v>5.04</v>
      </c>
      <c r="S28" s="11">
        <v>6.92</v>
      </c>
      <c r="T28" s="11">
        <v>26.97</v>
      </c>
      <c r="U28" s="22">
        <v>84.088215770136514</v>
      </c>
      <c r="V28" s="22">
        <v>8784943.2307699993</v>
      </c>
      <c r="W28" s="22">
        <v>9212001.0054039992</v>
      </c>
      <c r="X28" s="22">
        <f t="shared" si="0"/>
        <v>-427057.77463399991</v>
      </c>
      <c r="Y28" s="22">
        <v>256066.55403299999</v>
      </c>
      <c r="Z28" s="22">
        <v>471514.69120300002</v>
      </c>
      <c r="AA28" s="22">
        <f t="shared" si="1"/>
        <v>-215448.13717000003</v>
      </c>
    </row>
    <row r="29" spans="1:27" x14ac:dyDescent="0.45">
      <c r="A29" s="11" t="s">
        <v>350</v>
      </c>
      <c r="B29" s="11">
        <v>11511</v>
      </c>
      <c r="C29" s="11" t="s">
        <v>349</v>
      </c>
      <c r="D29" s="11" t="s">
        <v>134</v>
      </c>
      <c r="E29" s="12">
        <v>0</v>
      </c>
      <c r="F29" s="12">
        <v>30000000</v>
      </c>
      <c r="G29" s="12">
        <v>52.4</v>
      </c>
      <c r="H29" s="12" t="s">
        <v>517</v>
      </c>
      <c r="I29" s="12">
        <v>9835796</v>
      </c>
      <c r="J29" s="12">
        <v>19455314</v>
      </c>
      <c r="K29" s="12">
        <v>19078479</v>
      </c>
      <c r="L29" s="12">
        <v>1028142</v>
      </c>
      <c r="M29" s="12">
        <v>33</v>
      </c>
      <c r="N29" s="12">
        <v>100</v>
      </c>
      <c r="O29" s="12">
        <v>0</v>
      </c>
      <c r="P29" s="12">
        <v>0</v>
      </c>
      <c r="Q29" s="12">
        <v>0</v>
      </c>
      <c r="R29" s="11">
        <v>-6.86</v>
      </c>
      <c r="S29" s="11">
        <v>-6.81</v>
      </c>
      <c r="T29" s="11">
        <v>-44.49</v>
      </c>
      <c r="U29" s="22">
        <v>89.000171605710619</v>
      </c>
      <c r="V29" s="22">
        <v>27096930.215278</v>
      </c>
      <c r="W29" s="22">
        <v>13262430.887334</v>
      </c>
      <c r="X29" s="22">
        <f t="shared" si="0"/>
        <v>13834499.327943999</v>
      </c>
      <c r="Y29" s="22">
        <v>2976018.2329660002</v>
      </c>
      <c r="Z29" s="22">
        <v>1181736.6781599999</v>
      </c>
      <c r="AA29" s="22">
        <f t="shared" si="1"/>
        <v>1794281.5548060003</v>
      </c>
    </row>
    <row r="30" spans="1:27" x14ac:dyDescent="0.45">
      <c r="A30" s="11" t="s">
        <v>355</v>
      </c>
      <c r="B30" s="11">
        <v>11525</v>
      </c>
      <c r="C30" s="11" t="s">
        <v>356</v>
      </c>
      <c r="D30" s="11" t="s">
        <v>134</v>
      </c>
      <c r="E30" s="12">
        <v>0</v>
      </c>
      <c r="F30" s="12">
        <v>20000000</v>
      </c>
      <c r="G30" s="12">
        <v>49.966666666666669</v>
      </c>
      <c r="H30" s="12" t="s">
        <v>517</v>
      </c>
      <c r="I30" s="12">
        <v>8451698</v>
      </c>
      <c r="J30" s="12">
        <v>13244577</v>
      </c>
      <c r="K30" s="12">
        <v>14241654</v>
      </c>
      <c r="L30" s="12">
        <v>978817</v>
      </c>
      <c r="M30" s="12">
        <v>38</v>
      </c>
      <c r="N30" s="12">
        <v>86</v>
      </c>
      <c r="O30" s="12">
        <v>4</v>
      </c>
      <c r="P30" s="12">
        <v>14</v>
      </c>
      <c r="Q30" s="12">
        <v>42</v>
      </c>
      <c r="R30" s="11">
        <v>-0.86</v>
      </c>
      <c r="S30" s="11">
        <v>18.64</v>
      </c>
      <c r="T30" s="11">
        <v>-47.84</v>
      </c>
      <c r="U30" s="22">
        <v>91.794223749598643</v>
      </c>
      <c r="V30" s="22">
        <v>14857658.340880999</v>
      </c>
      <c r="W30" s="22">
        <v>13237509.442918999</v>
      </c>
      <c r="X30" s="22">
        <f t="shared" si="0"/>
        <v>1620148.8979620002</v>
      </c>
      <c r="Y30" s="22">
        <v>633260.97856800002</v>
      </c>
      <c r="Z30" s="22">
        <v>251463.77574400001</v>
      </c>
      <c r="AA30" s="22">
        <f t="shared" si="1"/>
        <v>381797.20282400004</v>
      </c>
    </row>
    <row r="31" spans="1:27" x14ac:dyDescent="0.45">
      <c r="A31" s="11" t="s">
        <v>359</v>
      </c>
      <c r="B31" s="11">
        <v>11534</v>
      </c>
      <c r="C31" s="11" t="s">
        <v>360</v>
      </c>
      <c r="D31" s="11" t="s">
        <v>134</v>
      </c>
      <c r="E31" s="12">
        <v>0</v>
      </c>
      <c r="F31" s="12">
        <v>5000000</v>
      </c>
      <c r="G31" s="12">
        <v>48.366666666666667</v>
      </c>
      <c r="H31" s="12" t="s">
        <v>517</v>
      </c>
      <c r="I31" s="12">
        <v>14797375</v>
      </c>
      <c r="J31" s="12">
        <v>13621860</v>
      </c>
      <c r="K31" s="12">
        <v>2889256</v>
      </c>
      <c r="L31" s="12">
        <v>4714660</v>
      </c>
      <c r="M31" s="12">
        <v>8</v>
      </c>
      <c r="N31" s="12">
        <v>100</v>
      </c>
      <c r="O31" s="12">
        <v>0</v>
      </c>
      <c r="P31" s="12">
        <v>0</v>
      </c>
      <c r="Q31" s="12">
        <v>8</v>
      </c>
      <c r="R31" s="11">
        <v>-9.01</v>
      </c>
      <c r="S31" s="11">
        <v>-14.06</v>
      </c>
      <c r="T31" s="11">
        <v>-46.85</v>
      </c>
      <c r="U31" s="22">
        <v>92.137772936998758</v>
      </c>
      <c r="V31" s="22">
        <v>9190578.4014040008</v>
      </c>
      <c r="W31" s="22">
        <v>1204402.1655939999</v>
      </c>
      <c r="X31" s="22">
        <f t="shared" si="0"/>
        <v>7986176.2358100004</v>
      </c>
      <c r="Y31" s="22">
        <v>109658.58365</v>
      </c>
      <c r="Z31" s="22">
        <v>56733.871939999997</v>
      </c>
      <c r="AA31" s="22">
        <f t="shared" si="1"/>
        <v>52924.711710000003</v>
      </c>
    </row>
    <row r="32" spans="1:27" x14ac:dyDescent="0.45">
      <c r="A32" s="11" t="s">
        <v>361</v>
      </c>
      <c r="B32" s="11">
        <v>11538</v>
      </c>
      <c r="C32" s="11" t="s">
        <v>360</v>
      </c>
      <c r="D32" s="11" t="s">
        <v>134</v>
      </c>
      <c r="E32" s="12">
        <v>0</v>
      </c>
      <c r="F32" s="12">
        <v>20000000</v>
      </c>
      <c r="G32" s="12">
        <v>48.366666666666667</v>
      </c>
      <c r="H32" s="12" t="s">
        <v>517</v>
      </c>
      <c r="I32" s="12">
        <v>18908426</v>
      </c>
      <c r="J32" s="12">
        <v>16241789</v>
      </c>
      <c r="K32" s="12">
        <v>11754775</v>
      </c>
      <c r="L32" s="12">
        <v>1443321</v>
      </c>
      <c r="M32" s="12">
        <v>49</v>
      </c>
      <c r="N32" s="12">
        <v>91</v>
      </c>
      <c r="O32" s="12">
        <v>9</v>
      </c>
      <c r="P32" s="12">
        <v>9</v>
      </c>
      <c r="Q32" s="12">
        <v>58</v>
      </c>
      <c r="R32" s="11">
        <v>12.67</v>
      </c>
      <c r="S32" s="11">
        <v>77.45</v>
      </c>
      <c r="T32" s="11">
        <v>-71.64</v>
      </c>
      <c r="U32" s="22">
        <v>91.333445433199984</v>
      </c>
      <c r="V32" s="22">
        <v>20615614.991338</v>
      </c>
      <c r="W32" s="22">
        <v>20685110.271352999</v>
      </c>
      <c r="X32" s="22">
        <f t="shared" si="0"/>
        <v>-69495.280014999211</v>
      </c>
      <c r="Y32" s="22">
        <v>1628620.188327</v>
      </c>
      <c r="Z32" s="22">
        <v>2903958.6985849999</v>
      </c>
      <c r="AA32" s="22">
        <f t="shared" si="1"/>
        <v>-1275338.5102579999</v>
      </c>
    </row>
    <row r="33" spans="1:27" x14ac:dyDescent="0.45">
      <c r="A33" s="11" t="s">
        <v>364</v>
      </c>
      <c r="B33" s="11">
        <v>11553</v>
      </c>
      <c r="C33" s="11" t="s">
        <v>365</v>
      </c>
      <c r="D33" s="11" t="s">
        <v>134</v>
      </c>
      <c r="E33" s="12">
        <v>0</v>
      </c>
      <c r="F33" s="12">
        <v>30000000</v>
      </c>
      <c r="G33" s="12">
        <v>45.7</v>
      </c>
      <c r="H33" s="12" t="s">
        <v>517</v>
      </c>
      <c r="I33" s="12">
        <v>4490872</v>
      </c>
      <c r="J33" s="12">
        <v>8308440</v>
      </c>
      <c r="K33" s="12">
        <v>5358210</v>
      </c>
      <c r="L33" s="12">
        <v>1550600</v>
      </c>
      <c r="M33" s="12">
        <v>18</v>
      </c>
      <c r="N33" s="12">
        <v>100</v>
      </c>
      <c r="O33" s="12">
        <v>0</v>
      </c>
      <c r="P33" s="12">
        <v>0</v>
      </c>
      <c r="Q33" s="12">
        <v>18</v>
      </c>
      <c r="R33" s="11">
        <v>1.1000000000000001</v>
      </c>
      <c r="S33" s="11">
        <v>16.940000000000001</v>
      </c>
      <c r="T33" s="11">
        <v>-30.31</v>
      </c>
      <c r="U33" s="22">
        <v>66.939843476942599</v>
      </c>
      <c r="V33" s="22">
        <v>15648318.863949999</v>
      </c>
      <c r="W33" s="22">
        <v>14065866.670275001</v>
      </c>
      <c r="X33" s="22">
        <f t="shared" si="0"/>
        <v>1582452.1936749984</v>
      </c>
      <c r="Y33" s="22">
        <v>1195481.9243000001</v>
      </c>
      <c r="Z33" s="22">
        <v>1018367.999447</v>
      </c>
      <c r="AA33" s="22">
        <f t="shared" si="1"/>
        <v>177113.92485300009</v>
      </c>
    </row>
    <row r="34" spans="1:27" x14ac:dyDescent="0.45">
      <c r="A34" s="11" t="s">
        <v>374</v>
      </c>
      <c r="B34" s="11">
        <v>11595</v>
      </c>
      <c r="C34" s="11" t="s">
        <v>375</v>
      </c>
      <c r="D34" s="11" t="s">
        <v>134</v>
      </c>
      <c r="E34" s="12">
        <v>0</v>
      </c>
      <c r="F34" s="12">
        <v>20000000</v>
      </c>
      <c r="G34" s="12">
        <v>39.4</v>
      </c>
      <c r="H34" s="12" t="s">
        <v>517</v>
      </c>
      <c r="I34" s="12">
        <v>12966107</v>
      </c>
      <c r="J34" s="12">
        <v>11853239</v>
      </c>
      <c r="K34" s="12">
        <v>15939829</v>
      </c>
      <c r="L34" s="12">
        <v>765067</v>
      </c>
      <c r="M34" s="12">
        <v>29</v>
      </c>
      <c r="N34" s="12">
        <v>100</v>
      </c>
      <c r="O34" s="12">
        <v>0</v>
      </c>
      <c r="P34" s="12">
        <v>0</v>
      </c>
      <c r="Q34" s="12">
        <v>0</v>
      </c>
      <c r="R34" s="11">
        <v>-7.28</v>
      </c>
      <c r="S34" s="11">
        <v>-9.6300000000000008</v>
      </c>
      <c r="T34" s="11">
        <v>-38.78</v>
      </c>
      <c r="U34" s="22">
        <v>86.678101760625367</v>
      </c>
      <c r="V34" s="22">
        <v>26353812.231911</v>
      </c>
      <c r="W34" s="22">
        <v>15662534.047636</v>
      </c>
      <c r="X34" s="22">
        <f t="shared" si="0"/>
        <v>10691278.184274999</v>
      </c>
      <c r="Y34" s="22">
        <v>987428.79177799996</v>
      </c>
      <c r="Z34" s="22">
        <v>689618.51480700006</v>
      </c>
      <c r="AA34" s="22">
        <f t="shared" si="1"/>
        <v>297810.2769709999</v>
      </c>
    </row>
    <row r="35" spans="1:27" x14ac:dyDescent="0.45">
      <c r="A35" s="11" t="s">
        <v>378</v>
      </c>
      <c r="B35" s="11">
        <v>11607</v>
      </c>
      <c r="C35" s="11" t="s">
        <v>379</v>
      </c>
      <c r="D35" s="11" t="s">
        <v>134</v>
      </c>
      <c r="E35" s="12">
        <v>0</v>
      </c>
      <c r="F35" s="12">
        <v>18240000</v>
      </c>
      <c r="G35" s="12">
        <v>36.6</v>
      </c>
      <c r="H35" s="12" t="s">
        <v>517</v>
      </c>
      <c r="I35" s="12">
        <v>9153144</v>
      </c>
      <c r="J35" s="12">
        <v>10637987</v>
      </c>
      <c r="K35" s="12">
        <v>2400001</v>
      </c>
      <c r="L35" s="12">
        <v>4432493</v>
      </c>
      <c r="M35" s="12">
        <v>7</v>
      </c>
      <c r="N35" s="12">
        <v>100</v>
      </c>
      <c r="O35" s="12">
        <v>0</v>
      </c>
      <c r="P35" s="12">
        <v>0</v>
      </c>
      <c r="Q35" s="12">
        <v>7</v>
      </c>
      <c r="R35" s="11">
        <v>1.94</v>
      </c>
      <c r="S35" s="11">
        <v>13.52</v>
      </c>
      <c r="T35" s="11">
        <v>-14.02</v>
      </c>
      <c r="U35" s="22">
        <v>97.449644136210495</v>
      </c>
      <c r="V35" s="22">
        <v>6837009.2002980001</v>
      </c>
      <c r="W35" s="22">
        <v>1740122.6589639999</v>
      </c>
      <c r="X35" s="22">
        <f t="shared" si="0"/>
        <v>5096886.5413340004</v>
      </c>
      <c r="Y35" s="22">
        <v>143587.95189299999</v>
      </c>
      <c r="Z35" s="22">
        <v>73611.415959999998</v>
      </c>
      <c r="AA35" s="22">
        <f t="shared" si="1"/>
        <v>69976.535932999992</v>
      </c>
    </row>
    <row r="36" spans="1:27" x14ac:dyDescent="0.45">
      <c r="A36" s="11" t="s">
        <v>380</v>
      </c>
      <c r="B36" s="11">
        <v>11615</v>
      </c>
      <c r="C36" s="11" t="s">
        <v>381</v>
      </c>
      <c r="D36" s="11" t="s">
        <v>134</v>
      </c>
      <c r="E36" s="12">
        <v>0</v>
      </c>
      <c r="F36" s="12">
        <v>100000000</v>
      </c>
      <c r="G36" s="12">
        <v>35.06666666666667</v>
      </c>
      <c r="H36" s="12" t="s">
        <v>517</v>
      </c>
      <c r="I36" s="12">
        <v>54196544</v>
      </c>
      <c r="J36" s="12">
        <v>65601855</v>
      </c>
      <c r="K36" s="12">
        <v>66691096</v>
      </c>
      <c r="L36" s="12">
        <v>1065301</v>
      </c>
      <c r="M36" s="12">
        <v>75</v>
      </c>
      <c r="N36" s="12">
        <v>100</v>
      </c>
      <c r="O36" s="12">
        <v>0</v>
      </c>
      <c r="P36" s="12">
        <v>0</v>
      </c>
      <c r="Q36" s="12">
        <v>0</v>
      </c>
      <c r="R36" s="11">
        <v>0.42</v>
      </c>
      <c r="S36" s="11">
        <v>0.95</v>
      </c>
      <c r="T36" s="11">
        <v>-41.83</v>
      </c>
      <c r="U36" s="22">
        <v>82.223005494179162</v>
      </c>
      <c r="V36" s="22">
        <v>123864849.42425001</v>
      </c>
      <c r="W36" s="22">
        <v>67461490.806990996</v>
      </c>
      <c r="X36" s="22">
        <f t="shared" si="0"/>
        <v>56403358.617259011</v>
      </c>
      <c r="Y36" s="22">
        <v>4138921.7275629998</v>
      </c>
      <c r="Z36" s="22">
        <v>5471780.0037000002</v>
      </c>
      <c r="AA36" s="22">
        <f t="shared" si="1"/>
        <v>-1332858.2761370004</v>
      </c>
    </row>
    <row r="37" spans="1:27" x14ac:dyDescent="0.45">
      <c r="A37" s="11" t="s">
        <v>380</v>
      </c>
      <c r="B37" s="11">
        <v>11615</v>
      </c>
      <c r="C37" s="11" t="s">
        <v>381</v>
      </c>
      <c r="D37" s="11" t="s">
        <v>134</v>
      </c>
      <c r="E37" s="12">
        <v>0</v>
      </c>
      <c r="F37" s="12">
        <v>100000000</v>
      </c>
      <c r="G37" s="12">
        <v>35.06666666666667</v>
      </c>
      <c r="H37" s="12" t="s">
        <v>517</v>
      </c>
      <c r="I37" s="12">
        <v>54196544</v>
      </c>
      <c r="J37" s="12">
        <v>65601855</v>
      </c>
      <c r="K37" s="12">
        <v>66691096</v>
      </c>
      <c r="L37" s="12">
        <v>1065301</v>
      </c>
      <c r="M37" s="12">
        <v>75</v>
      </c>
      <c r="N37" s="12">
        <v>100</v>
      </c>
      <c r="O37" s="12">
        <v>0</v>
      </c>
      <c r="P37" s="12">
        <v>0</v>
      </c>
      <c r="Q37" s="12">
        <v>0</v>
      </c>
      <c r="R37" s="11">
        <v>0.42</v>
      </c>
      <c r="S37" s="11">
        <v>0.95</v>
      </c>
      <c r="T37" s="11">
        <v>-41.83</v>
      </c>
      <c r="U37" s="22">
        <v>82.223005494179162</v>
      </c>
      <c r="V37" s="22">
        <v>123864849.42425001</v>
      </c>
      <c r="W37" s="22">
        <v>67461490.806990996</v>
      </c>
      <c r="X37" s="22">
        <f t="shared" si="0"/>
        <v>56403358.617259011</v>
      </c>
      <c r="Y37" s="22">
        <v>4138921.7275629998</v>
      </c>
      <c r="Z37" s="22">
        <v>5471780.0037000002</v>
      </c>
      <c r="AA37" s="22">
        <f t="shared" si="1"/>
        <v>-1332858.2761370004</v>
      </c>
    </row>
    <row r="38" spans="1:27" x14ac:dyDescent="0.45">
      <c r="A38" s="11" t="s">
        <v>382</v>
      </c>
      <c r="B38" s="11">
        <v>11618</v>
      </c>
      <c r="C38" s="11" t="s">
        <v>383</v>
      </c>
      <c r="D38" s="11" t="s">
        <v>134</v>
      </c>
      <c r="E38" s="12">
        <v>0</v>
      </c>
      <c r="F38" s="12">
        <v>20000000</v>
      </c>
      <c r="G38" s="12">
        <v>34.700000000000003</v>
      </c>
      <c r="H38" s="12" t="s">
        <v>517</v>
      </c>
      <c r="I38" s="12">
        <v>18308227</v>
      </c>
      <c r="J38" s="12">
        <v>15329491</v>
      </c>
      <c r="K38" s="12">
        <v>16187024</v>
      </c>
      <c r="L38" s="12">
        <v>947023</v>
      </c>
      <c r="M38" s="12">
        <v>54</v>
      </c>
      <c r="N38" s="12">
        <v>99</v>
      </c>
      <c r="O38" s="12">
        <v>6</v>
      </c>
      <c r="P38" s="12">
        <v>1</v>
      </c>
      <c r="Q38" s="12">
        <v>60</v>
      </c>
      <c r="R38" s="11">
        <v>-10.48</v>
      </c>
      <c r="S38" s="11">
        <v>-23.25</v>
      </c>
      <c r="T38" s="11">
        <v>-28.52</v>
      </c>
      <c r="U38" s="22">
        <v>89.314188124890066</v>
      </c>
      <c r="V38" s="22">
        <v>28971608.899455</v>
      </c>
      <c r="W38" s="22">
        <v>24822408.064213999</v>
      </c>
      <c r="X38" s="22">
        <f t="shared" si="0"/>
        <v>4149200.8352410011</v>
      </c>
      <c r="Y38" s="22">
        <v>891413.67783900001</v>
      </c>
      <c r="Z38" s="22">
        <v>630793.49593800004</v>
      </c>
      <c r="AA38" s="22">
        <f t="shared" si="1"/>
        <v>260620.18190099997</v>
      </c>
    </row>
    <row r="39" spans="1:27" x14ac:dyDescent="0.45">
      <c r="A39" s="11" t="s">
        <v>384</v>
      </c>
      <c r="B39" s="11">
        <v>11617</v>
      </c>
      <c r="C39" s="11" t="s">
        <v>385</v>
      </c>
      <c r="D39" s="11" t="s">
        <v>134</v>
      </c>
      <c r="E39" s="12">
        <v>0</v>
      </c>
      <c r="F39" s="12">
        <v>500000000</v>
      </c>
      <c r="G39" s="12">
        <v>34.466666666666669</v>
      </c>
      <c r="H39" s="12" t="s">
        <v>517</v>
      </c>
      <c r="I39" s="12">
        <v>3783176</v>
      </c>
      <c r="J39" s="12">
        <v>4545091</v>
      </c>
      <c r="K39" s="12">
        <v>195152053</v>
      </c>
      <c r="L39" s="12">
        <v>23290</v>
      </c>
      <c r="M39" s="12">
        <v>3</v>
      </c>
      <c r="N39" s="12">
        <v>100</v>
      </c>
      <c r="O39" s="12">
        <v>0</v>
      </c>
      <c r="P39" s="12">
        <v>0</v>
      </c>
      <c r="Q39" s="12">
        <v>3</v>
      </c>
      <c r="R39" s="11">
        <v>0.87</v>
      </c>
      <c r="S39" s="11">
        <v>7.91</v>
      </c>
      <c r="T39" s="11">
        <v>-11.3</v>
      </c>
      <c r="U39" s="22">
        <v>87.432849511358057</v>
      </c>
      <c r="V39" s="22">
        <v>2012490.87374</v>
      </c>
      <c r="W39" s="22">
        <v>1245948.12363</v>
      </c>
      <c r="X39" s="22">
        <f t="shared" si="0"/>
        <v>766542.75010999991</v>
      </c>
      <c r="Y39" s="22">
        <v>12649.4458</v>
      </c>
      <c r="Z39" s="22">
        <v>14010.733630000001</v>
      </c>
      <c r="AA39" s="22">
        <f t="shared" si="1"/>
        <v>-1361.2878300000011</v>
      </c>
    </row>
    <row r="40" spans="1:27" x14ac:dyDescent="0.45">
      <c r="A40" s="11" t="s">
        <v>390</v>
      </c>
      <c r="B40" s="11">
        <v>11633</v>
      </c>
      <c r="C40" s="11" t="s">
        <v>391</v>
      </c>
      <c r="D40" s="11" t="s">
        <v>134</v>
      </c>
      <c r="E40" s="12">
        <v>0</v>
      </c>
      <c r="F40" s="12">
        <v>250000</v>
      </c>
      <c r="G40" s="12">
        <v>32.06666666666667</v>
      </c>
      <c r="H40" s="12" t="s">
        <v>517</v>
      </c>
      <c r="I40" s="12">
        <v>108056</v>
      </c>
      <c r="J40" s="12">
        <v>72522</v>
      </c>
      <c r="K40" s="12">
        <v>117858</v>
      </c>
      <c r="L40" s="12">
        <v>615331</v>
      </c>
      <c r="M40" s="12">
        <v>3</v>
      </c>
      <c r="N40" s="12">
        <v>100</v>
      </c>
      <c r="O40" s="12">
        <v>0</v>
      </c>
      <c r="P40" s="12">
        <v>0</v>
      </c>
      <c r="Q40" s="12">
        <v>3</v>
      </c>
      <c r="R40" s="11">
        <v>-1.93</v>
      </c>
      <c r="S40" s="11">
        <v>-8.36</v>
      </c>
      <c r="T40" s="11">
        <v>-47.36</v>
      </c>
      <c r="U40" s="22">
        <v>21.410697600703923</v>
      </c>
      <c r="V40" s="22">
        <v>656998.32603600004</v>
      </c>
      <c r="W40" s="22">
        <v>735730.50509200001</v>
      </c>
      <c r="X40" s="22">
        <f t="shared" si="0"/>
        <v>-78732.179055999964</v>
      </c>
      <c r="Y40" s="22">
        <v>0</v>
      </c>
      <c r="Z40" s="22">
        <v>0</v>
      </c>
      <c r="AA40" s="22">
        <f t="shared" si="1"/>
        <v>0</v>
      </c>
    </row>
    <row r="41" spans="1:27" x14ac:dyDescent="0.45">
      <c r="A41" s="11" t="s">
        <v>394</v>
      </c>
      <c r="B41" s="11">
        <v>11655</v>
      </c>
      <c r="C41" s="11" t="s">
        <v>395</v>
      </c>
      <c r="D41" s="11" t="s">
        <v>134</v>
      </c>
      <c r="E41" s="12">
        <v>0</v>
      </c>
      <c r="F41" s="12">
        <v>20000000</v>
      </c>
      <c r="G41" s="12">
        <v>27.033333333333335</v>
      </c>
      <c r="H41" s="12" t="s">
        <v>517</v>
      </c>
      <c r="I41" s="12">
        <v>14433706</v>
      </c>
      <c r="J41" s="12">
        <v>13435204</v>
      </c>
      <c r="K41" s="12">
        <v>9342931</v>
      </c>
      <c r="L41" s="12">
        <v>1438007</v>
      </c>
      <c r="M41" s="12">
        <v>33</v>
      </c>
      <c r="N41" s="12">
        <v>87</v>
      </c>
      <c r="O41" s="12">
        <v>4</v>
      </c>
      <c r="P41" s="12">
        <v>13</v>
      </c>
      <c r="Q41" s="12">
        <v>37</v>
      </c>
      <c r="R41" s="11">
        <v>-6.1</v>
      </c>
      <c r="S41" s="11">
        <v>-9.7899999999999991</v>
      </c>
      <c r="T41" s="11">
        <v>-23.87</v>
      </c>
      <c r="U41" s="22">
        <v>97.908887336207528</v>
      </c>
      <c r="V41" s="22">
        <v>12324709.638873</v>
      </c>
      <c r="W41" s="22">
        <v>7518735.1180159999</v>
      </c>
      <c r="X41" s="22">
        <f t="shared" si="0"/>
        <v>4805974.5208569998</v>
      </c>
      <c r="Y41" s="22">
        <v>702538.40746599995</v>
      </c>
      <c r="Z41" s="22">
        <v>495065.29819300002</v>
      </c>
      <c r="AA41" s="22">
        <f t="shared" si="1"/>
        <v>207473.10927299992</v>
      </c>
    </row>
    <row r="42" spans="1:27" x14ac:dyDescent="0.45">
      <c r="A42" s="11" t="s">
        <v>398</v>
      </c>
      <c r="B42" s="11">
        <v>11664</v>
      </c>
      <c r="C42" s="11" t="s">
        <v>399</v>
      </c>
      <c r="D42" s="11" t="s">
        <v>134</v>
      </c>
      <c r="E42" s="12">
        <v>0</v>
      </c>
      <c r="F42" s="12">
        <v>30000000</v>
      </c>
      <c r="G42" s="12">
        <v>25.833333333333332</v>
      </c>
      <c r="H42" s="12" t="s">
        <v>517</v>
      </c>
      <c r="I42" s="12">
        <v>56622272</v>
      </c>
      <c r="J42" s="12">
        <v>87768559</v>
      </c>
      <c r="K42" s="12">
        <v>29754773</v>
      </c>
      <c r="L42" s="12">
        <v>2949730</v>
      </c>
      <c r="M42" s="12">
        <v>26</v>
      </c>
      <c r="N42" s="12">
        <v>99</v>
      </c>
      <c r="O42" s="12">
        <v>1</v>
      </c>
      <c r="P42" s="12">
        <v>1</v>
      </c>
      <c r="Q42" s="12">
        <v>27</v>
      </c>
      <c r="R42" s="11">
        <v>7.12</v>
      </c>
      <c r="S42" s="11">
        <v>22.74</v>
      </c>
      <c r="T42" s="11">
        <v>-21.32</v>
      </c>
      <c r="U42" s="22">
        <v>91.450047521822782</v>
      </c>
      <c r="V42" s="22">
        <v>57486086.092841998</v>
      </c>
      <c r="W42" s="22">
        <v>25521674.712221</v>
      </c>
      <c r="X42" s="22">
        <f t="shared" si="0"/>
        <v>31964411.380620997</v>
      </c>
      <c r="Y42" s="22">
        <v>2490916.8217420001</v>
      </c>
      <c r="Z42" s="22">
        <v>1979152.8798760001</v>
      </c>
      <c r="AA42" s="22">
        <f t="shared" si="1"/>
        <v>511763.94186599995</v>
      </c>
    </row>
    <row r="43" spans="1:27" x14ac:dyDescent="0.45">
      <c r="A43" s="11" t="s">
        <v>402</v>
      </c>
      <c r="B43" s="11">
        <v>11668</v>
      </c>
      <c r="C43" s="11" t="s">
        <v>403</v>
      </c>
      <c r="D43" s="11" t="s">
        <v>134</v>
      </c>
      <c r="E43" s="12">
        <v>0</v>
      </c>
      <c r="F43" s="12">
        <v>10000000</v>
      </c>
      <c r="G43" s="12">
        <v>25.266666666666666</v>
      </c>
      <c r="H43" s="12" t="s">
        <v>517</v>
      </c>
      <c r="I43" s="12">
        <v>6458268</v>
      </c>
      <c r="J43" s="12">
        <v>7625583</v>
      </c>
      <c r="K43" s="12">
        <v>5357954</v>
      </c>
      <c r="L43" s="12">
        <v>1423909</v>
      </c>
      <c r="M43" s="12">
        <v>25</v>
      </c>
      <c r="N43" s="12">
        <v>96</v>
      </c>
      <c r="O43" s="12">
        <v>1</v>
      </c>
      <c r="P43" s="12">
        <v>4</v>
      </c>
      <c r="Q43" s="12">
        <v>26</v>
      </c>
      <c r="R43" s="11">
        <v>10.51</v>
      </c>
      <c r="S43" s="11">
        <v>12.54</v>
      </c>
      <c r="T43" s="11">
        <v>12.39</v>
      </c>
      <c r="U43" s="22">
        <v>59.182229824727969</v>
      </c>
      <c r="V43" s="22">
        <v>32589251.587402001</v>
      </c>
      <c r="W43" s="22">
        <v>30426052.058947001</v>
      </c>
      <c r="X43" s="22">
        <f t="shared" si="0"/>
        <v>2163199.5284550004</v>
      </c>
      <c r="Y43" s="22">
        <v>2115395.0233209999</v>
      </c>
      <c r="Z43" s="22">
        <v>2548674.4381090002</v>
      </c>
      <c r="AA43" s="22">
        <f t="shared" si="1"/>
        <v>-433279.41478800029</v>
      </c>
    </row>
    <row r="44" spans="1:27" x14ac:dyDescent="0.45">
      <c r="A44" s="11" t="s">
        <v>406</v>
      </c>
      <c r="B44" s="11">
        <v>11674</v>
      </c>
      <c r="C44" s="11" t="s">
        <v>407</v>
      </c>
      <c r="D44" s="11" t="s">
        <v>134</v>
      </c>
      <c r="E44" s="12">
        <v>0</v>
      </c>
      <c r="F44" s="12">
        <v>6000000</v>
      </c>
      <c r="G44" s="12">
        <v>24.766666666666666</v>
      </c>
      <c r="H44" s="12" t="s">
        <v>517</v>
      </c>
      <c r="I44" s="12">
        <v>2080282</v>
      </c>
      <c r="J44" s="12">
        <v>1849535</v>
      </c>
      <c r="K44" s="12">
        <v>2164658</v>
      </c>
      <c r="L44" s="12">
        <v>854423</v>
      </c>
      <c r="M44" s="12">
        <v>12</v>
      </c>
      <c r="N44" s="12">
        <v>100</v>
      </c>
      <c r="O44" s="12">
        <v>1</v>
      </c>
      <c r="P44" s="12">
        <v>0</v>
      </c>
      <c r="Q44" s="12">
        <v>13</v>
      </c>
      <c r="R44" s="11">
        <v>-4.92</v>
      </c>
      <c r="S44" s="11">
        <v>-18.55</v>
      </c>
      <c r="T44" s="11">
        <v>-16.59</v>
      </c>
      <c r="U44" s="22">
        <v>78.148280782017295</v>
      </c>
      <c r="V44" s="22">
        <v>4600476.1421720004</v>
      </c>
      <c r="W44" s="22">
        <v>3869294.7858890002</v>
      </c>
      <c r="X44" s="22">
        <f t="shared" si="0"/>
        <v>731181.3562830002</v>
      </c>
      <c r="Y44" s="22">
        <v>187145.66825799999</v>
      </c>
      <c r="Z44" s="22">
        <v>197443.18793799999</v>
      </c>
      <c r="AA44" s="22">
        <f t="shared" si="1"/>
        <v>-10297.519679999998</v>
      </c>
    </row>
    <row r="45" spans="1:27" x14ac:dyDescent="0.45">
      <c r="A45" s="11" t="s">
        <v>410</v>
      </c>
      <c r="B45" s="11">
        <v>11681</v>
      </c>
      <c r="C45" s="11" t="s">
        <v>411</v>
      </c>
      <c r="D45" s="11" t="s">
        <v>134</v>
      </c>
      <c r="E45" s="12">
        <v>0</v>
      </c>
      <c r="F45" s="12">
        <v>5000000</v>
      </c>
      <c r="G45" s="12">
        <v>22.366666666666667</v>
      </c>
      <c r="H45" s="12" t="s">
        <v>517</v>
      </c>
      <c r="I45" s="12">
        <v>541267</v>
      </c>
      <c r="J45" s="12">
        <v>785118</v>
      </c>
      <c r="K45" s="12">
        <v>1128456</v>
      </c>
      <c r="L45" s="12">
        <v>695745</v>
      </c>
      <c r="M45" s="12">
        <v>9</v>
      </c>
      <c r="N45" s="12">
        <v>90</v>
      </c>
      <c r="O45" s="12">
        <v>1</v>
      </c>
      <c r="P45" s="12">
        <v>10</v>
      </c>
      <c r="Q45" s="12">
        <v>10</v>
      </c>
      <c r="R45" s="11">
        <v>-10.55</v>
      </c>
      <c r="S45" s="11">
        <v>-6.76</v>
      </c>
      <c r="T45" s="11">
        <v>-9.8699999999999992</v>
      </c>
      <c r="U45" s="22">
        <v>86.627864898681011</v>
      </c>
      <c r="V45" s="22">
        <v>1934799.558185</v>
      </c>
      <c r="W45" s="22">
        <v>1149756.7223380001</v>
      </c>
      <c r="X45" s="22">
        <f t="shared" si="0"/>
        <v>785042.83584699989</v>
      </c>
      <c r="Y45" s="22">
        <v>116657.91826000001</v>
      </c>
      <c r="Z45" s="22">
        <v>75202.042749999993</v>
      </c>
      <c r="AA45" s="22">
        <f t="shared" si="1"/>
        <v>41455.875510000013</v>
      </c>
    </row>
    <row r="46" spans="1:27" x14ac:dyDescent="0.45">
      <c r="A46" s="11" t="s">
        <v>412</v>
      </c>
      <c r="B46" s="11">
        <v>11687</v>
      </c>
      <c r="C46" s="11" t="s">
        <v>413</v>
      </c>
      <c r="D46" s="11" t="s">
        <v>134</v>
      </c>
      <c r="E46" s="12">
        <v>0</v>
      </c>
      <c r="F46" s="12">
        <v>500000</v>
      </c>
      <c r="G46" s="12">
        <v>20.733333333333334</v>
      </c>
      <c r="H46" s="12" t="s">
        <v>517</v>
      </c>
      <c r="I46" s="12">
        <v>171891</v>
      </c>
      <c r="J46" s="12">
        <v>172359</v>
      </c>
      <c r="K46" s="12">
        <v>163525</v>
      </c>
      <c r="L46" s="12">
        <v>1054024</v>
      </c>
      <c r="M46" s="12">
        <v>7</v>
      </c>
      <c r="N46" s="12">
        <v>100</v>
      </c>
      <c r="O46" s="12">
        <v>0</v>
      </c>
      <c r="P46" s="12">
        <v>0</v>
      </c>
      <c r="Q46" s="12">
        <v>7</v>
      </c>
      <c r="R46" s="11">
        <v>-13.63</v>
      </c>
      <c r="S46" s="11">
        <v>-24.77</v>
      </c>
      <c r="T46" s="11">
        <v>-49.9</v>
      </c>
      <c r="U46" s="22">
        <v>76.855408528941581</v>
      </c>
      <c r="V46" s="22">
        <v>526685.06027500005</v>
      </c>
      <c r="W46" s="22">
        <v>564051.06129500002</v>
      </c>
      <c r="X46" s="22">
        <f t="shared" si="0"/>
        <v>-37366.001019999967</v>
      </c>
      <c r="Y46" s="22">
        <v>732.02603499999998</v>
      </c>
      <c r="Z46" s="22">
        <v>0</v>
      </c>
      <c r="AA46" s="22">
        <f t="shared" si="1"/>
        <v>732.02603499999998</v>
      </c>
    </row>
    <row r="47" spans="1:27" x14ac:dyDescent="0.45">
      <c r="A47" s="11" t="s">
        <v>414</v>
      </c>
      <c r="B47" s="11">
        <v>11679</v>
      </c>
      <c r="C47" s="11" t="s">
        <v>415</v>
      </c>
      <c r="D47" s="11" t="s">
        <v>134</v>
      </c>
      <c r="E47" s="12">
        <v>0</v>
      </c>
      <c r="F47" s="12">
        <v>5000000</v>
      </c>
      <c r="G47" s="12">
        <v>20.366666666666667</v>
      </c>
      <c r="H47" s="12" t="s">
        <v>517</v>
      </c>
      <c r="I47" s="12">
        <v>965521</v>
      </c>
      <c r="J47" s="12">
        <v>945955</v>
      </c>
      <c r="K47" s="12">
        <v>2103016</v>
      </c>
      <c r="L47" s="12">
        <v>605076</v>
      </c>
      <c r="M47" s="12">
        <v>15</v>
      </c>
      <c r="N47" s="12">
        <v>100</v>
      </c>
      <c r="O47" s="12">
        <v>0</v>
      </c>
      <c r="P47" s="12">
        <v>0</v>
      </c>
      <c r="Q47" s="12">
        <v>0</v>
      </c>
      <c r="R47" s="11">
        <v>3.06</v>
      </c>
      <c r="S47" s="11">
        <v>12.99</v>
      </c>
      <c r="T47" s="11">
        <v>-6.39</v>
      </c>
      <c r="U47" s="22">
        <v>93.29312215716827</v>
      </c>
      <c r="V47" s="22">
        <v>2764326.2517639999</v>
      </c>
      <c r="W47" s="22">
        <v>2038105.454865</v>
      </c>
      <c r="X47" s="22">
        <f t="shared" si="0"/>
        <v>726220.79689899995</v>
      </c>
      <c r="Y47" s="22">
        <v>161640.543592</v>
      </c>
      <c r="Z47" s="22">
        <v>52030.082283000003</v>
      </c>
      <c r="AA47" s="22">
        <f t="shared" si="1"/>
        <v>109610.46130900001</v>
      </c>
    </row>
    <row r="48" spans="1:27" x14ac:dyDescent="0.45">
      <c r="A48" s="11" t="s">
        <v>420</v>
      </c>
      <c r="B48" s="11">
        <v>11688</v>
      </c>
      <c r="C48" s="11" t="s">
        <v>421</v>
      </c>
      <c r="D48" s="11" t="s">
        <v>134</v>
      </c>
      <c r="E48" s="12">
        <v>0</v>
      </c>
      <c r="F48" s="12">
        <v>30000000</v>
      </c>
      <c r="G48" s="12">
        <v>18.600000000000001</v>
      </c>
      <c r="H48" s="12" t="s">
        <v>517</v>
      </c>
      <c r="I48" s="12">
        <v>10271086</v>
      </c>
      <c r="J48" s="12">
        <v>12495600</v>
      </c>
      <c r="K48" s="12">
        <v>16325438</v>
      </c>
      <c r="L48" s="12">
        <v>765407</v>
      </c>
      <c r="M48" s="12">
        <v>9</v>
      </c>
      <c r="N48" s="12">
        <v>100</v>
      </c>
      <c r="O48" s="12">
        <v>0</v>
      </c>
      <c r="P48" s="12">
        <v>0</v>
      </c>
      <c r="Q48" s="12">
        <v>9</v>
      </c>
      <c r="R48" s="11">
        <v>-2.21</v>
      </c>
      <c r="S48" s="11">
        <v>-0.43</v>
      </c>
      <c r="T48" s="11">
        <v>-26.23</v>
      </c>
      <c r="U48" s="22">
        <v>85.975194717299587</v>
      </c>
      <c r="V48" s="22">
        <v>32938351.838473</v>
      </c>
      <c r="W48" s="22">
        <v>24473578.113056</v>
      </c>
      <c r="X48" s="22">
        <f t="shared" si="0"/>
        <v>8464773.7254169993</v>
      </c>
      <c r="Y48" s="22">
        <v>1383963.565255</v>
      </c>
      <c r="Z48" s="22">
        <v>1648883.2976579999</v>
      </c>
      <c r="AA48" s="22">
        <f t="shared" si="1"/>
        <v>-264919.73240299989</v>
      </c>
    </row>
    <row r="49" spans="1:27" x14ac:dyDescent="0.45">
      <c r="A49" s="11" t="s">
        <v>424</v>
      </c>
      <c r="B49" s="11">
        <v>11710</v>
      </c>
      <c r="C49" s="11" t="s">
        <v>425</v>
      </c>
      <c r="D49" s="11" t="s">
        <v>134</v>
      </c>
      <c r="E49" s="12">
        <v>0</v>
      </c>
      <c r="F49" s="12">
        <v>5000000</v>
      </c>
      <c r="G49" s="12">
        <v>17.133333333333333</v>
      </c>
      <c r="H49" s="12" t="s">
        <v>517</v>
      </c>
      <c r="I49" s="12">
        <v>1013859</v>
      </c>
      <c r="J49" s="12">
        <v>1122403</v>
      </c>
      <c r="K49" s="12">
        <v>1837777</v>
      </c>
      <c r="L49" s="12">
        <v>610739</v>
      </c>
      <c r="M49" s="12">
        <v>13</v>
      </c>
      <c r="N49" s="12">
        <v>97</v>
      </c>
      <c r="O49" s="12">
        <v>11</v>
      </c>
      <c r="P49" s="12">
        <v>3</v>
      </c>
      <c r="Q49" s="12">
        <v>24</v>
      </c>
      <c r="R49" s="11">
        <v>5.24</v>
      </c>
      <c r="S49" s="11">
        <v>5.73</v>
      </c>
      <c r="T49" s="11">
        <v>-24.62</v>
      </c>
      <c r="U49" s="22">
        <v>92.499256222536403</v>
      </c>
      <c r="V49" s="22">
        <v>7316628.1219549999</v>
      </c>
      <c r="W49" s="22">
        <v>6368292.0660910001</v>
      </c>
      <c r="X49" s="22">
        <f t="shared" si="0"/>
        <v>948336.05586399976</v>
      </c>
      <c r="Y49" s="22">
        <v>602133.23909000005</v>
      </c>
      <c r="Z49" s="22">
        <v>237987.52863099999</v>
      </c>
      <c r="AA49" s="22">
        <f t="shared" si="1"/>
        <v>364145.71045900008</v>
      </c>
    </row>
    <row r="50" spans="1:27" x14ac:dyDescent="0.45">
      <c r="A50" s="11" t="s">
        <v>426</v>
      </c>
      <c r="B50" s="11">
        <v>11704</v>
      </c>
      <c r="C50" s="11" t="s">
        <v>427</v>
      </c>
      <c r="D50" s="11" t="s">
        <v>134</v>
      </c>
      <c r="E50" s="12">
        <v>0</v>
      </c>
      <c r="F50" s="12">
        <v>1000000</v>
      </c>
      <c r="G50" s="12">
        <v>16.633333333333333</v>
      </c>
      <c r="H50" s="12" t="s">
        <v>517</v>
      </c>
      <c r="I50" s="12">
        <v>194541</v>
      </c>
      <c r="J50" s="12">
        <v>335116</v>
      </c>
      <c r="K50" s="12">
        <v>383081</v>
      </c>
      <c r="L50" s="12">
        <v>874792</v>
      </c>
      <c r="M50" s="12">
        <v>4</v>
      </c>
      <c r="N50" s="12">
        <v>80</v>
      </c>
      <c r="O50" s="12">
        <v>1</v>
      </c>
      <c r="P50" s="12">
        <v>20</v>
      </c>
      <c r="Q50" s="12">
        <v>5</v>
      </c>
      <c r="R50" s="11">
        <v>-1.76</v>
      </c>
      <c r="S50" s="11">
        <v>-2.64</v>
      </c>
      <c r="T50" s="11">
        <v>-11.55</v>
      </c>
      <c r="U50" s="22">
        <v>90.928959173819138</v>
      </c>
      <c r="V50" s="22">
        <v>827319.17767</v>
      </c>
      <c r="W50" s="22">
        <v>460572.11421000003</v>
      </c>
      <c r="X50" s="22">
        <f t="shared" si="0"/>
        <v>366747.06345999998</v>
      </c>
      <c r="Y50" s="22">
        <v>44199.353150000003</v>
      </c>
      <c r="Z50" s="22">
        <v>19460.846679999999</v>
      </c>
      <c r="AA50" s="22">
        <f t="shared" si="1"/>
        <v>24738.506470000004</v>
      </c>
    </row>
    <row r="51" spans="1:27" x14ac:dyDescent="0.45">
      <c r="A51" s="11" t="s">
        <v>428</v>
      </c>
      <c r="B51" s="11">
        <v>11711</v>
      </c>
      <c r="C51" s="11" t="s">
        <v>427</v>
      </c>
      <c r="D51" s="11" t="s">
        <v>134</v>
      </c>
      <c r="E51" s="12">
        <v>0</v>
      </c>
      <c r="F51" s="12">
        <v>20000000</v>
      </c>
      <c r="G51" s="12">
        <v>16.633333333333333</v>
      </c>
      <c r="H51" s="12" t="s">
        <v>517</v>
      </c>
      <c r="I51" s="12">
        <v>13998232</v>
      </c>
      <c r="J51" s="12">
        <v>25599519</v>
      </c>
      <c r="K51" s="12">
        <v>17677632</v>
      </c>
      <c r="L51" s="12">
        <v>1448130</v>
      </c>
      <c r="M51" s="12">
        <v>4</v>
      </c>
      <c r="N51" s="12">
        <v>100</v>
      </c>
      <c r="O51" s="12">
        <v>0</v>
      </c>
      <c r="P51" s="12">
        <v>0</v>
      </c>
      <c r="Q51" s="12">
        <v>4</v>
      </c>
      <c r="R51" s="11">
        <v>2.41</v>
      </c>
      <c r="S51" s="11">
        <v>4.2300000000000004</v>
      </c>
      <c r="T51" s="11">
        <v>12.59</v>
      </c>
      <c r="U51" s="22">
        <v>99.475259272558219</v>
      </c>
      <c r="V51" s="22">
        <v>0</v>
      </c>
      <c r="W51" s="22">
        <v>0</v>
      </c>
      <c r="X51" s="22">
        <f t="shared" si="0"/>
        <v>0</v>
      </c>
      <c r="Y51" s="22">
        <v>0</v>
      </c>
      <c r="Z51" s="22">
        <v>0</v>
      </c>
      <c r="AA51" s="22">
        <f t="shared" si="1"/>
        <v>0</v>
      </c>
    </row>
    <row r="52" spans="1:27" x14ac:dyDescent="0.45">
      <c r="A52" s="11" t="s">
        <v>448</v>
      </c>
      <c r="B52" s="11">
        <v>11752</v>
      </c>
      <c r="C52" s="11" t="s">
        <v>449</v>
      </c>
      <c r="D52" s="11" t="s">
        <v>134</v>
      </c>
      <c r="E52" s="12">
        <v>0</v>
      </c>
      <c r="F52" s="12">
        <v>500000</v>
      </c>
      <c r="G52" s="12">
        <v>12.666666666666666</v>
      </c>
      <c r="H52" s="12" t="s">
        <v>517</v>
      </c>
      <c r="I52" s="12">
        <v>397123</v>
      </c>
      <c r="J52" s="12">
        <v>374369</v>
      </c>
      <c r="K52" s="12">
        <v>868325</v>
      </c>
      <c r="L52" s="12">
        <v>431137</v>
      </c>
      <c r="M52" s="12">
        <v>6</v>
      </c>
      <c r="N52" s="12">
        <v>100</v>
      </c>
      <c r="O52" s="12">
        <v>0</v>
      </c>
      <c r="P52" s="12">
        <v>0</v>
      </c>
      <c r="Q52" s="12">
        <v>6</v>
      </c>
      <c r="R52" s="11">
        <v>-26.91</v>
      </c>
      <c r="S52" s="11">
        <v>-30.64</v>
      </c>
      <c r="T52" s="11">
        <v>-27.45</v>
      </c>
      <c r="U52" s="22">
        <v>99.193013737545641</v>
      </c>
      <c r="V52" s="22">
        <v>2191025.8510270002</v>
      </c>
      <c r="W52" s="22">
        <v>1843119.832624</v>
      </c>
      <c r="X52" s="22">
        <f t="shared" si="0"/>
        <v>347906.0184030002</v>
      </c>
      <c r="Y52" s="22">
        <v>331371.50081900001</v>
      </c>
      <c r="Z52" s="22">
        <v>214200.53593899999</v>
      </c>
      <c r="AA52" s="22">
        <f t="shared" si="1"/>
        <v>117170.96488000001</v>
      </c>
    </row>
    <row r="53" spans="1:27" x14ac:dyDescent="0.45">
      <c r="A53" s="11" t="s">
        <v>450</v>
      </c>
      <c r="B53" s="11">
        <v>11755</v>
      </c>
      <c r="C53" s="11" t="s">
        <v>451</v>
      </c>
      <c r="D53" s="11" t="s">
        <v>134</v>
      </c>
      <c r="E53" s="12">
        <v>0</v>
      </c>
      <c r="F53" s="12">
        <v>25000000</v>
      </c>
      <c r="G53" s="12">
        <v>12.5</v>
      </c>
      <c r="H53" s="12" t="s">
        <v>517</v>
      </c>
      <c r="I53" s="12">
        <v>3559259</v>
      </c>
      <c r="J53" s="12">
        <v>8463286</v>
      </c>
      <c r="K53" s="12">
        <v>11747402</v>
      </c>
      <c r="L53" s="12">
        <v>931592</v>
      </c>
      <c r="M53" s="12">
        <v>26</v>
      </c>
      <c r="N53" s="12">
        <v>98</v>
      </c>
      <c r="O53" s="12">
        <v>2</v>
      </c>
      <c r="P53" s="12">
        <v>2</v>
      </c>
      <c r="Q53" s="12">
        <v>28</v>
      </c>
      <c r="R53" s="11">
        <v>-4.3499999999999996</v>
      </c>
      <c r="S53" s="11">
        <v>-1.23</v>
      </c>
      <c r="T53" s="11">
        <v>-5.16</v>
      </c>
      <c r="U53" s="22">
        <v>98.72844190912339</v>
      </c>
      <c r="V53" s="22">
        <v>12277400.198457999</v>
      </c>
      <c r="W53" s="22">
        <v>5260590.041743</v>
      </c>
      <c r="X53" s="22">
        <f t="shared" si="0"/>
        <v>7016810.1567149991</v>
      </c>
      <c r="Y53" s="22">
        <v>1117460.6717640001</v>
      </c>
      <c r="Z53" s="22">
        <v>361230.51678200002</v>
      </c>
      <c r="AA53" s="22">
        <f t="shared" si="1"/>
        <v>756230.15498200012</v>
      </c>
    </row>
    <row r="54" spans="1:27" x14ac:dyDescent="0.45">
      <c r="A54" s="11" t="s">
        <v>452</v>
      </c>
      <c r="B54" s="11">
        <v>11764</v>
      </c>
      <c r="C54" s="11" t="s">
        <v>453</v>
      </c>
      <c r="D54" s="11" t="s">
        <v>134</v>
      </c>
      <c r="E54" s="12">
        <v>0</v>
      </c>
      <c r="F54" s="12">
        <v>39000000</v>
      </c>
      <c r="G54" s="12">
        <v>11.133333333333333</v>
      </c>
      <c r="H54" s="12" t="s">
        <v>517</v>
      </c>
      <c r="I54" s="12">
        <v>11238460</v>
      </c>
      <c r="J54" s="12">
        <v>12073014</v>
      </c>
      <c r="K54" s="12">
        <v>12445485</v>
      </c>
      <c r="L54" s="12">
        <v>970072</v>
      </c>
      <c r="M54" s="12">
        <v>10</v>
      </c>
      <c r="N54" s="12">
        <v>100</v>
      </c>
      <c r="O54" s="12">
        <v>0</v>
      </c>
      <c r="P54" s="12">
        <v>0</v>
      </c>
      <c r="Q54" s="12">
        <v>10</v>
      </c>
      <c r="R54" s="11">
        <v>1.54</v>
      </c>
      <c r="S54" s="11">
        <v>2.64</v>
      </c>
      <c r="T54" s="11">
        <v>0</v>
      </c>
      <c r="U54" s="22">
        <v>83.510957767504792</v>
      </c>
      <c r="V54" s="22">
        <v>21824143.104855999</v>
      </c>
      <c r="W54" s="22">
        <v>12848289.502423</v>
      </c>
      <c r="X54" s="22">
        <f t="shared" si="0"/>
        <v>8975853.6024329998</v>
      </c>
      <c r="Y54" s="22">
        <v>893806.89651500003</v>
      </c>
      <c r="Z54" s="22">
        <v>776223.24407999997</v>
      </c>
      <c r="AA54" s="22">
        <f t="shared" si="1"/>
        <v>117583.65243500005</v>
      </c>
    </row>
    <row r="55" spans="1:27" x14ac:dyDescent="0.45">
      <c r="A55" s="11" t="s">
        <v>454</v>
      </c>
      <c r="B55" s="11">
        <v>11759</v>
      </c>
      <c r="C55" s="11" t="s">
        <v>455</v>
      </c>
      <c r="D55" s="11" t="s">
        <v>134</v>
      </c>
      <c r="E55" s="12">
        <v>0</v>
      </c>
      <c r="F55" s="12">
        <v>10000000</v>
      </c>
      <c r="G55" s="12">
        <v>10.933333333333334</v>
      </c>
      <c r="H55" s="12" t="s">
        <v>517</v>
      </c>
      <c r="I55" s="12">
        <v>1298466</v>
      </c>
      <c r="J55" s="12">
        <v>2689150</v>
      </c>
      <c r="K55" s="12">
        <v>2448866</v>
      </c>
      <c r="L55" s="12">
        <v>1098120</v>
      </c>
      <c r="M55" s="12">
        <v>16</v>
      </c>
      <c r="N55" s="12">
        <v>80</v>
      </c>
      <c r="O55" s="12">
        <v>4</v>
      </c>
      <c r="P55" s="12">
        <v>20</v>
      </c>
      <c r="Q55" s="12">
        <v>20</v>
      </c>
      <c r="R55" s="11">
        <v>-0.23</v>
      </c>
      <c r="S55" s="11">
        <v>6.91</v>
      </c>
      <c r="T55" s="11">
        <v>0</v>
      </c>
      <c r="U55" s="22">
        <v>87.12724531992987</v>
      </c>
      <c r="V55" s="22">
        <v>2697176.2356969998</v>
      </c>
      <c r="W55" s="22">
        <v>1371250.874818</v>
      </c>
      <c r="X55" s="22">
        <f t="shared" si="0"/>
        <v>1325925.3608789998</v>
      </c>
      <c r="Y55" s="22">
        <v>141271.391901</v>
      </c>
      <c r="Z55" s="22">
        <v>150547.38260300001</v>
      </c>
      <c r="AA55" s="22">
        <f t="shared" si="1"/>
        <v>-9275.9907020000101</v>
      </c>
    </row>
    <row r="56" spans="1:27" x14ac:dyDescent="0.45">
      <c r="A56" s="11" t="s">
        <v>458</v>
      </c>
      <c r="B56" s="11">
        <v>11769</v>
      </c>
      <c r="C56" s="11" t="s">
        <v>459</v>
      </c>
      <c r="D56" s="11" t="s">
        <v>134</v>
      </c>
      <c r="E56" s="12">
        <v>0</v>
      </c>
      <c r="F56" s="12">
        <v>10000000</v>
      </c>
      <c r="G56" s="12">
        <v>10.666666666666666</v>
      </c>
      <c r="H56" s="12" t="s">
        <v>517</v>
      </c>
      <c r="I56" s="12">
        <v>2626354</v>
      </c>
      <c r="J56" s="12">
        <v>5268371</v>
      </c>
      <c r="K56" s="12">
        <v>3283490</v>
      </c>
      <c r="L56" s="12">
        <v>1604503</v>
      </c>
      <c r="M56" s="12">
        <v>2</v>
      </c>
      <c r="N56" s="12">
        <v>100</v>
      </c>
      <c r="O56" s="12">
        <v>1</v>
      </c>
      <c r="P56" s="12">
        <v>0</v>
      </c>
      <c r="Q56" s="12">
        <v>3</v>
      </c>
      <c r="R56" s="11">
        <v>17.45</v>
      </c>
      <c r="S56" s="11">
        <v>51.18</v>
      </c>
      <c r="T56" s="11">
        <v>0</v>
      </c>
      <c r="U56" s="22">
        <v>93.772838001180503</v>
      </c>
      <c r="V56" s="22">
        <v>3505670.127107</v>
      </c>
      <c r="W56" s="22">
        <v>612202.69382399996</v>
      </c>
      <c r="X56" s="22">
        <f t="shared" si="0"/>
        <v>2893467.4332830003</v>
      </c>
      <c r="Y56" s="22">
        <v>76138.673450000002</v>
      </c>
      <c r="Z56" s="22">
        <v>39447.74727</v>
      </c>
      <c r="AA56" s="22">
        <f t="shared" si="1"/>
        <v>36690.926180000002</v>
      </c>
    </row>
    <row r="57" spans="1:27" x14ac:dyDescent="0.45">
      <c r="A57" s="11" t="s">
        <v>462</v>
      </c>
      <c r="B57" s="11">
        <v>11775</v>
      </c>
      <c r="C57" s="11" t="s">
        <v>463</v>
      </c>
      <c r="D57" s="11" t="s">
        <v>134</v>
      </c>
      <c r="E57" s="12">
        <v>0</v>
      </c>
      <c r="F57" s="12">
        <v>1000000</v>
      </c>
      <c r="G57" s="12">
        <v>9.9333333333333336</v>
      </c>
      <c r="H57" s="12" t="s">
        <v>517</v>
      </c>
      <c r="I57" s="12">
        <v>296760</v>
      </c>
      <c r="J57" s="12">
        <v>5018820</v>
      </c>
      <c r="K57" s="12">
        <v>3559373</v>
      </c>
      <c r="L57" s="12">
        <v>1503029</v>
      </c>
      <c r="M57" s="12">
        <v>5</v>
      </c>
      <c r="N57" s="12">
        <v>23</v>
      </c>
      <c r="O57" s="12">
        <v>17</v>
      </c>
      <c r="P57" s="12">
        <v>77</v>
      </c>
      <c r="Q57" s="12">
        <v>22</v>
      </c>
      <c r="R57" s="11">
        <v>44.4</v>
      </c>
      <c r="S57" s="11">
        <v>44.4</v>
      </c>
      <c r="T57" s="11">
        <v>0</v>
      </c>
      <c r="U57" s="22">
        <v>96.810341183643999</v>
      </c>
      <c r="V57" s="22">
        <v>3966979.495782</v>
      </c>
      <c r="W57" s="22">
        <v>830665.27156999998</v>
      </c>
      <c r="X57" s="22">
        <f t="shared" si="0"/>
        <v>3136314.2242120001</v>
      </c>
      <c r="Y57" s="22">
        <v>185836.42950999999</v>
      </c>
      <c r="Z57" s="22">
        <v>293582.19062100002</v>
      </c>
      <c r="AA57" s="22">
        <f t="shared" si="1"/>
        <v>-107745.76111100003</v>
      </c>
    </row>
    <row r="58" spans="1:27" x14ac:dyDescent="0.45">
      <c r="A58" s="11" t="s">
        <v>464</v>
      </c>
      <c r="B58" s="11">
        <v>11783</v>
      </c>
      <c r="C58" s="11" t="s">
        <v>465</v>
      </c>
      <c r="D58" s="11" t="s">
        <v>134</v>
      </c>
      <c r="E58" s="12">
        <v>0</v>
      </c>
      <c r="F58" s="12">
        <v>2000000</v>
      </c>
      <c r="G58" s="12">
        <v>9.8666666666666671</v>
      </c>
      <c r="H58" s="12" t="s">
        <v>517</v>
      </c>
      <c r="I58" s="12">
        <v>208738</v>
      </c>
      <c r="J58" s="12">
        <v>978490</v>
      </c>
      <c r="K58" s="12">
        <v>1224087</v>
      </c>
      <c r="L58" s="12">
        <v>799363</v>
      </c>
      <c r="M58" s="12">
        <v>3</v>
      </c>
      <c r="N58" s="12">
        <v>100</v>
      </c>
      <c r="O58" s="12">
        <v>0</v>
      </c>
      <c r="P58" s="12">
        <v>0</v>
      </c>
      <c r="Q58" s="12">
        <v>0</v>
      </c>
      <c r="R58" s="11">
        <v>2.34</v>
      </c>
      <c r="S58" s="11">
        <v>10.97</v>
      </c>
      <c r="T58" s="11">
        <v>0</v>
      </c>
      <c r="U58" s="22">
        <v>98.236079779459814</v>
      </c>
      <c r="V58" s="22">
        <v>2799665.056047</v>
      </c>
      <c r="W58" s="22">
        <v>2002813.7799440001</v>
      </c>
      <c r="X58" s="22">
        <f t="shared" si="0"/>
        <v>796851.27610299992</v>
      </c>
      <c r="Y58" s="22">
        <v>226358.973726</v>
      </c>
      <c r="Z58" s="22">
        <v>265305.55210700002</v>
      </c>
      <c r="AA58" s="22">
        <f t="shared" si="1"/>
        <v>-38946.578381000028</v>
      </c>
    </row>
    <row r="59" spans="1:27" x14ac:dyDescent="0.45">
      <c r="A59" s="11" t="s">
        <v>466</v>
      </c>
      <c r="B59" s="11">
        <v>11777</v>
      </c>
      <c r="C59" s="11" t="s">
        <v>467</v>
      </c>
      <c r="D59" s="11" t="s">
        <v>134</v>
      </c>
      <c r="E59" s="12">
        <v>0</v>
      </c>
      <c r="F59" s="12">
        <v>500000</v>
      </c>
      <c r="G59" s="12">
        <v>9.7333333333333325</v>
      </c>
      <c r="H59" s="12" t="s">
        <v>517</v>
      </c>
      <c r="I59" s="12">
        <v>73511</v>
      </c>
      <c r="J59" s="12">
        <v>344503</v>
      </c>
      <c r="K59" s="12">
        <v>309917</v>
      </c>
      <c r="L59" s="12">
        <v>1111597</v>
      </c>
      <c r="M59" s="12">
        <v>1</v>
      </c>
      <c r="N59" s="12">
        <v>99</v>
      </c>
      <c r="O59" s="12">
        <v>6</v>
      </c>
      <c r="P59" s="12">
        <v>1</v>
      </c>
      <c r="Q59" s="12">
        <v>7</v>
      </c>
      <c r="R59" s="11">
        <v>0.61</v>
      </c>
      <c r="S59" s="11">
        <v>10.51</v>
      </c>
      <c r="T59" s="11">
        <v>0</v>
      </c>
      <c r="U59" s="22">
        <v>97.521326258930401</v>
      </c>
      <c r="V59" s="22">
        <v>1.23</v>
      </c>
      <c r="W59" s="22">
        <v>1.29</v>
      </c>
      <c r="X59" s="22">
        <f t="shared" si="0"/>
        <v>-6.0000000000000053E-2</v>
      </c>
      <c r="Y59" s="22">
        <v>0</v>
      </c>
      <c r="Z59" s="22">
        <v>0</v>
      </c>
      <c r="AA59" s="22">
        <f t="shared" si="1"/>
        <v>0</v>
      </c>
    </row>
    <row r="60" spans="1:27" x14ac:dyDescent="0.45">
      <c r="A60" s="11" t="s">
        <v>472</v>
      </c>
      <c r="B60" s="11">
        <v>11798</v>
      </c>
      <c r="C60" s="11" t="s">
        <v>473</v>
      </c>
      <c r="D60" s="11" t="s">
        <v>134</v>
      </c>
      <c r="E60" s="12">
        <v>0</v>
      </c>
      <c r="F60" s="12">
        <v>500000</v>
      </c>
      <c r="G60" s="12">
        <v>8.5</v>
      </c>
      <c r="H60" s="12" t="s">
        <v>517</v>
      </c>
      <c r="I60" s="12">
        <v>34883</v>
      </c>
      <c r="J60" s="12">
        <v>393140</v>
      </c>
      <c r="K60" s="12">
        <v>332561</v>
      </c>
      <c r="L60" s="12">
        <v>1182159</v>
      </c>
      <c r="M60" s="12">
        <v>2</v>
      </c>
      <c r="N60" s="12">
        <v>100</v>
      </c>
      <c r="O60" s="12">
        <v>2</v>
      </c>
      <c r="P60" s="12">
        <v>0</v>
      </c>
      <c r="Q60" s="12">
        <v>4</v>
      </c>
      <c r="R60" s="11">
        <v>3.97</v>
      </c>
      <c r="S60" s="11">
        <v>4.17</v>
      </c>
      <c r="T60" s="11">
        <v>0</v>
      </c>
      <c r="U60" s="22">
        <v>93.619898204391376</v>
      </c>
      <c r="V60" s="22">
        <v>841237.30156599998</v>
      </c>
      <c r="W60" s="22">
        <v>559868.43459199998</v>
      </c>
      <c r="X60" s="22">
        <f t="shared" si="0"/>
        <v>281368.866974</v>
      </c>
      <c r="Y60" s="22">
        <v>2692.5805310000001</v>
      </c>
      <c r="Z60" s="22">
        <v>21651</v>
      </c>
      <c r="AA60" s="22">
        <f t="shared" si="1"/>
        <v>-18958.419469</v>
      </c>
    </row>
    <row r="61" spans="1:27" x14ac:dyDescent="0.45">
      <c r="A61" s="11" t="s">
        <v>476</v>
      </c>
      <c r="B61" s="11">
        <v>11813</v>
      </c>
      <c r="C61" s="11" t="s">
        <v>477</v>
      </c>
      <c r="D61" s="11" t="s">
        <v>134</v>
      </c>
      <c r="E61" s="12">
        <v>0</v>
      </c>
      <c r="F61" s="12">
        <v>5000000</v>
      </c>
      <c r="G61" s="12">
        <v>7.6</v>
      </c>
      <c r="H61" s="12" t="s">
        <v>517</v>
      </c>
      <c r="I61" s="12">
        <v>49859</v>
      </c>
      <c r="J61" s="12">
        <v>6483444</v>
      </c>
      <c r="K61" s="12">
        <v>5000000</v>
      </c>
      <c r="L61" s="12">
        <v>1296689</v>
      </c>
      <c r="M61" s="12">
        <v>7</v>
      </c>
      <c r="N61" s="12">
        <v>100</v>
      </c>
      <c r="O61" s="12">
        <v>0</v>
      </c>
      <c r="P61" s="12">
        <v>0</v>
      </c>
      <c r="Q61" s="12">
        <v>7</v>
      </c>
      <c r="R61" s="11">
        <v>-4.9000000000000004</v>
      </c>
      <c r="S61" s="11">
        <v>55.19</v>
      </c>
      <c r="T61" s="11">
        <v>0</v>
      </c>
      <c r="U61" s="22">
        <v>99.081312768408139</v>
      </c>
      <c r="V61" s="22">
        <v>5947373.7069960004</v>
      </c>
      <c r="W61" s="22">
        <v>500278.181644</v>
      </c>
      <c r="X61" s="22">
        <f t="shared" si="0"/>
        <v>5447095.5253520003</v>
      </c>
      <c r="Y61" s="22">
        <v>123813.98972899999</v>
      </c>
      <c r="Z61" s="22">
        <v>54055.986379000002</v>
      </c>
      <c r="AA61" s="22">
        <f t="shared" si="1"/>
        <v>69758.003349999984</v>
      </c>
    </row>
    <row r="62" spans="1:27" x14ac:dyDescent="0.45">
      <c r="A62" s="11" t="s">
        <v>482</v>
      </c>
      <c r="B62" s="11">
        <v>11828</v>
      </c>
      <c r="C62" s="11" t="s">
        <v>483</v>
      </c>
      <c r="D62" s="11" t="s">
        <v>134</v>
      </c>
      <c r="E62" s="13">
        <v>0</v>
      </c>
      <c r="F62" s="12">
        <v>3000000</v>
      </c>
      <c r="G62" s="12">
        <v>6.3666666666666663</v>
      </c>
      <c r="H62" s="12" t="s">
        <v>517</v>
      </c>
      <c r="I62" s="12">
        <v>0</v>
      </c>
      <c r="J62" s="12">
        <v>1884098</v>
      </c>
      <c r="K62" s="12">
        <v>1362207</v>
      </c>
      <c r="L62" s="12">
        <v>1383121</v>
      </c>
      <c r="M62" s="12">
        <v>4</v>
      </c>
      <c r="N62" s="12">
        <v>100</v>
      </c>
      <c r="O62" s="12">
        <v>2</v>
      </c>
      <c r="P62" s="12">
        <v>0</v>
      </c>
      <c r="Q62" s="12">
        <v>6</v>
      </c>
      <c r="R62" s="11">
        <v>-24.23</v>
      </c>
      <c r="S62" s="11">
        <v>11.73</v>
      </c>
      <c r="T62" s="11">
        <v>0</v>
      </c>
      <c r="U62" s="22">
        <v>98.695452242883931</v>
      </c>
      <c r="V62" s="22">
        <v>2179950.0385360001</v>
      </c>
      <c r="W62" s="22">
        <v>815983.40684399998</v>
      </c>
      <c r="X62" s="22">
        <f t="shared" si="0"/>
        <v>1363966.6316920002</v>
      </c>
      <c r="Y62" s="22">
        <v>994331.21895400004</v>
      </c>
      <c r="Z62" s="22">
        <v>257945.72853600001</v>
      </c>
      <c r="AA62" s="22">
        <f t="shared" si="1"/>
        <v>736385.49041800003</v>
      </c>
    </row>
    <row r="63" spans="1:27" x14ac:dyDescent="0.45">
      <c r="A63" s="11" t="s">
        <v>484</v>
      </c>
      <c r="B63" s="11">
        <v>11786</v>
      </c>
      <c r="C63" s="11" t="s">
        <v>485</v>
      </c>
      <c r="D63" s="11" t="s">
        <v>134</v>
      </c>
      <c r="E63" s="13">
        <v>0</v>
      </c>
      <c r="F63" s="12">
        <v>6000000</v>
      </c>
      <c r="G63" s="12">
        <v>8.7333333333333325</v>
      </c>
      <c r="H63" s="12" t="s">
        <v>517</v>
      </c>
      <c r="I63" s="12">
        <v>0</v>
      </c>
      <c r="J63" s="12">
        <v>634262</v>
      </c>
      <c r="K63" s="12">
        <v>600000</v>
      </c>
      <c r="L63" s="12">
        <v>1057103</v>
      </c>
      <c r="M63" s="12">
        <v>2</v>
      </c>
      <c r="N63" s="12">
        <v>100</v>
      </c>
      <c r="O63" s="12">
        <v>0</v>
      </c>
      <c r="P63" s="12">
        <v>0</v>
      </c>
      <c r="Q63" s="12">
        <v>2</v>
      </c>
      <c r="R63" s="11">
        <v>-4.3</v>
      </c>
      <c r="S63" s="11">
        <v>-36.44</v>
      </c>
      <c r="T63" s="11">
        <v>0</v>
      </c>
      <c r="U63" s="22">
        <v>42.179606283745258</v>
      </c>
      <c r="V63" s="22">
        <v>427105.34506999998</v>
      </c>
      <c r="W63" s="22">
        <v>165518.48149000001</v>
      </c>
      <c r="X63" s="22">
        <f t="shared" si="0"/>
        <v>261586.86357999998</v>
      </c>
      <c r="Y63" s="22">
        <v>43006.276400000002</v>
      </c>
      <c r="Z63" s="22">
        <v>7136</v>
      </c>
      <c r="AA63" s="22">
        <f t="shared" si="1"/>
        <v>35870.276400000002</v>
      </c>
    </row>
    <row r="64" spans="1:27" x14ac:dyDescent="0.45">
      <c r="A64" s="11" t="s">
        <v>486</v>
      </c>
      <c r="B64" s="11">
        <v>11807</v>
      </c>
      <c r="C64" s="11" t="s">
        <v>477</v>
      </c>
      <c r="D64" s="11" t="s">
        <v>134</v>
      </c>
      <c r="E64" s="13">
        <v>0</v>
      </c>
      <c r="F64" s="12">
        <v>500000</v>
      </c>
      <c r="G64" s="12">
        <v>7.6</v>
      </c>
      <c r="H64" s="12" t="s">
        <v>517</v>
      </c>
      <c r="I64" s="12">
        <v>0</v>
      </c>
      <c r="J64" s="12">
        <v>242726</v>
      </c>
      <c r="K64" s="12">
        <v>239393</v>
      </c>
      <c r="L64" s="12">
        <v>1013921</v>
      </c>
      <c r="M64" s="12">
        <v>5</v>
      </c>
      <c r="N64" s="12">
        <v>99</v>
      </c>
      <c r="O64" s="12">
        <v>1</v>
      </c>
      <c r="P64" s="12">
        <v>1</v>
      </c>
      <c r="Q64" s="12">
        <v>6</v>
      </c>
      <c r="R64" s="11">
        <v>-3.46</v>
      </c>
      <c r="S64" s="11">
        <v>-5.22</v>
      </c>
      <c r="T64" s="11">
        <v>0</v>
      </c>
      <c r="U64" s="22">
        <v>80.778284583125057</v>
      </c>
      <c r="V64" s="22">
        <v>376171.35428700002</v>
      </c>
      <c r="W64" s="22">
        <v>170690.413826</v>
      </c>
      <c r="X64" s="22">
        <f t="shared" si="0"/>
        <v>205480.94046100002</v>
      </c>
      <c r="Y64" s="22">
        <v>98634.993033999999</v>
      </c>
      <c r="Z64" s="22">
        <v>49128.194616000001</v>
      </c>
      <c r="AA64" s="22">
        <f t="shared" si="1"/>
        <v>49506.798417999998</v>
      </c>
    </row>
    <row r="65" spans="1:27" x14ac:dyDescent="0.45">
      <c r="A65" s="11" t="s">
        <v>487</v>
      </c>
      <c r="B65" s="11">
        <v>11822</v>
      </c>
      <c r="C65" s="11" t="s">
        <v>488</v>
      </c>
      <c r="D65" s="11" t="s">
        <v>134</v>
      </c>
      <c r="E65" s="13">
        <v>0</v>
      </c>
      <c r="F65" s="12">
        <v>1000000</v>
      </c>
      <c r="G65" s="12">
        <v>7.3</v>
      </c>
      <c r="H65" s="12" t="s">
        <v>517</v>
      </c>
      <c r="I65" s="12">
        <v>0</v>
      </c>
      <c r="J65" s="12">
        <v>521851</v>
      </c>
      <c r="K65" s="12">
        <v>513090</v>
      </c>
      <c r="L65" s="12">
        <v>1017076</v>
      </c>
      <c r="M65" s="12">
        <v>4</v>
      </c>
      <c r="N65" s="12">
        <v>100</v>
      </c>
      <c r="O65" s="12">
        <v>0</v>
      </c>
      <c r="P65" s="12">
        <v>0</v>
      </c>
      <c r="Q65" s="12">
        <v>4</v>
      </c>
      <c r="R65" s="11">
        <v>2.3199999999999998</v>
      </c>
      <c r="S65" s="11">
        <v>3.17</v>
      </c>
      <c r="T65" s="11">
        <v>0</v>
      </c>
      <c r="U65" s="22">
        <v>97.961244374082213</v>
      </c>
      <c r="V65" s="22">
        <v>831118.36733200005</v>
      </c>
      <c r="W65" s="22">
        <v>244631.36337599999</v>
      </c>
      <c r="X65" s="22">
        <f t="shared" si="0"/>
        <v>586487.00395600009</v>
      </c>
      <c r="Y65" s="22">
        <v>119568.798435</v>
      </c>
      <c r="Z65" s="22">
        <v>20019.446896000001</v>
      </c>
      <c r="AA65" s="22">
        <f t="shared" si="1"/>
        <v>99549.351538999996</v>
      </c>
    </row>
    <row r="66" spans="1:27" x14ac:dyDescent="0.45">
      <c r="A66" s="11" t="s">
        <v>489</v>
      </c>
      <c r="B66" s="11">
        <v>11799</v>
      </c>
      <c r="C66" s="11" t="s">
        <v>490</v>
      </c>
      <c r="D66" s="11" t="s">
        <v>134</v>
      </c>
      <c r="E66" s="13">
        <v>0</v>
      </c>
      <c r="F66" s="12">
        <v>500000</v>
      </c>
      <c r="G66" s="12">
        <v>6.0333333333333332</v>
      </c>
      <c r="H66" s="12" t="s">
        <v>517</v>
      </c>
      <c r="I66" s="12">
        <v>0</v>
      </c>
      <c r="J66" s="12">
        <v>54490</v>
      </c>
      <c r="K66" s="12">
        <v>50000</v>
      </c>
      <c r="L66" s="12">
        <v>1089800</v>
      </c>
      <c r="M66" s="12">
        <v>1</v>
      </c>
      <c r="N66" s="12">
        <v>98</v>
      </c>
      <c r="O66" s="12">
        <v>2</v>
      </c>
      <c r="P66" s="12">
        <v>2</v>
      </c>
      <c r="Q66" s="12">
        <v>3</v>
      </c>
      <c r="R66" s="11">
        <v>1.48</v>
      </c>
      <c r="S66" s="11">
        <v>3.37</v>
      </c>
      <c r="T66" s="11">
        <v>0</v>
      </c>
      <c r="U66" s="22">
        <v>0</v>
      </c>
      <c r="V66" s="22">
        <v>0</v>
      </c>
      <c r="W66" s="22">
        <v>0</v>
      </c>
      <c r="X66" s="22">
        <f t="shared" si="0"/>
        <v>0</v>
      </c>
      <c r="Y66" s="22">
        <v>0</v>
      </c>
      <c r="Z66" s="22">
        <v>0</v>
      </c>
      <c r="AA66" s="22">
        <f t="shared" si="1"/>
        <v>0</v>
      </c>
    </row>
    <row r="67" spans="1:27" x14ac:dyDescent="0.45">
      <c r="A67" s="11" t="s">
        <v>491</v>
      </c>
      <c r="B67" s="11">
        <v>11836</v>
      </c>
      <c r="C67" s="11" t="s">
        <v>492</v>
      </c>
      <c r="D67" s="11" t="s">
        <v>134</v>
      </c>
      <c r="E67" s="13">
        <v>0</v>
      </c>
      <c r="F67" s="12">
        <v>400000</v>
      </c>
      <c r="G67" s="12">
        <v>5.0999999999999996</v>
      </c>
      <c r="H67" s="12" t="s">
        <v>517</v>
      </c>
      <c r="I67" s="12">
        <v>0</v>
      </c>
      <c r="J67" s="12">
        <v>248287</v>
      </c>
      <c r="K67" s="12">
        <v>291362</v>
      </c>
      <c r="L67" s="12">
        <v>852159</v>
      </c>
      <c r="M67" s="12">
        <v>5</v>
      </c>
      <c r="N67" s="12">
        <v>100</v>
      </c>
      <c r="O67" s="12">
        <v>0</v>
      </c>
      <c r="P67" s="12">
        <v>0</v>
      </c>
      <c r="Q67" s="12">
        <v>5</v>
      </c>
      <c r="R67" s="11">
        <v>-13.92</v>
      </c>
      <c r="S67" s="11">
        <v>-14.19</v>
      </c>
      <c r="T67" s="11">
        <v>0</v>
      </c>
      <c r="U67" s="22">
        <v>73.024728572150551</v>
      </c>
      <c r="V67" s="22">
        <v>406251.37463600002</v>
      </c>
      <c r="W67" s="22">
        <v>139492.03511500001</v>
      </c>
      <c r="X67" s="22">
        <f t="shared" si="0"/>
        <v>266759.33952100005</v>
      </c>
      <c r="Y67" s="22">
        <v>152990.80306000001</v>
      </c>
      <c r="Z67" s="22">
        <v>72564.555575000006</v>
      </c>
      <c r="AA67" s="22">
        <f t="shared" si="1"/>
        <v>80426.247485</v>
      </c>
    </row>
    <row r="68" spans="1:27" x14ac:dyDescent="0.45">
      <c r="A68" s="11" t="s">
        <v>498</v>
      </c>
      <c r="B68" s="11">
        <v>11858</v>
      </c>
      <c r="C68" s="11" t="s">
        <v>499</v>
      </c>
      <c r="D68" s="11" t="s">
        <v>134</v>
      </c>
      <c r="E68" s="11">
        <v>0</v>
      </c>
      <c r="F68" s="12">
        <v>500000</v>
      </c>
      <c r="G68" s="12">
        <v>3.4333333333333331</v>
      </c>
      <c r="H68" s="12" t="s">
        <v>517</v>
      </c>
      <c r="I68" s="12">
        <v>0</v>
      </c>
      <c r="J68" s="12">
        <v>65253</v>
      </c>
      <c r="K68" s="12">
        <v>74984</v>
      </c>
      <c r="L68" s="12">
        <v>870226</v>
      </c>
      <c r="M68" s="12">
        <v>2</v>
      </c>
      <c r="N68" s="12">
        <v>98</v>
      </c>
      <c r="O68" s="12">
        <v>3</v>
      </c>
      <c r="P68" s="12">
        <v>2</v>
      </c>
      <c r="Q68" s="12">
        <v>5</v>
      </c>
      <c r="R68" s="11">
        <v>0.02</v>
      </c>
      <c r="S68" s="11">
        <v>-12.88</v>
      </c>
      <c r="T68" s="11">
        <v>0</v>
      </c>
      <c r="U68" s="22">
        <v>48.233061982508254</v>
      </c>
      <c r="V68" s="22">
        <v>120654.91396000001</v>
      </c>
      <c r="W68" s="22">
        <v>77439.369420000003</v>
      </c>
      <c r="X68" s="22">
        <f t="shared" si="0"/>
        <v>43215.544540000003</v>
      </c>
      <c r="Y68" s="22">
        <v>20807.331300000002</v>
      </c>
      <c r="Z68" s="22">
        <v>26262.66718</v>
      </c>
      <c r="AA68" s="22">
        <f t="shared" si="1"/>
        <v>-5455.3358799999987</v>
      </c>
    </row>
    <row r="69" spans="1:27" x14ac:dyDescent="0.45">
      <c r="A69" s="11" t="s">
        <v>514</v>
      </c>
      <c r="B69" s="11">
        <v>11882</v>
      </c>
      <c r="C69" s="11" t="s">
        <v>513</v>
      </c>
      <c r="D69" s="11" t="s">
        <v>134</v>
      </c>
      <c r="E69" s="11">
        <v>0</v>
      </c>
      <c r="F69" s="12">
        <v>1000000</v>
      </c>
      <c r="G69" s="12">
        <v>0.8666666666666667</v>
      </c>
      <c r="H69" s="12" t="s">
        <v>517</v>
      </c>
      <c r="I69" s="12">
        <v>0</v>
      </c>
      <c r="J69" s="12">
        <v>99924</v>
      </c>
      <c r="K69" s="12">
        <v>100000</v>
      </c>
      <c r="L69" s="12">
        <v>999239</v>
      </c>
      <c r="M69" s="12">
        <v>1</v>
      </c>
      <c r="N69" s="12">
        <v>99</v>
      </c>
      <c r="O69" s="12">
        <v>1</v>
      </c>
      <c r="P69" s="12">
        <v>1</v>
      </c>
      <c r="Q69" s="12">
        <v>2</v>
      </c>
      <c r="R69" s="11">
        <v>0</v>
      </c>
      <c r="S69" s="11">
        <v>0</v>
      </c>
      <c r="T69" s="11">
        <v>0</v>
      </c>
      <c r="U69" s="22">
        <v>0</v>
      </c>
      <c r="V69" s="22">
        <v>0</v>
      </c>
      <c r="W69" s="22">
        <v>0</v>
      </c>
      <c r="X69" s="22">
        <f t="shared" ref="X69:X70" si="2">V69-W69</f>
        <v>0</v>
      </c>
      <c r="Y69" s="22">
        <v>0</v>
      </c>
      <c r="Z69" s="22">
        <v>0</v>
      </c>
      <c r="AA69" s="22">
        <f t="shared" ref="AA69:AA70" si="3">Y69-Z69</f>
        <v>0</v>
      </c>
    </row>
    <row r="70" spans="1:27" x14ac:dyDescent="0.45">
      <c r="A70" s="11" t="s">
        <v>515</v>
      </c>
      <c r="B70" s="11">
        <v>11884</v>
      </c>
      <c r="C70" s="11" t="s">
        <v>513</v>
      </c>
      <c r="D70" s="11" t="s">
        <v>134</v>
      </c>
      <c r="E70" s="11">
        <v>0</v>
      </c>
      <c r="F70" s="12">
        <v>500000</v>
      </c>
      <c r="G70" s="12">
        <v>0.8666666666666667</v>
      </c>
      <c r="H70" s="12" t="s">
        <v>517</v>
      </c>
      <c r="I70" s="12">
        <v>0</v>
      </c>
      <c r="J70" s="12">
        <v>35136</v>
      </c>
      <c r="K70" s="12">
        <v>35000</v>
      </c>
      <c r="L70" s="12">
        <v>1003891</v>
      </c>
      <c r="M70" s="12">
        <v>1</v>
      </c>
      <c r="N70" s="12">
        <v>98</v>
      </c>
      <c r="O70" s="12">
        <v>2</v>
      </c>
      <c r="P70" s="12">
        <v>2</v>
      </c>
      <c r="Q70" s="12">
        <v>3</v>
      </c>
      <c r="R70" s="11">
        <v>0.52</v>
      </c>
      <c r="S70" s="11">
        <v>0</v>
      </c>
      <c r="T70" s="11">
        <v>0</v>
      </c>
      <c r="U70" s="22">
        <v>96.761919993743078</v>
      </c>
      <c r="V70" s="22">
        <v>0</v>
      </c>
      <c r="W70" s="22">
        <v>0</v>
      </c>
      <c r="X70" s="22">
        <f t="shared" si="2"/>
        <v>0</v>
      </c>
      <c r="Y70" s="22">
        <v>0</v>
      </c>
      <c r="Z70" s="22">
        <v>0</v>
      </c>
      <c r="AA70" s="22">
        <f t="shared" si="3"/>
        <v>0</v>
      </c>
    </row>
  </sheetData>
  <mergeCells count="3">
    <mergeCell ref="V1:AA1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2022-02-09T07:03:55Z</dcterms:modified>
</cp:coreProperties>
</file>