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عملکرد\1400\"/>
    </mc:Choice>
  </mc:AlternateContent>
  <bookViews>
    <workbookView xWindow="0" yWindow="0" windowWidth="23250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Sheet1!$A$2:$V$200</definedName>
    <definedName name="_xlnm._FilterDatabase" localSheetId="1" hidden="1">Sheet2!$A$2:$I$200</definedName>
    <definedName name="_xlnm._FilterDatabase" localSheetId="2" hidden="1">Sheet3!$A$3:$Q$201</definedName>
    <definedName name="_xlnm._FilterDatabase" localSheetId="3" hidden="1">Sheet4!$A$2:$U$200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4" i="5"/>
  <c r="D4" i="4" l="1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  <c r="D120" i="4"/>
  <c r="E120" i="4"/>
  <c r="F120" i="4"/>
  <c r="G120" i="4"/>
  <c r="H120" i="4"/>
  <c r="I120" i="4"/>
  <c r="J120" i="4"/>
  <c r="K120" i="4"/>
  <c r="D121" i="4"/>
  <c r="E121" i="4"/>
  <c r="F121" i="4"/>
  <c r="G121" i="4"/>
  <c r="H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H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H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H128" i="4"/>
  <c r="I128" i="4"/>
  <c r="J128" i="4"/>
  <c r="K128" i="4"/>
  <c r="D129" i="4"/>
  <c r="E129" i="4"/>
  <c r="F129" i="4"/>
  <c r="G129" i="4"/>
  <c r="H129" i="4"/>
  <c r="I129" i="4"/>
  <c r="J129" i="4"/>
  <c r="K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H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H134" i="4"/>
  <c r="I134" i="4"/>
  <c r="J134" i="4"/>
  <c r="K134" i="4"/>
  <c r="D135" i="4"/>
  <c r="E135" i="4"/>
  <c r="F135" i="4"/>
  <c r="G135" i="4"/>
  <c r="H135" i="4"/>
  <c r="I135" i="4"/>
  <c r="J135" i="4"/>
  <c r="K135" i="4"/>
  <c r="D136" i="4"/>
  <c r="E136" i="4"/>
  <c r="F136" i="4"/>
  <c r="G136" i="4"/>
  <c r="H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H138" i="4"/>
  <c r="I138" i="4"/>
  <c r="J138" i="4"/>
  <c r="K138" i="4"/>
  <c r="D139" i="4"/>
  <c r="E139" i="4"/>
  <c r="F139" i="4"/>
  <c r="G139" i="4"/>
  <c r="H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H141" i="4"/>
  <c r="I141" i="4"/>
  <c r="J141" i="4"/>
  <c r="K141" i="4"/>
  <c r="D142" i="4"/>
  <c r="E142" i="4"/>
  <c r="F142" i="4"/>
  <c r="G142" i="4"/>
  <c r="H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H144" i="4"/>
  <c r="I144" i="4"/>
  <c r="J144" i="4"/>
  <c r="K144" i="4"/>
  <c r="D145" i="4"/>
  <c r="E145" i="4"/>
  <c r="F145" i="4"/>
  <c r="G145" i="4"/>
  <c r="H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H147" i="4"/>
  <c r="I147" i="4"/>
  <c r="J147" i="4"/>
  <c r="K147" i="4"/>
  <c r="D148" i="4"/>
  <c r="E148" i="4"/>
  <c r="F148" i="4"/>
  <c r="G148" i="4"/>
  <c r="H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H150" i="4"/>
  <c r="I150" i="4"/>
  <c r="J150" i="4"/>
  <c r="K150" i="4"/>
  <c r="D151" i="4"/>
  <c r="E151" i="4"/>
  <c r="F151" i="4"/>
  <c r="G151" i="4"/>
  <c r="H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H153" i="4"/>
  <c r="I153" i="4"/>
  <c r="J153" i="4"/>
  <c r="K153" i="4"/>
  <c r="D154" i="4"/>
  <c r="E154" i="4"/>
  <c r="F154" i="4"/>
  <c r="G154" i="4"/>
  <c r="H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H156" i="4"/>
  <c r="I156" i="4"/>
  <c r="J156" i="4"/>
  <c r="K156" i="4"/>
  <c r="D157" i="4"/>
  <c r="E157" i="4"/>
  <c r="F157" i="4"/>
  <c r="G157" i="4"/>
  <c r="H157" i="4"/>
  <c r="I157" i="4"/>
  <c r="J157" i="4"/>
  <c r="K157" i="4"/>
  <c r="D158" i="4"/>
  <c r="E158" i="4"/>
  <c r="F158" i="4"/>
  <c r="G158" i="4"/>
  <c r="H158" i="4"/>
  <c r="I158" i="4"/>
  <c r="J158" i="4"/>
  <c r="K158" i="4"/>
  <c r="D159" i="4"/>
  <c r="E159" i="4"/>
  <c r="F159" i="4"/>
  <c r="G159" i="4"/>
  <c r="H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H161" i="4"/>
  <c r="I161" i="4"/>
  <c r="J161" i="4"/>
  <c r="K161" i="4"/>
  <c r="D162" i="4"/>
  <c r="E162" i="4"/>
  <c r="F162" i="4"/>
  <c r="G162" i="4"/>
  <c r="H162" i="4"/>
  <c r="I162" i="4"/>
  <c r="J162" i="4"/>
  <c r="K162" i="4"/>
  <c r="D163" i="4"/>
  <c r="E163" i="4"/>
  <c r="F163" i="4"/>
  <c r="G163" i="4"/>
  <c r="H163" i="4"/>
  <c r="I163" i="4"/>
  <c r="J163" i="4"/>
  <c r="K163" i="4"/>
  <c r="D164" i="4"/>
  <c r="E164" i="4"/>
  <c r="F164" i="4"/>
  <c r="G164" i="4"/>
  <c r="H164" i="4"/>
  <c r="I164" i="4"/>
  <c r="J164" i="4"/>
  <c r="K164" i="4"/>
  <c r="D165" i="4"/>
  <c r="E165" i="4"/>
  <c r="F165" i="4"/>
  <c r="G165" i="4"/>
  <c r="H165" i="4"/>
  <c r="I165" i="4"/>
  <c r="J165" i="4"/>
  <c r="K165" i="4"/>
  <c r="D166" i="4"/>
  <c r="E166" i="4"/>
  <c r="F166" i="4"/>
  <c r="G166" i="4"/>
  <c r="H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H168" i="4"/>
  <c r="I168" i="4"/>
  <c r="J168" i="4"/>
  <c r="K168" i="4"/>
  <c r="D169" i="4"/>
  <c r="E169" i="4"/>
  <c r="F169" i="4"/>
  <c r="G169" i="4"/>
  <c r="H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H171" i="4"/>
  <c r="I171" i="4"/>
  <c r="J171" i="4"/>
  <c r="K171" i="4"/>
  <c r="D172" i="4"/>
  <c r="E172" i="4"/>
  <c r="F172" i="4"/>
  <c r="G172" i="4"/>
  <c r="H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H174" i="4"/>
  <c r="I174" i="4"/>
  <c r="J174" i="4"/>
  <c r="K174" i="4"/>
  <c r="D175" i="4"/>
  <c r="E175" i="4"/>
  <c r="F175" i="4"/>
  <c r="G175" i="4"/>
  <c r="H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H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D182" i="4"/>
  <c r="E182" i="4"/>
  <c r="F182" i="4"/>
  <c r="G182" i="4"/>
  <c r="H182" i="4"/>
  <c r="I182" i="4"/>
  <c r="J182" i="4"/>
  <c r="K182" i="4"/>
  <c r="D183" i="4"/>
  <c r="E183" i="4"/>
  <c r="F183" i="4"/>
  <c r="G183" i="4"/>
  <c r="H183" i="4"/>
  <c r="I183" i="4"/>
  <c r="J183" i="4"/>
  <c r="K183" i="4"/>
  <c r="D184" i="4"/>
  <c r="E184" i="4"/>
  <c r="F184" i="4"/>
  <c r="G184" i="4"/>
  <c r="H184" i="4"/>
  <c r="I184" i="4"/>
  <c r="J184" i="4"/>
  <c r="K184" i="4"/>
  <c r="D185" i="4"/>
  <c r="E185" i="4"/>
  <c r="F185" i="4"/>
  <c r="G185" i="4"/>
  <c r="H185" i="4"/>
  <c r="I185" i="4"/>
  <c r="J185" i="4"/>
  <c r="K185" i="4"/>
  <c r="D186" i="4"/>
  <c r="E186" i="4"/>
  <c r="F186" i="4"/>
  <c r="G186" i="4"/>
  <c r="H186" i="4"/>
  <c r="I186" i="4"/>
  <c r="J186" i="4"/>
  <c r="K186" i="4"/>
  <c r="D187" i="4"/>
  <c r="E187" i="4"/>
  <c r="F187" i="4"/>
  <c r="G187" i="4"/>
  <c r="H187" i="4"/>
  <c r="I187" i="4"/>
  <c r="J187" i="4"/>
  <c r="K187" i="4"/>
  <c r="D188" i="4"/>
  <c r="E188" i="4"/>
  <c r="F188" i="4"/>
  <c r="G188" i="4"/>
  <c r="H188" i="4"/>
  <c r="I188" i="4"/>
  <c r="J188" i="4"/>
  <c r="K188" i="4"/>
  <c r="D189" i="4"/>
  <c r="E189" i="4"/>
  <c r="F189" i="4"/>
  <c r="G189" i="4"/>
  <c r="H189" i="4"/>
  <c r="I189" i="4"/>
  <c r="J189" i="4"/>
  <c r="K189" i="4"/>
  <c r="D190" i="4"/>
  <c r="E190" i="4"/>
  <c r="F190" i="4"/>
  <c r="G190" i="4"/>
  <c r="H190" i="4"/>
  <c r="I190" i="4"/>
  <c r="J190" i="4"/>
  <c r="K190" i="4"/>
  <c r="D191" i="4"/>
  <c r="E191" i="4"/>
  <c r="F191" i="4"/>
  <c r="G191" i="4"/>
  <c r="H191" i="4"/>
  <c r="I191" i="4"/>
  <c r="J191" i="4"/>
  <c r="K191" i="4"/>
  <c r="D192" i="4"/>
  <c r="E192" i="4"/>
  <c r="F192" i="4"/>
  <c r="G192" i="4"/>
  <c r="H192" i="4"/>
  <c r="I192" i="4"/>
  <c r="J192" i="4"/>
  <c r="K192" i="4"/>
  <c r="D193" i="4"/>
  <c r="E193" i="4"/>
  <c r="F193" i="4"/>
  <c r="G193" i="4"/>
  <c r="H193" i="4"/>
  <c r="I193" i="4"/>
  <c r="J193" i="4"/>
  <c r="K193" i="4"/>
  <c r="D194" i="4"/>
  <c r="E194" i="4"/>
  <c r="F194" i="4"/>
  <c r="G194" i="4"/>
  <c r="H194" i="4"/>
  <c r="I194" i="4"/>
  <c r="J194" i="4"/>
  <c r="K194" i="4"/>
  <c r="D195" i="4"/>
  <c r="E195" i="4"/>
  <c r="F195" i="4"/>
  <c r="G195" i="4"/>
  <c r="H195" i="4"/>
  <c r="I195" i="4"/>
  <c r="J195" i="4"/>
  <c r="K195" i="4"/>
  <c r="D196" i="4"/>
  <c r="E196" i="4"/>
  <c r="F196" i="4"/>
  <c r="G196" i="4"/>
  <c r="H196" i="4"/>
  <c r="I196" i="4"/>
  <c r="J196" i="4"/>
  <c r="K196" i="4"/>
  <c r="D197" i="4"/>
  <c r="E197" i="4"/>
  <c r="F197" i="4"/>
  <c r="G197" i="4"/>
  <c r="H197" i="4"/>
  <c r="I197" i="4"/>
  <c r="J197" i="4"/>
  <c r="K197" i="4"/>
  <c r="D198" i="4"/>
  <c r="E198" i="4"/>
  <c r="F198" i="4"/>
  <c r="G198" i="4"/>
  <c r="H198" i="4"/>
  <c r="I198" i="4"/>
  <c r="J198" i="4"/>
  <c r="K198" i="4"/>
  <c r="D199" i="4"/>
  <c r="E199" i="4"/>
  <c r="F199" i="4"/>
  <c r="G199" i="4"/>
  <c r="H199" i="4"/>
  <c r="I199" i="4"/>
  <c r="J199" i="4"/>
  <c r="K199" i="4"/>
  <c r="D200" i="4"/>
  <c r="E200" i="4"/>
  <c r="F200" i="4"/>
  <c r="G200" i="4"/>
  <c r="H200" i="4"/>
  <c r="I200" i="4"/>
  <c r="J200" i="4"/>
  <c r="K200" i="4"/>
  <c r="K3" i="4"/>
  <c r="J3" i="4"/>
  <c r="I3" i="4"/>
  <c r="H3" i="4"/>
  <c r="G3" i="4"/>
  <c r="F3" i="4"/>
  <c r="E3" i="4"/>
  <c r="D3" i="4"/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K4" i="3"/>
  <c r="J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G4" i="3"/>
  <c r="F4" i="3"/>
</calcChain>
</file>

<file path=xl/sharedStrings.xml><?xml version="1.0" encoding="utf-8"?>
<sst xmlns="http://schemas.openxmlformats.org/spreadsheetml/2006/main" count="2355" uniqueCount="564">
  <si>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</si>
  <si>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</si>
  <si>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</si>
  <si>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</si>
  <si>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</si>
  <si>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</si>
  <si>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</si>
  <si>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</si>
  <si>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</si>
  <si>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</si>
  <si>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</si>
  <si>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</si>
  <si>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</si>
  <si>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</si>
  <si>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</si>
  <si>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</si>
  <si>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</si>
  <si>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</si>
  <si>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</si>
  <si>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</si>
  <si>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</si>
  <si>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</si>
  <si>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</si>
  <si>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</si>
  <si>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</si>
  <si>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</si>
  <si>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</si>
  <si>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</si>
  <si>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</si>
  <si>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</si>
  <si>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</si>
  <si>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</si>
  <si>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</si>
  <si>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</si>
  <si>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</si>
  <si>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</si>
  <si>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</si>
  <si>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</si>
  <si>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</si>
  <si>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</si>
  <si>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</si>
  <si>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</si>
  <si>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</si>
  <si>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</si>
  <si>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</si>
  <si>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</si>
  <si>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</si>
  <si>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</si>
  <si>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</si>
  <si>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</si>
  <si>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</si>
  <si>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</si>
  <si>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</si>
  <si>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</si>
  <si>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</si>
  <si>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</si>
  <si>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</si>
  <si>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</si>
  <si>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</si>
  <si>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</si>
  <si>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</si>
  <si>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</si>
  <si>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</si>
  <si>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</si>
  <si>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</si>
  <si>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</si>
  <si>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</si>
  <si>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</si>
  <si>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</si>
  <si>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</si>
  <si>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</si>
  <si>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</si>
  <si>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</si>
  <si>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</si>
  <si>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</si>
  <si>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</si>
  <si>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</si>
  <si>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</si>
  <si>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</si>
  <si>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</si>
  <si>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</si>
  <si>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</si>
  <si>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</si>
  <si>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</si>
  <si>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</si>
  <si>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</si>
  <si>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</si>
  <si>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</si>
  <si>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</si>
  <si>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</si>
  <si>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</si>
  <si>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</si>
  <si>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</si>
  <si>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</si>
  <si>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</si>
  <si>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</si>
  <si>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</si>
  <si>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</si>
  <si>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</si>
  <si>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</si>
  <si>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</si>
  <si>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</si>
  <si>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</si>
  <si>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</si>
  <si>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</si>
  <si>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</si>
  <si>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</si>
  <si>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</si>
  <si>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</si>
  <si>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</si>
  <si>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</si>
  <si>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</si>
  <si>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</si>
  <si>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</si>
  <si>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</si>
  <si>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</si>
  <si>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</si>
  <si>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</si>
  <si>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</si>
  <si>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</si>
  <si>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</si>
  <si>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</si>
  <si>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</si>
  <si>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</si>
  <si>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</si>
  <si>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</si>
  <si>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</si>
  <si>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</si>
  <si>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</si>
  <si>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</si>
  <si>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</si>
  <si>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</si>
  <si>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</si>
  <si>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</si>
  <si>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</si>
  <si>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</si>
  <si>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</si>
  <si>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</si>
  <si>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</si>
  <si>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</si>
  <si>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</si>
  <si>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</si>
  <si>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</si>
  <si>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</si>
  <si>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</si>
  <si>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</si>
  <si>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</si>
  <si>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</si>
  <si>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</si>
  <si>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</si>
  <si>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</si>
  <si>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</si>
  <si>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</si>
  <si>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</si>
  <si>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</si>
  <si>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</si>
  <si>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</si>
  <si>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</si>
  <si>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</si>
  <si>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</si>
  <si>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</si>
  <si>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</si>
  <si>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</si>
  <si>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</si>
  <si>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</si>
  <si>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</si>
  <si>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</si>
  <si>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</si>
  <si>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</si>
  <si>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</si>
  <si>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</si>
  <si>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</si>
  <si>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</si>
  <si>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</si>
  <si>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</si>
  <si>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</si>
  <si>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</si>
  <si>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</si>
  <si>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</si>
  <si>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</si>
  <si>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</si>
  <si>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</si>
  <si>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</si>
  <si>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</si>
  <si>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</si>
  <si>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</si>
  <si>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</si>
  <si>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</si>
  <si>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</si>
  <si>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</si>
  <si>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</si>
  <si>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</si>
  <si>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</si>
  <si>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</si>
  <si>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</si>
  <si>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</si>
  <si>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</si>
  <si>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</si>
  <si>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</si>
  <si>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</si>
  <si>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</si>
  <si>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</si>
  <si>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</si>
  <si>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</si>
  <si>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</si>
  <si>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</si>
  <si>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</si>
  <si>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</si>
  <si>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</si>
  <si>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</si>
  <si>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</si>
  <si>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</si>
  <si>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</si>
  <si>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</si>
  <si>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</si>
  <si>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</si>
  <si>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</si>
  <si>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</si>
  <si>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</si>
  <si>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</si>
  <si>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</si>
  <si>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</si>
  <si>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</si>
  <si>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</si>
  <si>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</si>
  <si>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</si>
  <si>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</si>
  <si>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</si>
  <si>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</si>
  <si>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</si>
  <si>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</si>
  <si>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</si>
  <si>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</si>
  <si>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</si>
  <si>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</si>
  <si>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</si>
  <si>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</si>
  <si>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</si>
  <si>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</si>
  <si>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</si>
  <si>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</si>
  <si>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</si>
  <si>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</si>
  <si>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</si>
  <si>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</si>
  <si>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</si>
  <si>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</si>
  <si>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</si>
  <si>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</si>
  <si>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</si>
  <si>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</si>
  <si>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</si>
  <si>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</si>
  <si>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</si>
  <si>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</si>
  <si>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</si>
  <si>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</si>
  <si>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</si>
  <si>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</si>
  <si>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</si>
  <si>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</si>
  <si>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</si>
  <si>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</si>
  <si>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</si>
  <si>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</si>
  <si>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</si>
  <si>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</si>
  <si>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</si>
  <si>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</si>
  <si>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</si>
  <si>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</si>
  <si>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</si>
  <si>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</si>
  <si>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</si>
  <si>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</si>
  <si>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</si>
  <si>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</si>
  <si>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</si>
  <si>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</si>
  <si>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</si>
  <si>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</si>
  <si>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</si>
  <si>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</si>
  <si>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</si>
  <si>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</si>
  <si>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</si>
  <si>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</si>
  <si>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</si>
  <si>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</si>
  <si>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</si>
  <si>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</si>
  <si>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</si>
  <si>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</si>
  <si>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</si>
  <si>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</si>
  <si>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</si>
  <si>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</si>
  <si>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</si>
  <si>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</si>
  <si>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</si>
  <si>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</si>
  <si>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</si>
  <si>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</si>
  <si>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</si>
  <si>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</si>
  <si>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</si>
  <si>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</si>
  <si>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</si>
  <si>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</si>
  <si>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</si>
  <si>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</si>
  <si>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</si>
  <si>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</si>
  <si>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</si>
  <si>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</si>
  <si>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</si>
  <si>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</si>
  <si>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</si>
  <si>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</si>
  <si>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</si>
  <si>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</si>
  <si>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</si>
  <si>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</si>
  <si>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</si>
  <si>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</si>
  <si>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</si>
  <si>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</si>
  <si>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</si>
  <si>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</si>
  <si>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</si>
  <si>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</si>
  <si>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</si>
  <si>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</si>
  <si>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</si>
  <si>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</si>
  <si>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</si>
  <si>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</si>
  <si>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</si>
  <si>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</si>
  <si>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</si>
  <si>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</si>
  <si>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</si>
  <si>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</si>
  <si>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</si>
  <si>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</si>
  <si>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</si>
  <si>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</si>
  <si>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</si>
  <si>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</si>
  <si>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</si>
  <si>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</si>
  <si>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</si>
  <si>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</si>
  <si>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</si>
  <si>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</si>
  <si>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</si>
  <si>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</si>
  <si>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</si>
  <si>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</si>
  <si>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</si>
  <si>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</si>
  <si>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</si>
  <si>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</si>
  <si>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</si>
  <si>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</si>
  <si>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</si>
  <si>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</si>
  <si>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</si>
  <si>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</si>
  <si>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</si>
  <si>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</si>
  <si>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</si>
  <si>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</si>
  <si>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</si>
  <si>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</si>
  <si>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</si>
  <si>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</si>
  <si>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</si>
  <si>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</si>
  <si>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</si>
  <si>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</si>
  <si>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</si>
  <si>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</si>
  <si>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</si>
  <si>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</si>
  <si>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</si>
  <si>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</si>
  <si>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</si>
  <si>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</si>
  <si>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</si>
  <si>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</si>
  <si>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</si>
  <si>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</si>
  <si>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</si>
  <si>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</si>
  <si>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</si>
  <si>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</si>
  <si>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</si>
  <si>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</si>
  <si>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</si>
  <si>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</si>
  <si>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</si>
  <si>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</si>
  <si>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</si>
  <si>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</si>
  <si>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</si>
  <si>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</si>
  <si>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</si>
  <si>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</si>
  <si>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</si>
  <si>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</si>
  <si>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</si>
  <si>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</si>
  <si>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</si>
  <si>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</si>
  <si>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</si>
  <si>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</si>
  <si>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</si>
  <si>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</si>
  <si>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</si>
  <si>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</si>
  <si>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</si>
  <si>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</si>
  <si>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</si>
  <si>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</si>
  <si>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</si>
  <si>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</si>
  <si>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</si>
  <si>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</si>
  <si>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</si>
  <si>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</si>
  <si>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</si>
  <si>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</si>
  <si>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</si>
  <si>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</si>
  <si>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</si>
  <si>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</si>
  <si>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</si>
  <si>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</si>
  <si>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</si>
  <si>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</si>
  <si>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</si>
  <si>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</si>
  <si>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</si>
  <si>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</si>
  <si>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</si>
  <si>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</si>
  <si>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</si>
  <si>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</si>
  <si>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</si>
  <si>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</si>
  <si>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</si>
  <si>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</si>
  <si>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</si>
  <si>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</si>
  <si>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</si>
  <si>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</si>
  <si>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</si>
  <si>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</si>
  <si>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</si>
  <si>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</si>
  <si>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</si>
  <si>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</si>
  <si>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</si>
  <si>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</si>
  <si>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</si>
  <si>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</si>
  <si>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</si>
  <si>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</si>
  <si>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</si>
  <si>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</si>
  <si>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</si>
  <si>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</si>
  <si>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</si>
  <si>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</si>
  <si>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</si>
  <si>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</si>
  <si>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</si>
  <si>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</si>
  <si>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</si>
  <si>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</si>
  <si>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</si>
  <si>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</si>
  <si>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</si>
  <si>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</si>
  <si>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</si>
  <si>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</si>
  <si>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</si>
  <si>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</si>
  <si>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</si>
  <si>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</si>
  <si>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</si>
  <si>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</si>
  <si>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</si>
  <si>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</si>
  <si>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ارزش صندوق به میلیون ریال در تاریخ  1399/12/30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</si>
  <si>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</si>
  <si>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</si>
  <si>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</si>
  <si>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</si>
  <si>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</si>
  <si>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</si>
  <si>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</si>
  <si>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</si>
  <si>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</si>
  <si>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</si>
  <si>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</si>
  <si>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</si>
  <si>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</si>
  <si>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</si>
  <si>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</si>
  <si>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</si>
  <si>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</si>
  <si>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</si>
  <si>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</si>
  <si>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</si>
  <si>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</si>
  <si>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</si>
  <si>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</si>
  <si>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</si>
  <si>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</si>
  <si>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</si>
  <si>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</si>
  <si>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</si>
  <si>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</si>
  <si>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</si>
  <si>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ارزش صندوق به میلیون ریال در تاریخ 1400/08/30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</si>
  <si>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</si>
  <si>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</si>
  <si>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</si>
  <si>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</si>
  <si>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</si>
  <si>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</si>
  <si>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</si>
  <si>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</si>
  <si>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‫خالص ارزش داراییها ‫(میلیون ریال) در تاریخ 1400/08/30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</si>
  <si>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</si>
  <si>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</si>
  <si>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</si>
  <si>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</si>
  <si>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</si>
  <si>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</si>
  <si>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</si>
  <si>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</si>
  <si>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سال منتهی به  1400/08/30</t>
  </si>
  <si>
    <t>ماه منتهی به  1400/08/30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</si>
  <si>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</si>
  <si>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</si>
  <si>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</si>
  <si>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</si>
  <si>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</si>
  <si>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</si>
  <si>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</si>
  <si>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</si>
  <si>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</si>
  <si>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</si>
  <si>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</si>
  <si>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</si>
  <si>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</si>
  <si>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ماه منتهی به 1400/08/30</t>
  </si>
  <si>
    <t>ارزش  معاملات خرید</t>
  </si>
  <si>
    <t>ارزش  معاملات فروش</t>
  </si>
  <si>
    <t>درصد سهم در تاریخ 1400/08/30</t>
  </si>
  <si>
    <t>سال منتهی به 1400/08/30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</si>
</sst>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1" xfId="1" applyNumberFormat="1" applyFont="1" applyBorder="1"/>
    <xf numFmtId="1" fontId="2" fillId="0" borderId="0" xfId="0" applyNumberFormat="1" applyFont="1"/>
    <xf numFmtId="1" fontId="4" fillId="3" borderId="1" xfId="1" applyNumberFormat="1" applyFont="1" applyFill="1" applyBorder="1" applyAlignment="1" applyProtection="1">
      <alignment horizontal="center" vertical="center" wrapText="1"/>
    </xf>
    <xf numFmtId="1" fontId="2" fillId="0" borderId="1" xfId="1" applyNumberFormat="1" applyFont="1" applyBorder="1"/>
    <xf numFmtId="164" fontId="2" fillId="0" borderId="0" xfId="1" applyNumberFormat="1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1" xfId="1" applyNumberFormat="1" applyFont="1" applyBorder="1"/>
    <xf numFmtId="164" fontId="4" fillId="2" borderId="2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9" fontId="4" fillId="3" borderId="1" xfId="3" applyFont="1" applyFill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9" fontId="2" fillId="0" borderId="0" xfId="3" applyFont="1"/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9" fontId="4" fillId="3" borderId="1" xfId="3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2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rightToLeft="1" tabSelected="1" workbookViewId="0">
      <selection activeCell="A60" sqref="A60:XFD207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8.85546875" style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15.85546875" style="1" bestFit="1" customWidth="1"/>
    <col min="13" max="13" width="10.42578125" style="1" bestFit="1" customWidth="1"/>
    <col min="14" max="14" width="13.140625" style="1" bestFit="1" customWidth="1"/>
    <col min="15" max="15" width="14.85546875" style="1" customWidth="1"/>
    <col min="16" max="16" width="13.140625" style="1" bestFit="1" customWidth="1"/>
    <col min="17" max="17" width="16" style="1" customWidth="1"/>
    <col min="18" max="16384" width="9.140625" style="1"/>
  </cols>
  <sheetData>
    <row r="1" spans="1:20" x14ac:dyDescent="0.25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527</v>
      </c>
      <c r="I2" s="6" t="s">
        <v>495</v>
      </c>
      <c r="J2" s="7" t="s">
        <v>526</v>
      </c>
      <c r="K2" s="4" t="s">
        <v>7</v>
      </c>
      <c r="L2" s="4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x14ac:dyDescent="0.25">
      <c r="A3" s="11" t="s">
        <v>17</v>
      </c>
      <c r="B3" s="11">
        <v>10581</v>
      </c>
      <c r="C3" s="11" t="s">
        <v>18</v>
      </c>
      <c r="D3" s="11" t="s">
        <v>19</v>
      </c>
      <c r="E3" s="12">
        <v>17</v>
      </c>
      <c r="F3" s="12">
        <v>50000000</v>
      </c>
      <c r="G3" s="12">
        <v>174.8</v>
      </c>
      <c r="H3" s="12" t="s">
        <v>527</v>
      </c>
      <c r="I3" s="12">
        <v>30208095</v>
      </c>
      <c r="J3" s="12">
        <v>40818017</v>
      </c>
      <c r="K3" s="12">
        <v>40675629</v>
      </c>
      <c r="L3" s="12">
        <v>1003500</v>
      </c>
      <c r="M3" s="12">
        <v>63</v>
      </c>
      <c r="N3" s="12">
        <v>32</v>
      </c>
      <c r="O3" s="12">
        <v>8654</v>
      </c>
      <c r="P3" s="12">
        <v>68</v>
      </c>
      <c r="Q3" s="12">
        <v>8717</v>
      </c>
      <c r="R3" s="11">
        <v>1.62</v>
      </c>
      <c r="S3" s="11">
        <v>4.92</v>
      </c>
      <c r="T3" s="11">
        <v>17.68</v>
      </c>
    </row>
    <row r="4" spans="1:20" x14ac:dyDescent="0.25">
      <c r="A4" s="11" t="s">
        <v>20</v>
      </c>
      <c r="B4" s="11">
        <v>10589</v>
      </c>
      <c r="C4" s="11" t="s">
        <v>21</v>
      </c>
      <c r="D4" s="11" t="s">
        <v>22</v>
      </c>
      <c r="E4" s="12">
        <v>0</v>
      </c>
      <c r="F4" s="12">
        <v>50000</v>
      </c>
      <c r="G4" s="12">
        <v>166.33333333333334</v>
      </c>
      <c r="H4" s="12" t="s">
        <v>527</v>
      </c>
      <c r="I4" s="12">
        <v>2025915</v>
      </c>
      <c r="J4" s="12">
        <v>1856058</v>
      </c>
      <c r="K4" s="12">
        <v>10649</v>
      </c>
      <c r="L4" s="12">
        <v>174294147</v>
      </c>
      <c r="M4" s="12">
        <v>4</v>
      </c>
      <c r="N4" s="12">
        <v>6</v>
      </c>
      <c r="O4" s="12">
        <v>130</v>
      </c>
      <c r="P4" s="12">
        <v>94</v>
      </c>
      <c r="Q4" s="12">
        <v>134</v>
      </c>
      <c r="R4" s="11">
        <v>-3.5</v>
      </c>
      <c r="S4" s="11">
        <v>-10.84</v>
      </c>
      <c r="T4" s="11">
        <v>-2.76</v>
      </c>
    </row>
    <row r="5" spans="1:20" x14ac:dyDescent="0.25">
      <c r="A5" s="11" t="s">
        <v>23</v>
      </c>
      <c r="B5" s="11">
        <v>10591</v>
      </c>
      <c r="C5" s="11" t="s">
        <v>21</v>
      </c>
      <c r="D5" s="11" t="s">
        <v>22</v>
      </c>
      <c r="E5" s="12">
        <v>0</v>
      </c>
      <c r="F5" s="12">
        <v>500000</v>
      </c>
      <c r="G5" s="12">
        <v>166.33333333333334</v>
      </c>
      <c r="H5" s="12" t="s">
        <v>527</v>
      </c>
      <c r="I5" s="12">
        <v>2125606</v>
      </c>
      <c r="J5" s="12">
        <v>1989691</v>
      </c>
      <c r="K5" s="12">
        <v>153145</v>
      </c>
      <c r="L5" s="12">
        <v>12992206</v>
      </c>
      <c r="M5" s="12">
        <v>14</v>
      </c>
      <c r="N5" s="12">
        <v>81</v>
      </c>
      <c r="O5" s="12">
        <v>754</v>
      </c>
      <c r="P5" s="12">
        <v>19</v>
      </c>
      <c r="Q5" s="12">
        <v>768</v>
      </c>
      <c r="R5" s="11">
        <v>-4.1399999999999997</v>
      </c>
      <c r="S5" s="11">
        <v>-8.17</v>
      </c>
      <c r="T5" s="11">
        <v>3.32</v>
      </c>
    </row>
    <row r="6" spans="1:20" x14ac:dyDescent="0.25">
      <c r="A6" s="11" t="s">
        <v>24</v>
      </c>
      <c r="B6" s="11">
        <v>10596</v>
      </c>
      <c r="C6" s="11" t="s">
        <v>25</v>
      </c>
      <c r="D6" s="11" t="s">
        <v>22</v>
      </c>
      <c r="E6" s="12">
        <v>0</v>
      </c>
      <c r="F6" s="12">
        <v>50000</v>
      </c>
      <c r="G6" s="12">
        <v>164.76666666666668</v>
      </c>
      <c r="H6" s="12" t="s">
        <v>527</v>
      </c>
      <c r="I6" s="12">
        <v>5125577</v>
      </c>
      <c r="J6" s="12">
        <v>4620611</v>
      </c>
      <c r="K6" s="12">
        <v>13262</v>
      </c>
      <c r="L6" s="12">
        <v>348409834</v>
      </c>
      <c r="M6" s="12">
        <v>11</v>
      </c>
      <c r="N6" s="12">
        <v>57</v>
      </c>
      <c r="O6" s="12">
        <v>584</v>
      </c>
      <c r="P6" s="12">
        <v>43</v>
      </c>
      <c r="Q6" s="12">
        <v>595</v>
      </c>
      <c r="R6" s="11">
        <v>-4.16</v>
      </c>
      <c r="S6" s="11">
        <v>-9.6199999999999992</v>
      </c>
      <c r="T6" s="11">
        <v>12.42</v>
      </c>
    </row>
    <row r="7" spans="1:20" x14ac:dyDescent="0.25">
      <c r="A7" s="11" t="s">
        <v>26</v>
      </c>
      <c r="B7" s="11">
        <v>10600</v>
      </c>
      <c r="C7" s="11" t="s">
        <v>27</v>
      </c>
      <c r="D7" s="11" t="s">
        <v>22</v>
      </c>
      <c r="E7" s="12">
        <v>0</v>
      </c>
      <c r="F7" s="12">
        <v>50000000</v>
      </c>
      <c r="G7" s="12">
        <v>164.66666666666666</v>
      </c>
      <c r="H7" s="12" t="s">
        <v>527</v>
      </c>
      <c r="I7" s="12">
        <v>21000261</v>
      </c>
      <c r="J7" s="12">
        <v>37868392</v>
      </c>
      <c r="K7" s="12">
        <v>11349883</v>
      </c>
      <c r="L7" s="12">
        <v>3336457</v>
      </c>
      <c r="M7" s="12">
        <v>19</v>
      </c>
      <c r="N7" s="12">
        <v>48</v>
      </c>
      <c r="O7" s="12">
        <v>10055</v>
      </c>
      <c r="P7" s="12">
        <v>52</v>
      </c>
      <c r="Q7" s="12">
        <v>10074</v>
      </c>
      <c r="R7" s="11">
        <v>-2.88</v>
      </c>
      <c r="S7" s="11">
        <v>-1.0900000000000001</v>
      </c>
      <c r="T7" s="11">
        <v>37.729999999999997</v>
      </c>
    </row>
    <row r="8" spans="1:20" x14ac:dyDescent="0.25">
      <c r="A8" s="11" t="s">
        <v>28</v>
      </c>
      <c r="B8" s="11">
        <v>10616</v>
      </c>
      <c r="C8" s="11" t="s">
        <v>29</v>
      </c>
      <c r="D8" s="11" t="s">
        <v>22</v>
      </c>
      <c r="E8" s="12">
        <v>0</v>
      </c>
      <c r="F8" s="12">
        <v>100000</v>
      </c>
      <c r="G8" s="12">
        <v>161.83333333333334</v>
      </c>
      <c r="H8" s="12" t="s">
        <v>527</v>
      </c>
      <c r="I8" s="12">
        <v>9955855</v>
      </c>
      <c r="J8" s="12">
        <v>8878082</v>
      </c>
      <c r="K8" s="12">
        <v>22591</v>
      </c>
      <c r="L8" s="12">
        <v>392991981</v>
      </c>
      <c r="M8" s="12">
        <v>6</v>
      </c>
      <c r="N8" s="12">
        <v>11</v>
      </c>
      <c r="O8" s="12">
        <v>2417</v>
      </c>
      <c r="P8" s="12">
        <v>89</v>
      </c>
      <c r="Q8" s="12">
        <v>2423</v>
      </c>
      <c r="R8" s="11">
        <v>-4.4400000000000004</v>
      </c>
      <c r="S8" s="11">
        <v>-6.63</v>
      </c>
      <c r="T8" s="11">
        <v>17.41</v>
      </c>
    </row>
    <row r="9" spans="1:20" x14ac:dyDescent="0.25">
      <c r="A9" s="11" t="s">
        <v>30</v>
      </c>
      <c r="B9" s="11">
        <v>10615</v>
      </c>
      <c r="C9" s="11" t="s">
        <v>31</v>
      </c>
      <c r="D9" s="11" t="s">
        <v>32</v>
      </c>
      <c r="E9" s="12">
        <v>0</v>
      </c>
      <c r="F9" s="12">
        <v>50000</v>
      </c>
      <c r="G9" s="12">
        <v>161.66666666666666</v>
      </c>
      <c r="H9" s="12" t="s">
        <v>527</v>
      </c>
      <c r="I9" s="12">
        <v>721183</v>
      </c>
      <c r="J9" s="12">
        <v>778524</v>
      </c>
      <c r="K9" s="12">
        <v>11090</v>
      </c>
      <c r="L9" s="12">
        <v>70200504</v>
      </c>
      <c r="M9" s="12">
        <v>7</v>
      </c>
      <c r="N9" s="12">
        <v>92</v>
      </c>
      <c r="O9" s="12">
        <v>80</v>
      </c>
      <c r="P9" s="12">
        <v>8</v>
      </c>
      <c r="Q9" s="12">
        <v>87</v>
      </c>
      <c r="R9" s="11">
        <v>-1.8</v>
      </c>
      <c r="S9" s="11">
        <v>-3.2</v>
      </c>
      <c r="T9" s="11">
        <v>11.5</v>
      </c>
    </row>
    <row r="10" spans="1:20" x14ac:dyDescent="0.25">
      <c r="A10" s="11" t="s">
        <v>33</v>
      </c>
      <c r="B10" s="11">
        <v>10630</v>
      </c>
      <c r="C10" s="11" t="s">
        <v>34</v>
      </c>
      <c r="D10" s="11" t="s">
        <v>22</v>
      </c>
      <c r="E10" s="12">
        <v>0</v>
      </c>
      <c r="F10" s="12">
        <v>500000</v>
      </c>
      <c r="G10" s="12">
        <v>157.23333333333332</v>
      </c>
      <c r="H10" s="12" t="s">
        <v>527</v>
      </c>
      <c r="I10" s="12">
        <v>638468</v>
      </c>
      <c r="J10" s="12">
        <v>515963</v>
      </c>
      <c r="K10" s="12">
        <v>128030</v>
      </c>
      <c r="L10" s="12">
        <v>4030018</v>
      </c>
      <c r="M10" s="12">
        <v>13</v>
      </c>
      <c r="N10" s="12">
        <v>81</v>
      </c>
      <c r="O10" s="12">
        <v>172</v>
      </c>
      <c r="P10" s="12">
        <v>19</v>
      </c>
      <c r="Q10" s="12">
        <v>185</v>
      </c>
      <c r="R10" s="11">
        <v>-6.77</v>
      </c>
      <c r="S10" s="11">
        <v>-19.690000000000001</v>
      </c>
      <c r="T10" s="11">
        <v>-6.56</v>
      </c>
    </row>
    <row r="11" spans="1:20" x14ac:dyDescent="0.25">
      <c r="A11" s="11" t="s">
        <v>35</v>
      </c>
      <c r="B11" s="11">
        <v>10639</v>
      </c>
      <c r="C11" s="11" t="s">
        <v>36</v>
      </c>
      <c r="D11" s="11" t="s">
        <v>19</v>
      </c>
      <c r="E11" s="12">
        <v>15</v>
      </c>
      <c r="F11" s="12">
        <v>100000000</v>
      </c>
      <c r="G11" s="12">
        <v>155.83333333333334</v>
      </c>
      <c r="H11" s="12" t="s">
        <v>527</v>
      </c>
      <c r="I11" s="12">
        <v>59638932</v>
      </c>
      <c r="J11" s="12">
        <v>61566686</v>
      </c>
      <c r="K11" s="12">
        <v>61435185</v>
      </c>
      <c r="L11" s="12">
        <v>1002140</v>
      </c>
      <c r="M11" s="12">
        <v>77</v>
      </c>
      <c r="N11" s="12">
        <v>27</v>
      </c>
      <c r="O11" s="12">
        <v>32831</v>
      </c>
      <c r="P11" s="12">
        <v>73</v>
      </c>
      <c r="Q11" s="12">
        <v>32908</v>
      </c>
      <c r="R11" s="11">
        <v>1.57</v>
      </c>
      <c r="S11" s="11">
        <v>4.57</v>
      </c>
      <c r="T11" s="11">
        <v>19.899999999999999</v>
      </c>
    </row>
    <row r="12" spans="1:20" x14ac:dyDescent="0.25">
      <c r="A12" s="11" t="s">
        <v>37</v>
      </c>
      <c r="B12" s="11">
        <v>10706</v>
      </c>
      <c r="C12" s="11" t="s">
        <v>38</v>
      </c>
      <c r="D12" s="11" t="s">
        <v>22</v>
      </c>
      <c r="E12" s="12">
        <v>0</v>
      </c>
      <c r="F12" s="12">
        <v>5000000</v>
      </c>
      <c r="G12" s="12">
        <v>152.4</v>
      </c>
      <c r="H12" s="12" t="s">
        <v>527</v>
      </c>
      <c r="I12" s="12">
        <v>18550700</v>
      </c>
      <c r="J12" s="12">
        <v>15352841</v>
      </c>
      <c r="K12" s="12">
        <v>2873412</v>
      </c>
      <c r="L12" s="12">
        <v>5343069</v>
      </c>
      <c r="M12" s="12">
        <v>13</v>
      </c>
      <c r="N12" s="12">
        <v>60</v>
      </c>
      <c r="O12" s="12">
        <v>3412</v>
      </c>
      <c r="P12" s="12">
        <v>40</v>
      </c>
      <c r="Q12" s="12">
        <v>3425</v>
      </c>
      <c r="R12" s="11">
        <v>-2.3199999999999998</v>
      </c>
      <c r="S12" s="11">
        <v>-13.94</v>
      </c>
      <c r="T12" s="11">
        <v>9.44</v>
      </c>
    </row>
    <row r="13" spans="1:20" x14ac:dyDescent="0.25">
      <c r="A13" s="11" t="s">
        <v>39</v>
      </c>
      <c r="B13" s="11">
        <v>10720</v>
      </c>
      <c r="C13" s="11" t="s">
        <v>40</v>
      </c>
      <c r="D13" s="11" t="s">
        <v>19</v>
      </c>
      <c r="E13" s="12">
        <v>15</v>
      </c>
      <c r="F13" s="12">
        <v>5000000</v>
      </c>
      <c r="G13" s="12">
        <v>150.9</v>
      </c>
      <c r="H13" s="12" t="s">
        <v>527</v>
      </c>
      <c r="I13" s="12">
        <v>3021532</v>
      </c>
      <c r="J13" s="12">
        <v>1679644</v>
      </c>
      <c r="K13" s="12">
        <v>1703518</v>
      </c>
      <c r="L13" s="12">
        <v>985985</v>
      </c>
      <c r="M13" s="12">
        <v>16</v>
      </c>
      <c r="N13" s="12">
        <v>85</v>
      </c>
      <c r="O13" s="12">
        <v>468</v>
      </c>
      <c r="P13" s="12">
        <v>15</v>
      </c>
      <c r="Q13" s="12">
        <v>484</v>
      </c>
      <c r="R13" s="11">
        <v>0.87</v>
      </c>
      <c r="S13" s="11">
        <v>-0.79</v>
      </c>
      <c r="T13" s="11">
        <v>-19.84</v>
      </c>
    </row>
    <row r="14" spans="1:20" x14ac:dyDescent="0.25">
      <c r="A14" s="11" t="s">
        <v>41</v>
      </c>
      <c r="B14" s="11">
        <v>10719</v>
      </c>
      <c r="C14" s="11" t="s">
        <v>42</v>
      </c>
      <c r="D14" s="11" t="s">
        <v>22</v>
      </c>
      <c r="E14" s="12">
        <v>0</v>
      </c>
      <c r="F14" s="12">
        <v>500000</v>
      </c>
      <c r="G14" s="12">
        <v>150.30000000000001</v>
      </c>
      <c r="H14" s="12" t="s">
        <v>527</v>
      </c>
      <c r="I14" s="12">
        <v>3683595</v>
      </c>
      <c r="J14" s="12">
        <v>2948319</v>
      </c>
      <c r="K14" s="12">
        <v>10888</v>
      </c>
      <c r="L14" s="12">
        <v>270786096</v>
      </c>
      <c r="M14" s="12">
        <v>3</v>
      </c>
      <c r="N14" s="12">
        <v>21</v>
      </c>
      <c r="O14" s="12">
        <v>266</v>
      </c>
      <c r="P14" s="12">
        <v>79</v>
      </c>
      <c r="Q14" s="12">
        <v>269</v>
      </c>
      <c r="R14" s="11">
        <v>-3.82</v>
      </c>
      <c r="S14" s="11">
        <v>-13.34</v>
      </c>
      <c r="T14" s="11">
        <v>-4.13</v>
      </c>
    </row>
    <row r="15" spans="1:20" x14ac:dyDescent="0.25">
      <c r="A15" s="11" t="s">
        <v>43</v>
      </c>
      <c r="B15" s="11">
        <v>10743</v>
      </c>
      <c r="C15" s="11" t="s">
        <v>44</v>
      </c>
      <c r="D15" s="11" t="s">
        <v>22</v>
      </c>
      <c r="E15" s="12">
        <v>0</v>
      </c>
      <c r="F15" s="12">
        <v>10000000</v>
      </c>
      <c r="G15" s="12">
        <v>146.03333333333333</v>
      </c>
      <c r="H15" s="12" t="s">
        <v>527</v>
      </c>
      <c r="I15" s="12">
        <v>7965064</v>
      </c>
      <c r="J15" s="12">
        <v>6058608</v>
      </c>
      <c r="K15" s="12">
        <v>5052123</v>
      </c>
      <c r="L15" s="12">
        <v>1199220</v>
      </c>
      <c r="M15" s="12">
        <v>9</v>
      </c>
      <c r="N15" s="12">
        <v>15</v>
      </c>
      <c r="O15" s="12">
        <v>3046</v>
      </c>
      <c r="P15" s="12">
        <v>85</v>
      </c>
      <c r="Q15" s="12">
        <v>3055</v>
      </c>
      <c r="R15" s="11">
        <v>-2.5</v>
      </c>
      <c r="S15" s="11">
        <v>-11.75</v>
      </c>
      <c r="T15" s="11">
        <v>2.84</v>
      </c>
    </row>
    <row r="16" spans="1:20" x14ac:dyDescent="0.25">
      <c r="A16" s="11" t="s">
        <v>45</v>
      </c>
      <c r="B16" s="11">
        <v>10748</v>
      </c>
      <c r="C16" s="11" t="s">
        <v>46</v>
      </c>
      <c r="D16" s="11" t="s">
        <v>19</v>
      </c>
      <c r="E16" s="12">
        <v>15</v>
      </c>
      <c r="F16" s="12">
        <v>35000000</v>
      </c>
      <c r="G16" s="12">
        <v>144.4</v>
      </c>
      <c r="H16" s="12" t="s">
        <v>527</v>
      </c>
      <c r="I16" s="12">
        <v>15873726</v>
      </c>
      <c r="J16" s="12">
        <v>12107242</v>
      </c>
      <c r="K16" s="12">
        <v>12077123</v>
      </c>
      <c r="L16" s="12">
        <v>1002493</v>
      </c>
      <c r="M16" s="12">
        <v>23</v>
      </c>
      <c r="N16" s="12">
        <v>9</v>
      </c>
      <c r="O16" s="12">
        <v>7147</v>
      </c>
      <c r="P16" s="12">
        <v>91</v>
      </c>
      <c r="Q16" s="12">
        <v>7170</v>
      </c>
      <c r="R16" s="11">
        <v>1.64</v>
      </c>
      <c r="S16" s="11">
        <v>4.91</v>
      </c>
      <c r="T16" s="11">
        <v>19.670000000000002</v>
      </c>
    </row>
    <row r="17" spans="1:20" x14ac:dyDescent="0.25">
      <c r="A17" s="11" t="s">
        <v>47</v>
      </c>
      <c r="B17" s="11">
        <v>10762</v>
      </c>
      <c r="C17" s="11" t="s">
        <v>48</v>
      </c>
      <c r="D17" s="11" t="s">
        <v>32</v>
      </c>
      <c r="E17" s="12">
        <v>0</v>
      </c>
      <c r="F17" s="12">
        <v>200000000</v>
      </c>
      <c r="G17" s="12">
        <v>143.19999999999999</v>
      </c>
      <c r="H17" s="12" t="s">
        <v>527</v>
      </c>
      <c r="I17" s="12">
        <v>3282685</v>
      </c>
      <c r="J17" s="12">
        <v>3914420</v>
      </c>
      <c r="K17" s="12">
        <v>20807791</v>
      </c>
      <c r="L17" s="12">
        <v>188123</v>
      </c>
      <c r="M17" s="12">
        <v>11</v>
      </c>
      <c r="N17" s="12">
        <v>40</v>
      </c>
      <c r="O17" s="12">
        <v>3054</v>
      </c>
      <c r="P17" s="12">
        <v>60</v>
      </c>
      <c r="Q17" s="12">
        <v>3065</v>
      </c>
      <c r="R17" s="11">
        <v>-2.75</v>
      </c>
      <c r="S17" s="11">
        <v>-3.75</v>
      </c>
      <c r="T17" s="11">
        <v>20.100000000000001</v>
      </c>
    </row>
    <row r="18" spans="1:20" x14ac:dyDescent="0.25">
      <c r="A18" s="11" t="s">
        <v>49</v>
      </c>
      <c r="B18" s="11">
        <v>10753</v>
      </c>
      <c r="C18" s="11" t="s">
        <v>50</v>
      </c>
      <c r="D18" s="11" t="s">
        <v>22</v>
      </c>
      <c r="E18" s="12">
        <v>0</v>
      </c>
      <c r="F18" s="12">
        <v>100000</v>
      </c>
      <c r="G18" s="12">
        <v>143.16666666666666</v>
      </c>
      <c r="H18" s="12" t="s">
        <v>527</v>
      </c>
      <c r="I18" s="12">
        <v>731245</v>
      </c>
      <c r="J18" s="12">
        <v>690947</v>
      </c>
      <c r="K18" s="12">
        <v>27266</v>
      </c>
      <c r="L18" s="12">
        <v>25340981</v>
      </c>
      <c r="M18" s="12">
        <v>7</v>
      </c>
      <c r="N18" s="12">
        <v>37</v>
      </c>
      <c r="O18" s="12">
        <v>579</v>
      </c>
      <c r="P18" s="12">
        <v>64</v>
      </c>
      <c r="Q18" s="12">
        <v>586</v>
      </c>
      <c r="R18" s="11">
        <v>-4.1399999999999997</v>
      </c>
      <c r="S18" s="11">
        <v>-12.87</v>
      </c>
      <c r="T18" s="11">
        <v>-16.989999999999998</v>
      </c>
    </row>
    <row r="19" spans="1:20" x14ac:dyDescent="0.25">
      <c r="A19" s="11" t="s">
        <v>51</v>
      </c>
      <c r="B19" s="11">
        <v>10782</v>
      </c>
      <c r="C19" s="11" t="s">
        <v>52</v>
      </c>
      <c r="D19" s="11" t="s">
        <v>22</v>
      </c>
      <c r="E19" s="12">
        <v>0</v>
      </c>
      <c r="F19" s="12">
        <v>50000</v>
      </c>
      <c r="G19" s="12">
        <v>142.56666666666666</v>
      </c>
      <c r="H19" s="12" t="s">
        <v>527</v>
      </c>
      <c r="I19" s="12">
        <v>1822991</v>
      </c>
      <c r="J19" s="12">
        <v>1262174</v>
      </c>
      <c r="K19" s="12">
        <v>25016</v>
      </c>
      <c r="L19" s="12">
        <v>50454679</v>
      </c>
      <c r="M19" s="12">
        <v>9</v>
      </c>
      <c r="N19" s="12">
        <v>58</v>
      </c>
      <c r="O19" s="12">
        <v>527</v>
      </c>
      <c r="P19" s="12">
        <v>42</v>
      </c>
      <c r="Q19" s="12">
        <v>536</v>
      </c>
      <c r="R19" s="11">
        <v>-4.71</v>
      </c>
      <c r="S19" s="11">
        <v>-11.37</v>
      </c>
      <c r="T19" s="11">
        <v>-3.42</v>
      </c>
    </row>
    <row r="20" spans="1:20" x14ac:dyDescent="0.25">
      <c r="A20" s="11" t="s">
        <v>53</v>
      </c>
      <c r="B20" s="11">
        <v>10766</v>
      </c>
      <c r="C20" s="11" t="s">
        <v>52</v>
      </c>
      <c r="D20" s="11" t="s">
        <v>19</v>
      </c>
      <c r="E20" s="12">
        <v>15</v>
      </c>
      <c r="F20" s="12">
        <v>100000000</v>
      </c>
      <c r="G20" s="12">
        <v>142.56666666666666</v>
      </c>
      <c r="H20" s="12" t="s">
        <v>527</v>
      </c>
      <c r="I20" s="12">
        <v>56257008</v>
      </c>
      <c r="J20" s="12">
        <v>51523497</v>
      </c>
      <c r="K20" s="12">
        <v>51366837</v>
      </c>
      <c r="L20" s="12">
        <v>1003049</v>
      </c>
      <c r="M20" s="12">
        <v>18</v>
      </c>
      <c r="N20" s="12">
        <v>7</v>
      </c>
      <c r="O20" s="12">
        <v>23465</v>
      </c>
      <c r="P20" s="12">
        <v>93</v>
      </c>
      <c r="Q20" s="12">
        <v>23483</v>
      </c>
      <c r="R20" s="11">
        <v>1.45</v>
      </c>
      <c r="S20" s="11">
        <v>4.4400000000000004</v>
      </c>
      <c r="T20" s="11">
        <v>17.91</v>
      </c>
    </row>
    <row r="21" spans="1:20" x14ac:dyDescent="0.25">
      <c r="A21" s="11" t="s">
        <v>54</v>
      </c>
      <c r="B21" s="11">
        <v>10764</v>
      </c>
      <c r="C21" s="11" t="s">
        <v>55</v>
      </c>
      <c r="D21" s="11" t="s">
        <v>22</v>
      </c>
      <c r="E21" s="12">
        <v>0</v>
      </c>
      <c r="F21" s="12">
        <v>100000</v>
      </c>
      <c r="G21" s="12">
        <v>142.30000000000001</v>
      </c>
      <c r="H21" s="12" t="s">
        <v>527</v>
      </c>
      <c r="I21" s="12">
        <v>1325544</v>
      </c>
      <c r="J21" s="12">
        <v>1942097</v>
      </c>
      <c r="K21" s="12">
        <v>4771550</v>
      </c>
      <c r="L21" s="12">
        <v>407016</v>
      </c>
      <c r="M21" s="12">
        <v>9</v>
      </c>
      <c r="N21" s="12">
        <v>99</v>
      </c>
      <c r="O21" s="12">
        <v>105</v>
      </c>
      <c r="P21" s="12">
        <v>1</v>
      </c>
      <c r="Q21" s="12">
        <v>114</v>
      </c>
      <c r="R21" s="11">
        <v>-2.86</v>
      </c>
      <c r="S21" s="11">
        <v>-8.41</v>
      </c>
      <c r="T21" s="11">
        <v>3.52</v>
      </c>
    </row>
    <row r="22" spans="1:20" x14ac:dyDescent="0.25">
      <c r="A22" s="11" t="s">
        <v>56</v>
      </c>
      <c r="B22" s="11">
        <v>10767</v>
      </c>
      <c r="C22" s="11" t="s">
        <v>55</v>
      </c>
      <c r="D22" s="11" t="s">
        <v>32</v>
      </c>
      <c r="E22" s="12">
        <v>0</v>
      </c>
      <c r="F22" s="12">
        <v>200000</v>
      </c>
      <c r="G22" s="12">
        <v>142.30000000000001</v>
      </c>
      <c r="H22" s="12" t="s">
        <v>527</v>
      </c>
      <c r="I22" s="12">
        <v>374575</v>
      </c>
      <c r="J22" s="12">
        <v>439163</v>
      </c>
      <c r="K22" s="12">
        <v>7752</v>
      </c>
      <c r="L22" s="12">
        <v>56651557</v>
      </c>
      <c r="M22" s="12">
        <v>2</v>
      </c>
      <c r="N22" s="12">
        <v>16</v>
      </c>
      <c r="O22" s="12">
        <v>113</v>
      </c>
      <c r="P22" s="12">
        <v>84</v>
      </c>
      <c r="Q22" s="12">
        <v>115</v>
      </c>
      <c r="R22" s="11">
        <v>-2.02</v>
      </c>
      <c r="S22" s="11">
        <v>-0.6</v>
      </c>
      <c r="T22" s="11">
        <v>12.72</v>
      </c>
    </row>
    <row r="23" spans="1:20" x14ac:dyDescent="0.25">
      <c r="A23" s="11" t="s">
        <v>57</v>
      </c>
      <c r="B23" s="11">
        <v>10771</v>
      </c>
      <c r="C23" s="11" t="s">
        <v>58</v>
      </c>
      <c r="D23" s="11" t="s">
        <v>22</v>
      </c>
      <c r="E23" s="12">
        <v>0</v>
      </c>
      <c r="F23" s="12">
        <v>50000</v>
      </c>
      <c r="G23" s="12">
        <v>142.23333333333332</v>
      </c>
      <c r="H23" s="12" t="s">
        <v>527</v>
      </c>
      <c r="I23" s="12">
        <v>1104555</v>
      </c>
      <c r="J23" s="12">
        <v>822220</v>
      </c>
      <c r="K23" s="12">
        <v>1200840</v>
      </c>
      <c r="L23" s="12">
        <v>684703</v>
      </c>
      <c r="M23" s="12">
        <v>5</v>
      </c>
      <c r="N23" s="12">
        <v>76</v>
      </c>
      <c r="O23" s="12">
        <v>104</v>
      </c>
      <c r="P23" s="12">
        <v>24</v>
      </c>
      <c r="Q23" s="12">
        <v>109</v>
      </c>
      <c r="R23" s="11">
        <v>-5.71</v>
      </c>
      <c r="S23" s="11">
        <v>-9.74</v>
      </c>
      <c r="T23" s="11">
        <v>-6.04</v>
      </c>
    </row>
    <row r="24" spans="1:20" x14ac:dyDescent="0.25">
      <c r="A24" s="11" t="s">
        <v>59</v>
      </c>
      <c r="B24" s="11">
        <v>10765</v>
      </c>
      <c r="C24" s="11" t="s">
        <v>58</v>
      </c>
      <c r="D24" s="11" t="s">
        <v>19</v>
      </c>
      <c r="E24" s="12">
        <v>16</v>
      </c>
      <c r="F24" s="12">
        <v>200000000</v>
      </c>
      <c r="G24" s="12">
        <v>142.23333333333332</v>
      </c>
      <c r="H24" s="12" t="s">
        <v>527</v>
      </c>
      <c r="I24" s="12">
        <v>130760822</v>
      </c>
      <c r="J24" s="12">
        <v>161295931</v>
      </c>
      <c r="K24" s="12">
        <v>160047477</v>
      </c>
      <c r="L24" s="12">
        <v>1007800</v>
      </c>
      <c r="M24" s="12">
        <v>188</v>
      </c>
      <c r="N24" s="12">
        <v>17</v>
      </c>
      <c r="O24" s="12">
        <v>74965</v>
      </c>
      <c r="P24" s="12">
        <v>83</v>
      </c>
      <c r="Q24" s="12">
        <v>75153</v>
      </c>
      <c r="R24" s="11">
        <v>1.68</v>
      </c>
      <c r="S24" s="11">
        <v>4.93</v>
      </c>
      <c r="T24" s="11">
        <v>20.239999999999998</v>
      </c>
    </row>
    <row r="25" spans="1:20" x14ac:dyDescent="0.25">
      <c r="A25" s="11" t="s">
        <v>60</v>
      </c>
      <c r="B25" s="11">
        <v>10763</v>
      </c>
      <c r="C25" s="11" t="s">
        <v>61</v>
      </c>
      <c r="D25" s="11" t="s">
        <v>32</v>
      </c>
      <c r="E25" s="12">
        <v>0</v>
      </c>
      <c r="F25" s="12">
        <v>50000</v>
      </c>
      <c r="G25" s="12">
        <v>140.66666666666666</v>
      </c>
      <c r="H25" s="12" t="s">
        <v>527</v>
      </c>
      <c r="I25" s="12">
        <v>147655</v>
      </c>
      <c r="J25" s="12">
        <v>120966</v>
      </c>
      <c r="K25" s="12">
        <v>11737</v>
      </c>
      <c r="L25" s="12">
        <v>10306410</v>
      </c>
      <c r="M25" s="12">
        <v>7</v>
      </c>
      <c r="N25" s="12">
        <v>38</v>
      </c>
      <c r="O25" s="12">
        <v>87</v>
      </c>
      <c r="P25" s="12">
        <v>62</v>
      </c>
      <c r="Q25" s="12">
        <v>94</v>
      </c>
      <c r="R25" s="11">
        <v>-1.74</v>
      </c>
      <c r="S25" s="11">
        <v>-8.3699999999999992</v>
      </c>
      <c r="T25" s="11">
        <v>-15.13</v>
      </c>
    </row>
    <row r="26" spans="1:20" x14ac:dyDescent="0.25">
      <c r="A26" s="11" t="s">
        <v>62</v>
      </c>
      <c r="B26" s="11">
        <v>10778</v>
      </c>
      <c r="C26" s="11" t="s">
        <v>63</v>
      </c>
      <c r="D26" s="11" t="s">
        <v>19</v>
      </c>
      <c r="E26" s="12">
        <v>20</v>
      </c>
      <c r="F26" s="12">
        <v>5000000</v>
      </c>
      <c r="G26" s="12">
        <v>140.46666666666667</v>
      </c>
      <c r="H26" s="12" t="s">
        <v>527</v>
      </c>
      <c r="I26" s="12">
        <v>3000360</v>
      </c>
      <c r="J26" s="12">
        <v>3473362</v>
      </c>
      <c r="K26" s="12">
        <v>3465019</v>
      </c>
      <c r="L26" s="12">
        <v>1002408</v>
      </c>
      <c r="M26" s="12">
        <v>14</v>
      </c>
      <c r="N26" s="12">
        <v>53</v>
      </c>
      <c r="O26" s="12">
        <v>1124</v>
      </c>
      <c r="P26" s="12">
        <v>47</v>
      </c>
      <c r="Q26" s="12">
        <v>1138</v>
      </c>
      <c r="R26" s="11">
        <v>1.5</v>
      </c>
      <c r="S26" s="11">
        <v>4.43</v>
      </c>
      <c r="T26" s="11">
        <v>17.920000000000002</v>
      </c>
    </row>
    <row r="27" spans="1:20" x14ac:dyDescent="0.25">
      <c r="A27" s="11" t="s">
        <v>64</v>
      </c>
      <c r="B27" s="11">
        <v>10781</v>
      </c>
      <c r="C27" s="11" t="s">
        <v>65</v>
      </c>
      <c r="D27" s="11" t="s">
        <v>22</v>
      </c>
      <c r="E27" s="12">
        <v>0</v>
      </c>
      <c r="F27" s="12">
        <v>400000</v>
      </c>
      <c r="G27" s="12">
        <v>138.5</v>
      </c>
      <c r="H27" s="12" t="s">
        <v>527</v>
      </c>
      <c r="I27" s="12">
        <v>5928345</v>
      </c>
      <c r="J27" s="12">
        <v>5064500</v>
      </c>
      <c r="K27" s="12">
        <v>8073934</v>
      </c>
      <c r="L27" s="12">
        <v>627265</v>
      </c>
      <c r="M27" s="12">
        <v>7</v>
      </c>
      <c r="N27" s="12">
        <v>50</v>
      </c>
      <c r="O27" s="12">
        <v>1980</v>
      </c>
      <c r="P27" s="12">
        <v>50</v>
      </c>
      <c r="Q27" s="12">
        <v>1987</v>
      </c>
      <c r="R27" s="11">
        <v>-3.86</v>
      </c>
      <c r="S27" s="11">
        <v>-10.210000000000001</v>
      </c>
      <c r="T27" s="11">
        <v>-4.47</v>
      </c>
    </row>
    <row r="28" spans="1:20" x14ac:dyDescent="0.25">
      <c r="A28" s="11" t="s">
        <v>66</v>
      </c>
      <c r="B28" s="11">
        <v>10784</v>
      </c>
      <c r="C28" s="11" t="s">
        <v>67</v>
      </c>
      <c r="D28" s="11" t="s">
        <v>19</v>
      </c>
      <c r="E28" s="12">
        <v>17</v>
      </c>
      <c r="F28" s="12">
        <v>35000000</v>
      </c>
      <c r="G28" s="12">
        <v>138.36666666666667</v>
      </c>
      <c r="H28" s="12" t="s">
        <v>527</v>
      </c>
      <c r="I28" s="12">
        <v>22405510</v>
      </c>
      <c r="J28" s="12">
        <v>21225310</v>
      </c>
      <c r="K28" s="12">
        <v>21065845</v>
      </c>
      <c r="L28" s="12">
        <v>1007569</v>
      </c>
      <c r="M28" s="12">
        <v>36</v>
      </c>
      <c r="N28" s="12">
        <v>28</v>
      </c>
      <c r="O28" s="12">
        <v>12344</v>
      </c>
      <c r="P28" s="12">
        <v>72</v>
      </c>
      <c r="Q28" s="12">
        <v>12380</v>
      </c>
      <c r="R28" s="11">
        <v>1.63</v>
      </c>
      <c r="S28" s="11">
        <v>5.12</v>
      </c>
      <c r="T28" s="11">
        <v>21.66</v>
      </c>
    </row>
    <row r="29" spans="1:20" x14ac:dyDescent="0.25">
      <c r="A29" s="11" t="s">
        <v>68</v>
      </c>
      <c r="B29" s="11">
        <v>10789</v>
      </c>
      <c r="C29" s="11" t="s">
        <v>69</v>
      </c>
      <c r="D29" s="11" t="s">
        <v>22</v>
      </c>
      <c r="E29" s="12">
        <v>0</v>
      </c>
      <c r="F29" s="12">
        <v>200000</v>
      </c>
      <c r="G29" s="12">
        <v>137.19999999999999</v>
      </c>
      <c r="H29" s="12" t="s">
        <v>527</v>
      </c>
      <c r="I29" s="12">
        <v>1431729</v>
      </c>
      <c r="J29" s="12">
        <v>1411803</v>
      </c>
      <c r="K29" s="12">
        <v>13529</v>
      </c>
      <c r="L29" s="12">
        <v>104353808</v>
      </c>
      <c r="M29" s="12">
        <v>8</v>
      </c>
      <c r="N29" s="12">
        <v>35</v>
      </c>
      <c r="O29" s="12">
        <v>202</v>
      </c>
      <c r="P29" s="12">
        <v>65</v>
      </c>
      <c r="Q29" s="12">
        <v>210</v>
      </c>
      <c r="R29" s="11">
        <v>2.92</v>
      </c>
      <c r="S29" s="11">
        <v>0.51</v>
      </c>
      <c r="T29" s="11">
        <v>33.64</v>
      </c>
    </row>
    <row r="30" spans="1:20" x14ac:dyDescent="0.25">
      <c r="A30" s="11" t="s">
        <v>70</v>
      </c>
      <c r="B30" s="11">
        <v>10787</v>
      </c>
      <c r="C30" s="11" t="s">
        <v>71</v>
      </c>
      <c r="D30" s="11" t="s">
        <v>22</v>
      </c>
      <c r="E30" s="12">
        <v>0</v>
      </c>
      <c r="F30" s="12">
        <v>100000000</v>
      </c>
      <c r="G30" s="12">
        <v>135.26666666666668</v>
      </c>
      <c r="H30" s="12" t="s">
        <v>527</v>
      </c>
      <c r="I30" s="12">
        <v>9465180</v>
      </c>
      <c r="J30" s="12">
        <v>7209304</v>
      </c>
      <c r="K30" s="12">
        <v>8140479</v>
      </c>
      <c r="L30" s="12">
        <v>885611</v>
      </c>
      <c r="M30" s="12">
        <v>16</v>
      </c>
      <c r="N30" s="12">
        <v>57</v>
      </c>
      <c r="O30" s="12">
        <v>4279</v>
      </c>
      <c r="P30" s="12">
        <v>43</v>
      </c>
      <c r="Q30" s="12">
        <v>4295</v>
      </c>
      <c r="R30" s="11">
        <v>-0.26</v>
      </c>
      <c r="S30" s="11">
        <v>-7.11</v>
      </c>
      <c r="T30" s="11">
        <v>6.13</v>
      </c>
    </row>
    <row r="31" spans="1:20" x14ac:dyDescent="0.25">
      <c r="A31" s="11" t="s">
        <v>72</v>
      </c>
      <c r="B31" s="11">
        <v>10801</v>
      </c>
      <c r="C31" s="11" t="s">
        <v>73</v>
      </c>
      <c r="D31" s="11" t="s">
        <v>22</v>
      </c>
      <c r="E31" s="12">
        <v>0</v>
      </c>
      <c r="F31" s="12">
        <v>500000</v>
      </c>
      <c r="G31" s="12">
        <v>133.63333333333333</v>
      </c>
      <c r="H31" s="12" t="s">
        <v>527</v>
      </c>
      <c r="I31" s="12">
        <v>1236977</v>
      </c>
      <c r="J31" s="12">
        <v>1302726</v>
      </c>
      <c r="K31" s="12">
        <v>182302</v>
      </c>
      <c r="L31" s="12">
        <v>7145979</v>
      </c>
      <c r="M31" s="12">
        <v>11</v>
      </c>
      <c r="N31" s="12">
        <v>74</v>
      </c>
      <c r="O31" s="12">
        <v>437</v>
      </c>
      <c r="P31" s="12">
        <v>26</v>
      </c>
      <c r="Q31" s="12">
        <v>448</v>
      </c>
      <c r="R31" s="11">
        <v>-5.39</v>
      </c>
      <c r="S31" s="11">
        <v>-8.2799999999999994</v>
      </c>
      <c r="T31" s="11">
        <v>14.68</v>
      </c>
    </row>
    <row r="32" spans="1:20" x14ac:dyDescent="0.25">
      <c r="A32" s="11" t="s">
        <v>74</v>
      </c>
      <c r="B32" s="11">
        <v>10825</v>
      </c>
      <c r="C32" s="11" t="s">
        <v>75</v>
      </c>
      <c r="D32" s="11" t="s">
        <v>22</v>
      </c>
      <c r="E32" s="12">
        <v>0</v>
      </c>
      <c r="F32" s="12">
        <v>15000000</v>
      </c>
      <c r="G32" s="12">
        <v>131.56666666666666</v>
      </c>
      <c r="H32" s="12" t="s">
        <v>527</v>
      </c>
      <c r="I32" s="12">
        <v>284234</v>
      </c>
      <c r="J32" s="12">
        <v>407266</v>
      </c>
      <c r="K32" s="12">
        <v>679052</v>
      </c>
      <c r="L32" s="12">
        <v>599757</v>
      </c>
      <c r="M32" s="12">
        <v>7</v>
      </c>
      <c r="N32" s="12">
        <v>83</v>
      </c>
      <c r="O32" s="12">
        <v>74</v>
      </c>
      <c r="P32" s="12">
        <v>17</v>
      </c>
      <c r="Q32" s="12">
        <v>81</v>
      </c>
      <c r="R32" s="11">
        <v>-1.71</v>
      </c>
      <c r="S32" s="11">
        <v>-2.4900000000000002</v>
      </c>
      <c r="T32" s="11">
        <v>3.3</v>
      </c>
    </row>
    <row r="33" spans="1:20" x14ac:dyDescent="0.25">
      <c r="A33" s="11" t="s">
        <v>76</v>
      </c>
      <c r="B33" s="11">
        <v>10830</v>
      </c>
      <c r="C33" s="11" t="s">
        <v>77</v>
      </c>
      <c r="D33" s="11" t="s">
        <v>22</v>
      </c>
      <c r="E33" s="12">
        <v>0</v>
      </c>
      <c r="F33" s="12">
        <v>100000</v>
      </c>
      <c r="G33" s="12">
        <v>130.73333333333332</v>
      </c>
      <c r="H33" s="12" t="s">
        <v>527</v>
      </c>
      <c r="I33" s="12">
        <v>1850640</v>
      </c>
      <c r="J33" s="12">
        <v>1759011</v>
      </c>
      <c r="K33" s="12">
        <v>38387631</v>
      </c>
      <c r="L33" s="12">
        <v>45822</v>
      </c>
      <c r="M33" s="12">
        <v>7</v>
      </c>
      <c r="N33" s="12">
        <v>13</v>
      </c>
      <c r="O33" s="12">
        <v>1360</v>
      </c>
      <c r="P33" s="12">
        <v>87</v>
      </c>
      <c r="Q33" s="12">
        <v>1367</v>
      </c>
      <c r="R33" s="11">
        <v>-4.18</v>
      </c>
      <c r="S33" s="11">
        <v>-7.58</v>
      </c>
      <c r="T33" s="11">
        <v>15.75</v>
      </c>
    </row>
    <row r="34" spans="1:20" x14ac:dyDescent="0.25">
      <c r="A34" s="11" t="s">
        <v>78</v>
      </c>
      <c r="B34" s="11">
        <v>10835</v>
      </c>
      <c r="C34" s="11" t="s">
        <v>79</v>
      </c>
      <c r="D34" s="11" t="s">
        <v>22</v>
      </c>
      <c r="E34" s="12">
        <v>0</v>
      </c>
      <c r="F34" s="12">
        <v>500000</v>
      </c>
      <c r="G34" s="12">
        <v>130.13333333333333</v>
      </c>
      <c r="H34" s="12" t="s">
        <v>527</v>
      </c>
      <c r="I34" s="12">
        <v>2184551</v>
      </c>
      <c r="J34" s="12">
        <v>2820963</v>
      </c>
      <c r="K34" s="12">
        <v>82568</v>
      </c>
      <c r="L34" s="12">
        <v>34165325</v>
      </c>
      <c r="M34" s="12">
        <v>10</v>
      </c>
      <c r="N34" s="12">
        <v>85</v>
      </c>
      <c r="O34" s="12">
        <v>249</v>
      </c>
      <c r="P34" s="12">
        <v>15</v>
      </c>
      <c r="Q34" s="12">
        <v>259</v>
      </c>
      <c r="R34" s="11">
        <v>-3.78</v>
      </c>
      <c r="S34" s="11">
        <v>-9.36</v>
      </c>
      <c r="T34" s="11">
        <v>5.9</v>
      </c>
    </row>
    <row r="35" spans="1:20" x14ac:dyDescent="0.25">
      <c r="A35" s="11" t="s">
        <v>80</v>
      </c>
      <c r="B35" s="11">
        <v>10837</v>
      </c>
      <c r="C35" s="11" t="s">
        <v>81</v>
      </c>
      <c r="D35" s="11" t="s">
        <v>19</v>
      </c>
      <c r="E35" s="12">
        <v>16</v>
      </c>
      <c r="F35" s="12">
        <v>200000000</v>
      </c>
      <c r="G35" s="12">
        <v>130.1</v>
      </c>
      <c r="H35" s="12" t="s">
        <v>527</v>
      </c>
      <c r="I35" s="12">
        <v>30130233</v>
      </c>
      <c r="J35" s="12">
        <v>14945065</v>
      </c>
      <c r="K35" s="12">
        <v>13272032</v>
      </c>
      <c r="L35" s="12">
        <v>1126057</v>
      </c>
      <c r="M35" s="12">
        <v>157</v>
      </c>
      <c r="N35" s="12">
        <v>9</v>
      </c>
      <c r="O35" s="12">
        <v>31337</v>
      </c>
      <c r="P35" s="12">
        <v>91</v>
      </c>
      <c r="Q35" s="12">
        <v>31494</v>
      </c>
      <c r="R35" s="11">
        <v>0.26</v>
      </c>
      <c r="S35" s="11">
        <v>-0.01</v>
      </c>
      <c r="T35" s="11">
        <v>13.1</v>
      </c>
    </row>
    <row r="36" spans="1:20" x14ac:dyDescent="0.25">
      <c r="A36" s="11" t="s">
        <v>82</v>
      </c>
      <c r="B36" s="11">
        <v>10845</v>
      </c>
      <c r="C36" s="11" t="s">
        <v>83</v>
      </c>
      <c r="D36" s="11" t="s">
        <v>19</v>
      </c>
      <c r="E36" s="12">
        <v>17</v>
      </c>
      <c r="F36" s="12">
        <v>40000000</v>
      </c>
      <c r="G36" s="12">
        <v>129.5</v>
      </c>
      <c r="H36" s="12" t="s">
        <v>527</v>
      </c>
      <c r="I36" s="12">
        <v>23047490</v>
      </c>
      <c r="J36" s="12">
        <v>30900255</v>
      </c>
      <c r="K36" s="12">
        <v>30900249</v>
      </c>
      <c r="L36" s="12">
        <v>1000000</v>
      </c>
      <c r="M36" s="12">
        <v>48</v>
      </c>
      <c r="N36" s="12">
        <v>34</v>
      </c>
      <c r="O36" s="12">
        <v>6222</v>
      </c>
      <c r="P36" s="12">
        <v>66</v>
      </c>
      <c r="Q36" s="12">
        <v>6270</v>
      </c>
      <c r="R36" s="11">
        <v>1.64</v>
      </c>
      <c r="S36" s="11">
        <v>4.95</v>
      </c>
      <c r="T36" s="11">
        <v>19.04</v>
      </c>
    </row>
    <row r="37" spans="1:20" x14ac:dyDescent="0.25">
      <c r="A37" s="11" t="s">
        <v>84</v>
      </c>
      <c r="B37" s="11">
        <v>10843</v>
      </c>
      <c r="C37" s="11" t="s">
        <v>85</v>
      </c>
      <c r="D37" s="11" t="s">
        <v>22</v>
      </c>
      <c r="E37" s="12">
        <v>0</v>
      </c>
      <c r="F37" s="12">
        <v>500000</v>
      </c>
      <c r="G37" s="12">
        <v>129.03333333333333</v>
      </c>
      <c r="H37" s="12" t="s">
        <v>527</v>
      </c>
      <c r="I37" s="12">
        <v>1442832</v>
      </c>
      <c r="J37" s="12">
        <v>1541258</v>
      </c>
      <c r="K37" s="12">
        <v>56374</v>
      </c>
      <c r="L37" s="12">
        <v>27339874</v>
      </c>
      <c r="M37" s="12">
        <v>6</v>
      </c>
      <c r="N37" s="12">
        <v>68</v>
      </c>
      <c r="O37" s="12">
        <v>574</v>
      </c>
      <c r="P37" s="12">
        <v>32</v>
      </c>
      <c r="Q37" s="12">
        <v>580</v>
      </c>
      <c r="R37" s="11">
        <v>-7.14</v>
      </c>
      <c r="S37" s="11">
        <v>-13.81</v>
      </c>
      <c r="T37" s="11">
        <v>-8.4</v>
      </c>
    </row>
    <row r="38" spans="1:20" x14ac:dyDescent="0.25">
      <c r="A38" s="11" t="s">
        <v>86</v>
      </c>
      <c r="B38" s="11">
        <v>10851</v>
      </c>
      <c r="C38" s="11" t="s">
        <v>87</v>
      </c>
      <c r="D38" s="11" t="s">
        <v>22</v>
      </c>
      <c r="E38" s="12">
        <v>0</v>
      </c>
      <c r="F38" s="12">
        <v>300000000</v>
      </c>
      <c r="G38" s="12">
        <v>128.93333333333334</v>
      </c>
      <c r="H38" s="12" t="s">
        <v>527</v>
      </c>
      <c r="I38" s="12">
        <v>27419307</v>
      </c>
      <c r="J38" s="12">
        <v>31922837</v>
      </c>
      <c r="K38" s="12">
        <v>48255572</v>
      </c>
      <c r="L38" s="12">
        <v>661537</v>
      </c>
      <c r="M38" s="12">
        <v>17</v>
      </c>
      <c r="N38" s="12">
        <v>60</v>
      </c>
      <c r="O38" s="12">
        <v>10356</v>
      </c>
      <c r="P38" s="12">
        <v>40</v>
      </c>
      <c r="Q38" s="12">
        <v>10373</v>
      </c>
      <c r="R38" s="11">
        <v>-4.58</v>
      </c>
      <c r="S38" s="11">
        <v>-7.73</v>
      </c>
      <c r="T38" s="11">
        <v>21.91</v>
      </c>
    </row>
    <row r="39" spans="1:20" x14ac:dyDescent="0.25">
      <c r="A39" s="11" t="s">
        <v>88</v>
      </c>
      <c r="B39" s="11">
        <v>10855</v>
      </c>
      <c r="C39" s="11" t="s">
        <v>89</v>
      </c>
      <c r="D39" s="11" t="s">
        <v>22</v>
      </c>
      <c r="E39" s="12">
        <v>0</v>
      </c>
      <c r="F39" s="12">
        <v>1500000</v>
      </c>
      <c r="G39" s="12">
        <v>128.5</v>
      </c>
      <c r="H39" s="12" t="s">
        <v>527</v>
      </c>
      <c r="I39" s="12">
        <v>7904138</v>
      </c>
      <c r="J39" s="12">
        <v>6249450</v>
      </c>
      <c r="K39" s="12">
        <v>261707</v>
      </c>
      <c r="L39" s="12">
        <v>23879567</v>
      </c>
      <c r="M39" s="12">
        <v>9</v>
      </c>
      <c r="N39" s="12">
        <v>45</v>
      </c>
      <c r="O39" s="12">
        <v>5197</v>
      </c>
      <c r="P39" s="12">
        <v>55</v>
      </c>
      <c r="Q39" s="12">
        <v>5206</v>
      </c>
      <c r="R39" s="11">
        <v>-5.09</v>
      </c>
      <c r="S39" s="11">
        <v>-14.61</v>
      </c>
      <c r="T39" s="11">
        <v>-8.99</v>
      </c>
    </row>
    <row r="40" spans="1:20" x14ac:dyDescent="0.25">
      <c r="A40" s="11" t="s">
        <v>90</v>
      </c>
      <c r="B40" s="11">
        <v>10864</v>
      </c>
      <c r="C40" s="11" t="s">
        <v>91</v>
      </c>
      <c r="D40" s="11" t="s">
        <v>22</v>
      </c>
      <c r="E40" s="12">
        <v>0</v>
      </c>
      <c r="F40" s="12">
        <v>50000</v>
      </c>
      <c r="G40" s="12">
        <v>128.13333333333333</v>
      </c>
      <c r="H40" s="12" t="s">
        <v>527</v>
      </c>
      <c r="I40" s="12">
        <v>917848</v>
      </c>
      <c r="J40" s="12">
        <v>609492</v>
      </c>
      <c r="K40" s="12">
        <v>10619</v>
      </c>
      <c r="L40" s="12">
        <v>57396350</v>
      </c>
      <c r="M40" s="12">
        <v>5</v>
      </c>
      <c r="N40" s="12">
        <v>16</v>
      </c>
      <c r="O40" s="12">
        <v>298</v>
      </c>
      <c r="P40" s="12">
        <v>84</v>
      </c>
      <c r="Q40" s="12">
        <v>303</v>
      </c>
      <c r="R40" s="11">
        <v>-2.83</v>
      </c>
      <c r="S40" s="11">
        <v>-13.26</v>
      </c>
      <c r="T40" s="11">
        <v>-10.33</v>
      </c>
    </row>
    <row r="41" spans="1:20" x14ac:dyDescent="0.25">
      <c r="A41" s="11" t="s">
        <v>92</v>
      </c>
      <c r="B41" s="11">
        <v>10869</v>
      </c>
      <c r="C41" s="11" t="s">
        <v>93</v>
      </c>
      <c r="D41" s="11" t="s">
        <v>22</v>
      </c>
      <c r="E41" s="12">
        <v>0</v>
      </c>
      <c r="F41" s="12">
        <v>500000</v>
      </c>
      <c r="G41" s="12">
        <v>127.13333333333334</v>
      </c>
      <c r="H41" s="12" t="s">
        <v>527</v>
      </c>
      <c r="I41" s="12">
        <v>1026617</v>
      </c>
      <c r="J41" s="12">
        <v>636256</v>
      </c>
      <c r="K41" s="12">
        <v>31471</v>
      </c>
      <c r="L41" s="12">
        <v>20217225</v>
      </c>
      <c r="M41" s="12">
        <v>6</v>
      </c>
      <c r="N41" s="12">
        <v>66</v>
      </c>
      <c r="O41" s="12">
        <v>443</v>
      </c>
      <c r="P41" s="12">
        <v>34</v>
      </c>
      <c r="Q41" s="12">
        <v>449</v>
      </c>
      <c r="R41" s="11">
        <v>-5.82</v>
      </c>
      <c r="S41" s="11">
        <v>-18.260000000000002</v>
      </c>
      <c r="T41" s="11">
        <v>-26.36</v>
      </c>
    </row>
    <row r="42" spans="1:20" x14ac:dyDescent="0.25">
      <c r="A42" s="11" t="s">
        <v>94</v>
      </c>
      <c r="B42" s="11">
        <v>10872</v>
      </c>
      <c r="C42" s="11" t="s">
        <v>95</v>
      </c>
      <c r="D42" s="11" t="s">
        <v>22</v>
      </c>
      <c r="E42" s="12">
        <v>0</v>
      </c>
      <c r="F42" s="12">
        <v>500000</v>
      </c>
      <c r="G42" s="12">
        <v>126.86666666666666</v>
      </c>
      <c r="H42" s="12" t="s">
        <v>527</v>
      </c>
      <c r="I42" s="12">
        <v>2516244</v>
      </c>
      <c r="J42" s="12">
        <v>2026610</v>
      </c>
      <c r="K42" s="12">
        <v>85222</v>
      </c>
      <c r="L42" s="12">
        <v>23780365</v>
      </c>
      <c r="M42" s="12">
        <v>7</v>
      </c>
      <c r="N42" s="12">
        <v>36</v>
      </c>
      <c r="O42" s="12">
        <v>2748</v>
      </c>
      <c r="P42" s="12">
        <v>64</v>
      </c>
      <c r="Q42" s="12">
        <v>2755</v>
      </c>
      <c r="R42" s="11">
        <v>-4.03</v>
      </c>
      <c r="S42" s="11">
        <v>-11.08</v>
      </c>
      <c r="T42" s="11">
        <v>-3.35</v>
      </c>
    </row>
    <row r="43" spans="1:20" x14ac:dyDescent="0.25">
      <c r="A43" s="11" t="s">
        <v>96</v>
      </c>
      <c r="B43" s="11">
        <v>10883</v>
      </c>
      <c r="C43" s="11" t="s">
        <v>97</v>
      </c>
      <c r="D43" s="11" t="s">
        <v>19</v>
      </c>
      <c r="E43" s="12">
        <v>0</v>
      </c>
      <c r="F43" s="12">
        <v>200000000</v>
      </c>
      <c r="G43" s="12">
        <v>125.96666666666667</v>
      </c>
      <c r="H43" s="12" t="s">
        <v>527</v>
      </c>
      <c r="I43" s="12">
        <v>99879791</v>
      </c>
      <c r="J43" s="12">
        <v>163547973</v>
      </c>
      <c r="K43" s="12">
        <v>163547949</v>
      </c>
      <c r="L43" s="12">
        <v>1000000</v>
      </c>
      <c r="M43" s="12">
        <v>123</v>
      </c>
      <c r="N43" s="12">
        <v>10</v>
      </c>
      <c r="O43" s="12">
        <v>44586</v>
      </c>
      <c r="P43" s="12">
        <v>90</v>
      </c>
      <c r="Q43" s="12">
        <v>44709</v>
      </c>
      <c r="R43" s="11">
        <v>1.39</v>
      </c>
      <c r="S43" s="11">
        <v>4.1399999999999997</v>
      </c>
      <c r="T43" s="11">
        <v>17.39</v>
      </c>
    </row>
    <row r="44" spans="1:20" x14ac:dyDescent="0.25">
      <c r="A44" s="11" t="s">
        <v>98</v>
      </c>
      <c r="B44" s="11">
        <v>10885</v>
      </c>
      <c r="C44" s="11" t="s">
        <v>99</v>
      </c>
      <c r="D44" s="11" t="s">
        <v>32</v>
      </c>
      <c r="E44" s="12">
        <v>0</v>
      </c>
      <c r="F44" s="12">
        <v>5000000</v>
      </c>
      <c r="G44" s="12">
        <v>125.66666666666667</v>
      </c>
      <c r="H44" s="12" t="s">
        <v>527</v>
      </c>
      <c r="I44" s="12">
        <v>5822809</v>
      </c>
      <c r="J44" s="12">
        <v>4168410</v>
      </c>
      <c r="K44" s="12">
        <v>2220853</v>
      </c>
      <c r="L44" s="12">
        <v>1876941</v>
      </c>
      <c r="M44" s="12">
        <v>7</v>
      </c>
      <c r="N44" s="12">
        <v>47</v>
      </c>
      <c r="O44" s="12">
        <v>1636</v>
      </c>
      <c r="P44" s="12">
        <v>53</v>
      </c>
      <c r="Q44" s="12">
        <v>1643</v>
      </c>
      <c r="R44" s="11">
        <v>2.0299999999999998</v>
      </c>
      <c r="S44" s="11">
        <v>-5.47</v>
      </c>
      <c r="T44" s="11">
        <v>-19.670000000000002</v>
      </c>
    </row>
    <row r="45" spans="1:20" x14ac:dyDescent="0.25">
      <c r="A45" s="11" t="s">
        <v>100</v>
      </c>
      <c r="B45" s="11">
        <v>10897</v>
      </c>
      <c r="C45" s="11" t="s">
        <v>101</v>
      </c>
      <c r="D45" s="11" t="s">
        <v>32</v>
      </c>
      <c r="E45" s="12">
        <v>0</v>
      </c>
      <c r="F45" s="12">
        <v>200000</v>
      </c>
      <c r="G45" s="12">
        <v>125.3</v>
      </c>
      <c r="H45" s="12" t="s">
        <v>527</v>
      </c>
      <c r="I45" s="12">
        <v>947559</v>
      </c>
      <c r="J45" s="12">
        <v>827439</v>
      </c>
      <c r="K45" s="12">
        <v>84390</v>
      </c>
      <c r="L45" s="12">
        <v>9804939</v>
      </c>
      <c r="M45" s="12">
        <v>10</v>
      </c>
      <c r="N45" s="12">
        <v>90</v>
      </c>
      <c r="O45" s="12">
        <v>174</v>
      </c>
      <c r="P45" s="12">
        <v>10</v>
      </c>
      <c r="Q45" s="12">
        <v>184</v>
      </c>
      <c r="R45" s="11">
        <v>-2.89</v>
      </c>
      <c r="S45" s="11">
        <v>-4.67</v>
      </c>
      <c r="T45" s="11">
        <v>2.76</v>
      </c>
    </row>
    <row r="46" spans="1:20" x14ac:dyDescent="0.25">
      <c r="A46" s="11" t="s">
        <v>102</v>
      </c>
      <c r="B46" s="11">
        <v>10895</v>
      </c>
      <c r="C46" s="11" t="s">
        <v>103</v>
      </c>
      <c r="D46" s="11" t="s">
        <v>19</v>
      </c>
      <c r="E46" s="12">
        <v>17</v>
      </c>
      <c r="F46" s="12">
        <v>20000000</v>
      </c>
      <c r="G46" s="12">
        <v>125.06666666666666</v>
      </c>
      <c r="H46" s="12" t="s">
        <v>527</v>
      </c>
      <c r="I46" s="12">
        <v>3229243</v>
      </c>
      <c r="J46" s="12">
        <v>1751785</v>
      </c>
      <c r="K46" s="12">
        <v>1751784</v>
      </c>
      <c r="L46" s="12">
        <v>1000000</v>
      </c>
      <c r="M46" s="12">
        <v>9</v>
      </c>
      <c r="N46" s="12">
        <v>30</v>
      </c>
      <c r="O46" s="12">
        <v>21574</v>
      </c>
      <c r="P46" s="12">
        <v>70</v>
      </c>
      <c r="Q46" s="12">
        <v>21583</v>
      </c>
      <c r="R46" s="11">
        <v>1.4</v>
      </c>
      <c r="S46" s="11">
        <v>4.1900000000000004</v>
      </c>
      <c r="T46" s="11">
        <v>18.29</v>
      </c>
    </row>
    <row r="47" spans="1:20" x14ac:dyDescent="0.25">
      <c r="A47" s="11" t="s">
        <v>104</v>
      </c>
      <c r="B47" s="11">
        <v>10896</v>
      </c>
      <c r="C47" s="11" t="s">
        <v>105</v>
      </c>
      <c r="D47" s="11" t="s">
        <v>22</v>
      </c>
      <c r="E47" s="12">
        <v>0</v>
      </c>
      <c r="F47" s="12">
        <v>1000000</v>
      </c>
      <c r="G47" s="12">
        <v>125.03333333333333</v>
      </c>
      <c r="H47" s="12" t="s">
        <v>527</v>
      </c>
      <c r="I47" s="12">
        <v>3237570</v>
      </c>
      <c r="J47" s="12">
        <v>2844731</v>
      </c>
      <c r="K47" s="12">
        <v>573141</v>
      </c>
      <c r="L47" s="12">
        <v>4963404</v>
      </c>
      <c r="M47" s="12">
        <v>11</v>
      </c>
      <c r="N47" s="12">
        <v>70</v>
      </c>
      <c r="O47" s="12">
        <v>886</v>
      </c>
      <c r="P47" s="12">
        <v>30</v>
      </c>
      <c r="Q47" s="12">
        <v>897</v>
      </c>
      <c r="R47" s="11">
        <v>-6.19</v>
      </c>
      <c r="S47" s="11">
        <v>-10.91</v>
      </c>
      <c r="T47" s="11">
        <v>-5.8</v>
      </c>
    </row>
    <row r="48" spans="1:20" x14ac:dyDescent="0.25">
      <c r="A48" s="11" t="s">
        <v>106</v>
      </c>
      <c r="B48" s="11">
        <v>10911</v>
      </c>
      <c r="C48" s="11" t="s">
        <v>107</v>
      </c>
      <c r="D48" s="11" t="s">
        <v>19</v>
      </c>
      <c r="E48" s="12">
        <v>17</v>
      </c>
      <c r="F48" s="12">
        <v>80000000</v>
      </c>
      <c r="G48" s="12">
        <v>123.36666666666666</v>
      </c>
      <c r="H48" s="12" t="s">
        <v>527</v>
      </c>
      <c r="I48" s="12">
        <v>79943055</v>
      </c>
      <c r="J48" s="12">
        <v>64943326</v>
      </c>
      <c r="K48" s="12">
        <v>64989611</v>
      </c>
      <c r="L48" s="12">
        <v>999287</v>
      </c>
      <c r="M48" s="12">
        <v>77</v>
      </c>
      <c r="N48" s="12">
        <v>7</v>
      </c>
      <c r="O48" s="12">
        <v>54684</v>
      </c>
      <c r="P48" s="12">
        <v>93</v>
      </c>
      <c r="Q48" s="12">
        <v>54761</v>
      </c>
      <c r="R48" s="11">
        <v>2.4300000000000002</v>
      </c>
      <c r="S48" s="11">
        <v>3.8</v>
      </c>
      <c r="T48" s="11">
        <v>18.399999999999999</v>
      </c>
    </row>
    <row r="49" spans="1:20" x14ac:dyDescent="0.25">
      <c r="A49" s="11" t="s">
        <v>108</v>
      </c>
      <c r="B49" s="11">
        <v>10919</v>
      </c>
      <c r="C49" s="11" t="s">
        <v>109</v>
      </c>
      <c r="D49" s="11" t="s">
        <v>19</v>
      </c>
      <c r="E49" s="12">
        <v>15</v>
      </c>
      <c r="F49" s="12">
        <v>500000000</v>
      </c>
      <c r="G49" s="12">
        <v>123.2</v>
      </c>
      <c r="H49" s="12" t="s">
        <v>527</v>
      </c>
      <c r="I49" s="12">
        <v>362486320</v>
      </c>
      <c r="J49" s="12">
        <v>490994689</v>
      </c>
      <c r="K49" s="12">
        <v>490994397</v>
      </c>
      <c r="L49" s="12">
        <v>1000000</v>
      </c>
      <c r="M49" s="12">
        <v>384</v>
      </c>
      <c r="N49" s="12">
        <v>9</v>
      </c>
      <c r="O49" s="12">
        <v>445873</v>
      </c>
      <c r="P49" s="12">
        <v>91</v>
      </c>
      <c r="Q49" s="12">
        <v>446257</v>
      </c>
      <c r="R49" s="11">
        <v>1.52</v>
      </c>
      <c r="S49" s="11">
        <v>4.53</v>
      </c>
      <c r="T49" s="11">
        <v>18.62</v>
      </c>
    </row>
    <row r="50" spans="1:20" x14ac:dyDescent="0.25">
      <c r="A50" s="11" t="s">
        <v>110</v>
      </c>
      <c r="B50" s="11">
        <v>10923</v>
      </c>
      <c r="C50" s="11" t="s">
        <v>111</v>
      </c>
      <c r="D50" s="11" t="s">
        <v>19</v>
      </c>
      <c r="E50" s="12">
        <v>20</v>
      </c>
      <c r="F50" s="12">
        <v>13000000</v>
      </c>
      <c r="G50" s="12">
        <v>123.13333333333334</v>
      </c>
      <c r="H50" s="12" t="s">
        <v>527</v>
      </c>
      <c r="I50" s="12">
        <v>2962841</v>
      </c>
      <c r="J50" s="12">
        <v>2456068</v>
      </c>
      <c r="K50" s="12">
        <v>2437574</v>
      </c>
      <c r="L50" s="12">
        <v>1007586</v>
      </c>
      <c r="M50" s="12">
        <v>5</v>
      </c>
      <c r="N50" s="12">
        <v>45</v>
      </c>
      <c r="O50" s="12">
        <v>1963</v>
      </c>
      <c r="P50" s="12">
        <v>55</v>
      </c>
      <c r="Q50" s="12">
        <v>1968</v>
      </c>
      <c r="R50" s="11">
        <v>1.65</v>
      </c>
      <c r="S50" s="11">
        <v>4.87</v>
      </c>
      <c r="T50" s="11">
        <v>18.29</v>
      </c>
    </row>
    <row r="51" spans="1:20" x14ac:dyDescent="0.25">
      <c r="A51" s="11" t="s">
        <v>114</v>
      </c>
      <c r="B51" s="11">
        <v>10915</v>
      </c>
      <c r="C51" s="11" t="s">
        <v>115</v>
      </c>
      <c r="D51" s="11" t="s">
        <v>19</v>
      </c>
      <c r="E51" s="12">
        <v>16</v>
      </c>
      <c r="F51" s="12">
        <v>80000000</v>
      </c>
      <c r="G51" s="12">
        <v>123</v>
      </c>
      <c r="H51" s="12" t="s">
        <v>527</v>
      </c>
      <c r="I51" s="12">
        <v>57489723</v>
      </c>
      <c r="J51" s="12">
        <v>49866385</v>
      </c>
      <c r="K51" s="12">
        <v>48892487</v>
      </c>
      <c r="L51" s="12">
        <v>1019919</v>
      </c>
      <c r="M51" s="12">
        <v>38</v>
      </c>
      <c r="N51" s="12">
        <v>8</v>
      </c>
      <c r="O51" s="12">
        <v>33280</v>
      </c>
      <c r="P51" s="12">
        <v>92</v>
      </c>
      <c r="Q51" s="12">
        <v>33318</v>
      </c>
      <c r="R51" s="11">
        <v>2.58</v>
      </c>
      <c r="S51" s="11">
        <v>3.26</v>
      </c>
      <c r="T51" s="11">
        <v>13.13</v>
      </c>
    </row>
    <row r="52" spans="1:20" x14ac:dyDescent="0.25">
      <c r="A52" s="11" t="s">
        <v>116</v>
      </c>
      <c r="B52" s="11">
        <v>10929</v>
      </c>
      <c r="C52" s="11" t="s">
        <v>117</v>
      </c>
      <c r="D52" s="11" t="s">
        <v>19</v>
      </c>
      <c r="E52" s="12">
        <v>18</v>
      </c>
      <c r="F52" s="12">
        <v>20000000</v>
      </c>
      <c r="G52" s="12">
        <v>122.63333333333334</v>
      </c>
      <c r="H52" s="12" t="s">
        <v>527</v>
      </c>
      <c r="I52" s="12">
        <v>4280159</v>
      </c>
      <c r="J52" s="12">
        <v>4952512</v>
      </c>
      <c r="K52" s="12">
        <v>4952510</v>
      </c>
      <c r="L52" s="12">
        <v>1000000</v>
      </c>
      <c r="M52" s="12">
        <v>12</v>
      </c>
      <c r="N52" s="12">
        <v>19</v>
      </c>
      <c r="O52" s="12">
        <v>1664</v>
      </c>
      <c r="P52" s="12">
        <v>81</v>
      </c>
      <c r="Q52" s="12">
        <v>1676</v>
      </c>
      <c r="R52" s="11">
        <v>1.48</v>
      </c>
      <c r="S52" s="11">
        <v>4.45</v>
      </c>
      <c r="T52" s="11">
        <v>17.77</v>
      </c>
    </row>
    <row r="53" spans="1:20" x14ac:dyDescent="0.25">
      <c r="A53" s="11" t="s">
        <v>118</v>
      </c>
      <c r="B53" s="11">
        <v>10934</v>
      </c>
      <c r="C53" s="11" t="s">
        <v>119</v>
      </c>
      <c r="D53" s="11" t="s">
        <v>32</v>
      </c>
      <c r="E53" s="12">
        <v>0</v>
      </c>
      <c r="F53" s="12">
        <v>500000</v>
      </c>
      <c r="G53" s="12">
        <v>121.73333333333333</v>
      </c>
      <c r="H53" s="12" t="s">
        <v>527</v>
      </c>
      <c r="I53" s="12">
        <v>164742</v>
      </c>
      <c r="J53" s="12">
        <v>200985</v>
      </c>
      <c r="K53" s="12">
        <v>10572</v>
      </c>
      <c r="L53" s="12">
        <v>19011040</v>
      </c>
      <c r="M53" s="12">
        <v>44</v>
      </c>
      <c r="N53" s="12">
        <v>78</v>
      </c>
      <c r="O53" s="12">
        <v>579</v>
      </c>
      <c r="P53" s="12">
        <v>22</v>
      </c>
      <c r="Q53" s="12">
        <v>623</v>
      </c>
      <c r="R53" s="11">
        <v>-0.28999999999999998</v>
      </c>
      <c r="S53" s="11">
        <v>5.35</v>
      </c>
      <c r="T53" s="11">
        <v>31.59</v>
      </c>
    </row>
    <row r="54" spans="1:20" x14ac:dyDescent="0.25">
      <c r="A54" s="11" t="s">
        <v>120</v>
      </c>
      <c r="B54" s="11">
        <v>11008</v>
      </c>
      <c r="C54" s="11" t="s">
        <v>121</v>
      </c>
      <c r="D54" s="11" t="s">
        <v>19</v>
      </c>
      <c r="E54" s="12">
        <v>16</v>
      </c>
      <c r="F54" s="12">
        <v>100000000</v>
      </c>
      <c r="G54" s="12">
        <v>118.8</v>
      </c>
      <c r="H54" s="12" t="s">
        <v>527</v>
      </c>
      <c r="I54" s="12">
        <v>78943149</v>
      </c>
      <c r="J54" s="12">
        <v>80275744</v>
      </c>
      <c r="K54" s="12">
        <v>80275727</v>
      </c>
      <c r="L54" s="12">
        <v>1000000</v>
      </c>
      <c r="M54" s="12">
        <v>85</v>
      </c>
      <c r="N54" s="12">
        <v>3</v>
      </c>
      <c r="O54" s="12">
        <v>55999</v>
      </c>
      <c r="P54" s="12">
        <v>97</v>
      </c>
      <c r="Q54" s="12">
        <v>56084</v>
      </c>
      <c r="R54" s="11">
        <v>1.48</v>
      </c>
      <c r="S54" s="11">
        <v>4.4400000000000004</v>
      </c>
      <c r="T54" s="11">
        <v>17.920000000000002</v>
      </c>
    </row>
    <row r="55" spans="1:20" x14ac:dyDescent="0.25">
      <c r="A55" s="11" t="s">
        <v>122</v>
      </c>
      <c r="B55" s="11">
        <v>11014</v>
      </c>
      <c r="C55" s="11" t="s">
        <v>123</v>
      </c>
      <c r="D55" s="11" t="s">
        <v>19</v>
      </c>
      <c r="E55" s="12">
        <v>16</v>
      </c>
      <c r="F55" s="12">
        <v>50000000</v>
      </c>
      <c r="G55" s="12">
        <v>118.46666666666667</v>
      </c>
      <c r="H55" s="12" t="s">
        <v>527</v>
      </c>
      <c r="I55" s="12">
        <v>5190367</v>
      </c>
      <c r="J55" s="12">
        <v>3371704</v>
      </c>
      <c r="K55" s="12">
        <v>3371703</v>
      </c>
      <c r="L55" s="12">
        <v>1000000</v>
      </c>
      <c r="M55" s="12">
        <v>22</v>
      </c>
      <c r="N55" s="12">
        <v>10</v>
      </c>
      <c r="O55" s="12">
        <v>4841</v>
      </c>
      <c r="P55" s="12">
        <v>90</v>
      </c>
      <c r="Q55" s="12">
        <v>4863</v>
      </c>
      <c r="R55" s="11">
        <v>1.4</v>
      </c>
      <c r="S55" s="11">
        <v>4.2</v>
      </c>
      <c r="T55" s="11">
        <v>17.93</v>
      </c>
    </row>
    <row r="56" spans="1:20" x14ac:dyDescent="0.25">
      <c r="A56" s="11" t="s">
        <v>124</v>
      </c>
      <c r="B56" s="11">
        <v>11049</v>
      </c>
      <c r="C56" s="11" t="s">
        <v>125</v>
      </c>
      <c r="D56" s="11" t="s">
        <v>19</v>
      </c>
      <c r="E56" s="12">
        <v>20</v>
      </c>
      <c r="F56" s="12">
        <v>80000000</v>
      </c>
      <c r="G56" s="12">
        <v>116.23333333333333</v>
      </c>
      <c r="H56" s="12" t="s">
        <v>527</v>
      </c>
      <c r="I56" s="12">
        <v>40533944</v>
      </c>
      <c r="J56" s="12">
        <v>57336762</v>
      </c>
      <c r="K56" s="12">
        <v>57176061</v>
      </c>
      <c r="L56" s="12">
        <v>1002810</v>
      </c>
      <c r="M56" s="12">
        <v>117</v>
      </c>
      <c r="N56" s="12">
        <v>27</v>
      </c>
      <c r="O56" s="12">
        <v>27441</v>
      </c>
      <c r="P56" s="12">
        <v>73</v>
      </c>
      <c r="Q56" s="12">
        <v>27558</v>
      </c>
      <c r="R56" s="11">
        <v>1.7</v>
      </c>
      <c r="S56" s="11">
        <v>5.13</v>
      </c>
      <c r="T56" s="11">
        <v>21.41</v>
      </c>
    </row>
    <row r="57" spans="1:20" x14ac:dyDescent="0.25">
      <c r="A57" s="11" t="s">
        <v>126</v>
      </c>
      <c r="B57" s="11">
        <v>11055</v>
      </c>
      <c r="C57" s="11" t="s">
        <v>127</v>
      </c>
      <c r="D57" s="11" t="s">
        <v>22</v>
      </c>
      <c r="E57" s="12">
        <v>0</v>
      </c>
      <c r="F57" s="12">
        <v>200000</v>
      </c>
      <c r="G57" s="12">
        <v>115.63333333333334</v>
      </c>
      <c r="H57" s="12" t="s">
        <v>527</v>
      </c>
      <c r="I57" s="12">
        <v>3428095</v>
      </c>
      <c r="J57" s="12">
        <v>2542916</v>
      </c>
      <c r="K57" s="12">
        <v>5506226</v>
      </c>
      <c r="L57" s="12">
        <v>461826</v>
      </c>
      <c r="M57" s="12">
        <v>10</v>
      </c>
      <c r="N57" s="12">
        <v>43</v>
      </c>
      <c r="O57" s="12">
        <v>1655</v>
      </c>
      <c r="P57" s="12">
        <v>57</v>
      </c>
      <c r="Q57" s="12">
        <v>1665</v>
      </c>
      <c r="R57" s="11">
        <v>-3.58</v>
      </c>
      <c r="S57" s="11">
        <v>-10.88</v>
      </c>
      <c r="T57" s="11">
        <v>-13.69</v>
      </c>
    </row>
    <row r="58" spans="1:20" x14ac:dyDescent="0.25">
      <c r="A58" s="11" t="s">
        <v>128</v>
      </c>
      <c r="B58" s="11">
        <v>11075</v>
      </c>
      <c r="C58" s="11" t="s">
        <v>129</v>
      </c>
      <c r="D58" s="11" t="s">
        <v>19</v>
      </c>
      <c r="E58" s="12">
        <v>17</v>
      </c>
      <c r="F58" s="12">
        <v>100000000</v>
      </c>
      <c r="G58" s="12">
        <v>114</v>
      </c>
      <c r="H58" s="12" t="s">
        <v>527</v>
      </c>
      <c r="I58" s="12">
        <v>75922421</v>
      </c>
      <c r="J58" s="12">
        <v>72315532</v>
      </c>
      <c r="K58" s="12">
        <v>72315567</v>
      </c>
      <c r="L58" s="12">
        <v>1000000</v>
      </c>
      <c r="M58" s="12">
        <v>105</v>
      </c>
      <c r="N58" s="12">
        <v>25</v>
      </c>
      <c r="O58" s="12">
        <v>13939</v>
      </c>
      <c r="P58" s="12">
        <v>75</v>
      </c>
      <c r="Q58" s="12">
        <v>14044</v>
      </c>
      <c r="R58" s="11">
        <v>1.64</v>
      </c>
      <c r="S58" s="11">
        <v>4.88</v>
      </c>
      <c r="T58" s="11">
        <v>19.809999999999999</v>
      </c>
    </row>
    <row r="59" spans="1:20" x14ac:dyDescent="0.25">
      <c r="A59" s="11" t="s">
        <v>130</v>
      </c>
      <c r="B59" s="11">
        <v>11087</v>
      </c>
      <c r="C59" s="11" t="s">
        <v>131</v>
      </c>
      <c r="D59" s="11" t="s">
        <v>22</v>
      </c>
      <c r="E59" s="12">
        <v>0</v>
      </c>
      <c r="F59" s="12">
        <v>50000000</v>
      </c>
      <c r="G59" s="12">
        <v>112.2</v>
      </c>
      <c r="H59" s="12" t="s">
        <v>527</v>
      </c>
      <c r="I59" s="12">
        <v>935339</v>
      </c>
      <c r="J59" s="12">
        <v>1859072</v>
      </c>
      <c r="K59" s="12">
        <v>2064111</v>
      </c>
      <c r="L59" s="12">
        <v>900665</v>
      </c>
      <c r="M59" s="12">
        <v>7</v>
      </c>
      <c r="N59" s="12">
        <v>18</v>
      </c>
      <c r="O59" s="12">
        <v>1497</v>
      </c>
      <c r="P59" s="12">
        <v>82</v>
      </c>
      <c r="Q59" s="12">
        <v>1504</v>
      </c>
      <c r="R59" s="11">
        <v>-5.24</v>
      </c>
      <c r="S59" s="11">
        <v>-8.11</v>
      </c>
      <c r="T59" s="11">
        <v>27.4</v>
      </c>
    </row>
    <row r="60" spans="1:20" x14ac:dyDescent="0.25">
      <c r="A60" s="11" t="s">
        <v>135</v>
      </c>
      <c r="B60" s="11">
        <v>11090</v>
      </c>
      <c r="C60" s="11" t="s">
        <v>136</v>
      </c>
      <c r="D60" s="11" t="s">
        <v>19</v>
      </c>
      <c r="E60" s="12">
        <v>15</v>
      </c>
      <c r="F60" s="12">
        <v>100000000</v>
      </c>
      <c r="G60" s="12">
        <v>111.46666666666667</v>
      </c>
      <c r="H60" s="12" t="s">
        <v>527</v>
      </c>
      <c r="I60" s="12">
        <v>56139018</v>
      </c>
      <c r="J60" s="12">
        <v>51230824</v>
      </c>
      <c r="K60" s="12">
        <v>42619418</v>
      </c>
      <c r="L60" s="12">
        <v>1202054</v>
      </c>
      <c r="M60" s="12">
        <v>78</v>
      </c>
      <c r="N60" s="12">
        <v>10</v>
      </c>
      <c r="O60" s="12">
        <v>39091</v>
      </c>
      <c r="P60" s="12">
        <v>90</v>
      </c>
      <c r="Q60" s="12">
        <v>39169</v>
      </c>
      <c r="R60" s="11">
        <v>1.42</v>
      </c>
      <c r="S60" s="11">
        <v>4.3099999999999996</v>
      </c>
      <c r="T60" s="11">
        <v>18.43</v>
      </c>
    </row>
    <row r="61" spans="1:20" x14ac:dyDescent="0.25">
      <c r="A61" s="11" t="s">
        <v>137</v>
      </c>
      <c r="B61" s="11">
        <v>11095</v>
      </c>
      <c r="C61" s="11" t="s">
        <v>138</v>
      </c>
      <c r="D61" s="11" t="s">
        <v>22</v>
      </c>
      <c r="E61" s="12">
        <v>0</v>
      </c>
      <c r="F61" s="12">
        <v>10000000</v>
      </c>
      <c r="G61" s="12">
        <v>111</v>
      </c>
      <c r="H61" s="12" t="s">
        <v>527</v>
      </c>
      <c r="I61" s="12">
        <v>2200678</v>
      </c>
      <c r="J61" s="12">
        <v>2388838</v>
      </c>
      <c r="K61" s="12">
        <v>4246659</v>
      </c>
      <c r="L61" s="12">
        <v>562521</v>
      </c>
      <c r="M61" s="12">
        <v>13</v>
      </c>
      <c r="N61" s="12">
        <v>65</v>
      </c>
      <c r="O61" s="12">
        <v>1899</v>
      </c>
      <c r="P61" s="12">
        <v>35</v>
      </c>
      <c r="Q61" s="12">
        <v>1912</v>
      </c>
      <c r="R61" s="11">
        <v>-5.9</v>
      </c>
      <c r="S61" s="11">
        <v>-11.4</v>
      </c>
      <c r="T61" s="11">
        <v>6.76</v>
      </c>
    </row>
    <row r="62" spans="1:20" x14ac:dyDescent="0.25">
      <c r="A62" s="11" t="s">
        <v>139</v>
      </c>
      <c r="B62" s="11">
        <v>11098</v>
      </c>
      <c r="C62" s="11" t="s">
        <v>140</v>
      </c>
      <c r="D62" s="11" t="s">
        <v>19</v>
      </c>
      <c r="E62" s="12">
        <v>17</v>
      </c>
      <c r="F62" s="12">
        <v>500000000</v>
      </c>
      <c r="G62" s="12">
        <v>110.76666666666667</v>
      </c>
      <c r="H62" s="12" t="s">
        <v>527</v>
      </c>
      <c r="I62" s="12">
        <v>300184904</v>
      </c>
      <c r="J62" s="12">
        <v>439221469</v>
      </c>
      <c r="K62" s="12">
        <v>438056972</v>
      </c>
      <c r="L62" s="12">
        <v>1002658</v>
      </c>
      <c r="M62" s="12">
        <v>260</v>
      </c>
      <c r="N62" s="12">
        <v>17</v>
      </c>
      <c r="O62" s="12">
        <v>229357</v>
      </c>
      <c r="P62" s="12">
        <v>83</v>
      </c>
      <c r="Q62" s="12">
        <v>229617</v>
      </c>
      <c r="R62" s="11">
        <v>1.52</v>
      </c>
      <c r="S62" s="11">
        <v>4.53</v>
      </c>
      <c r="T62" s="11">
        <v>19.03</v>
      </c>
    </row>
    <row r="63" spans="1:20" x14ac:dyDescent="0.25">
      <c r="A63" s="11" t="s">
        <v>141</v>
      </c>
      <c r="B63" s="11">
        <v>11099</v>
      </c>
      <c r="C63" s="11" t="s">
        <v>142</v>
      </c>
      <c r="D63" s="11" t="s">
        <v>22</v>
      </c>
      <c r="E63" s="12">
        <v>0</v>
      </c>
      <c r="F63" s="12">
        <v>5000000</v>
      </c>
      <c r="G63" s="12">
        <v>110.56666666666666</v>
      </c>
      <c r="H63" s="12" t="s">
        <v>527</v>
      </c>
      <c r="I63" s="12">
        <v>11328554</v>
      </c>
      <c r="J63" s="12">
        <v>8297373</v>
      </c>
      <c r="K63" s="12">
        <v>1895816</v>
      </c>
      <c r="L63" s="12">
        <v>4376676</v>
      </c>
      <c r="M63" s="12">
        <v>7</v>
      </c>
      <c r="N63" s="12">
        <v>29</v>
      </c>
      <c r="O63" s="12">
        <v>10330</v>
      </c>
      <c r="P63" s="12">
        <v>71</v>
      </c>
      <c r="Q63" s="12">
        <v>10337</v>
      </c>
      <c r="R63" s="11">
        <v>-3.08</v>
      </c>
      <c r="S63" s="11">
        <v>-8.81</v>
      </c>
      <c r="T63" s="11">
        <v>-6.82</v>
      </c>
    </row>
    <row r="64" spans="1:20" x14ac:dyDescent="0.25">
      <c r="A64" s="11" t="s">
        <v>143</v>
      </c>
      <c r="B64" s="11">
        <v>11131</v>
      </c>
      <c r="C64" s="11" t="s">
        <v>144</v>
      </c>
      <c r="D64" s="11" t="s">
        <v>32</v>
      </c>
      <c r="E64" s="12">
        <v>0</v>
      </c>
      <c r="F64" s="12">
        <v>1000000</v>
      </c>
      <c r="G64" s="12">
        <v>106.33333333333333</v>
      </c>
      <c r="H64" s="12" t="s">
        <v>527</v>
      </c>
      <c r="I64" s="12">
        <v>1986069</v>
      </c>
      <c r="J64" s="12">
        <v>1887027</v>
      </c>
      <c r="K64" s="12">
        <v>274646</v>
      </c>
      <c r="L64" s="12">
        <v>6870761</v>
      </c>
      <c r="M64" s="12">
        <v>11</v>
      </c>
      <c r="N64" s="12">
        <v>91</v>
      </c>
      <c r="O64" s="12">
        <v>346</v>
      </c>
      <c r="P64" s="12">
        <v>9</v>
      </c>
      <c r="Q64" s="12">
        <v>357</v>
      </c>
      <c r="R64" s="11">
        <v>-3.18</v>
      </c>
      <c r="S64" s="11">
        <v>-1.56</v>
      </c>
      <c r="T64" s="11">
        <v>9.06</v>
      </c>
    </row>
    <row r="65" spans="1:20" x14ac:dyDescent="0.25">
      <c r="A65" s="11" t="s">
        <v>145</v>
      </c>
      <c r="B65" s="11">
        <v>11132</v>
      </c>
      <c r="C65" s="11" t="s">
        <v>146</v>
      </c>
      <c r="D65" s="11" t="s">
        <v>22</v>
      </c>
      <c r="E65" s="12">
        <v>0</v>
      </c>
      <c r="F65" s="12">
        <v>1000000000</v>
      </c>
      <c r="G65" s="12">
        <v>106.2</v>
      </c>
      <c r="H65" s="12" t="s">
        <v>527</v>
      </c>
      <c r="I65" s="12">
        <v>19795222</v>
      </c>
      <c r="J65" s="12">
        <v>19775627</v>
      </c>
      <c r="K65" s="12">
        <v>86286791</v>
      </c>
      <c r="L65" s="12">
        <v>229185</v>
      </c>
      <c r="M65" s="12">
        <v>18</v>
      </c>
      <c r="N65" s="12">
        <v>53</v>
      </c>
      <c r="O65" s="12">
        <v>10440</v>
      </c>
      <c r="P65" s="12">
        <v>47</v>
      </c>
      <c r="Q65" s="12">
        <v>10458</v>
      </c>
      <c r="R65" s="11">
        <v>-4.71</v>
      </c>
      <c r="S65" s="11">
        <v>-6.52</v>
      </c>
      <c r="T65" s="11">
        <v>14.6</v>
      </c>
    </row>
    <row r="66" spans="1:20" x14ac:dyDescent="0.25">
      <c r="A66" s="11" t="s">
        <v>147</v>
      </c>
      <c r="B66" s="11">
        <v>11141</v>
      </c>
      <c r="C66" s="11" t="s">
        <v>148</v>
      </c>
      <c r="D66" s="11" t="s">
        <v>22</v>
      </c>
      <c r="E66" s="12">
        <v>0</v>
      </c>
      <c r="F66" s="12">
        <v>100000</v>
      </c>
      <c r="G66" s="12">
        <v>105.83333333333333</v>
      </c>
      <c r="H66" s="12" t="s">
        <v>527</v>
      </c>
      <c r="I66" s="12">
        <v>715353</v>
      </c>
      <c r="J66" s="12">
        <v>606284</v>
      </c>
      <c r="K66" s="12">
        <v>26463</v>
      </c>
      <c r="L66" s="12">
        <v>22910627</v>
      </c>
      <c r="M66" s="12">
        <v>5</v>
      </c>
      <c r="N66" s="12">
        <v>59</v>
      </c>
      <c r="O66" s="12">
        <v>345</v>
      </c>
      <c r="P66" s="12">
        <v>41</v>
      </c>
      <c r="Q66" s="12">
        <v>350</v>
      </c>
      <c r="R66" s="11">
        <v>-2.0499999999999998</v>
      </c>
      <c r="S66" s="11">
        <v>-6.2</v>
      </c>
      <c r="T66" s="11">
        <v>-6.73</v>
      </c>
    </row>
    <row r="67" spans="1:20" x14ac:dyDescent="0.25">
      <c r="A67" s="11" t="s">
        <v>149</v>
      </c>
      <c r="B67" s="11">
        <v>11142</v>
      </c>
      <c r="C67" s="11" t="s">
        <v>150</v>
      </c>
      <c r="D67" s="11" t="s">
        <v>19</v>
      </c>
      <c r="E67" s="12">
        <v>17</v>
      </c>
      <c r="F67" s="12">
        <v>150000000</v>
      </c>
      <c r="G67" s="12">
        <v>104.03333333333333</v>
      </c>
      <c r="H67" s="12" t="s">
        <v>527</v>
      </c>
      <c r="I67" s="12">
        <v>150941920</v>
      </c>
      <c r="J67" s="12">
        <v>150274982</v>
      </c>
      <c r="K67" s="12">
        <v>149274585</v>
      </c>
      <c r="L67" s="12">
        <v>1006701</v>
      </c>
      <c r="M67" s="12">
        <v>89</v>
      </c>
      <c r="N67" s="12">
        <v>2</v>
      </c>
      <c r="O67" s="12">
        <v>134461</v>
      </c>
      <c r="P67" s="12">
        <v>98</v>
      </c>
      <c r="Q67" s="12">
        <v>134550</v>
      </c>
      <c r="R67" s="11">
        <v>1.39</v>
      </c>
      <c r="S67" s="11">
        <v>4.04</v>
      </c>
      <c r="T67" s="11">
        <v>17.43</v>
      </c>
    </row>
    <row r="68" spans="1:20" x14ac:dyDescent="0.25">
      <c r="A68" s="11" t="s">
        <v>151</v>
      </c>
      <c r="B68" s="11">
        <v>11145</v>
      </c>
      <c r="C68" s="11" t="s">
        <v>152</v>
      </c>
      <c r="D68" s="11" t="s">
        <v>19</v>
      </c>
      <c r="E68" s="12">
        <v>10</v>
      </c>
      <c r="F68" s="12">
        <v>180000000</v>
      </c>
      <c r="G68" s="12">
        <v>103.83333333333333</v>
      </c>
      <c r="H68" s="12" t="s">
        <v>527</v>
      </c>
      <c r="I68" s="12">
        <v>150022316</v>
      </c>
      <c r="J68" s="12">
        <v>170121852</v>
      </c>
      <c r="K68" s="12">
        <v>169691562</v>
      </c>
      <c r="L68" s="12">
        <v>1002535</v>
      </c>
      <c r="M68" s="12">
        <v>120</v>
      </c>
      <c r="N68" s="12">
        <v>15</v>
      </c>
      <c r="O68" s="12">
        <v>65119</v>
      </c>
      <c r="P68" s="12">
        <v>85</v>
      </c>
      <c r="Q68" s="12">
        <v>65239</v>
      </c>
      <c r="R68" s="11">
        <v>1.63</v>
      </c>
      <c r="S68" s="11">
        <v>4.92</v>
      </c>
      <c r="T68" s="11">
        <v>18.190000000000001</v>
      </c>
    </row>
    <row r="69" spans="1:20" x14ac:dyDescent="0.25">
      <c r="A69" s="11" t="s">
        <v>153</v>
      </c>
      <c r="B69" s="11">
        <v>11148</v>
      </c>
      <c r="C69" s="11" t="s">
        <v>154</v>
      </c>
      <c r="D69" s="11" t="s">
        <v>19</v>
      </c>
      <c r="E69" s="12">
        <v>15</v>
      </c>
      <c r="F69" s="12">
        <v>5000000</v>
      </c>
      <c r="G69" s="12">
        <v>103.8</v>
      </c>
      <c r="H69" s="12" t="s">
        <v>527</v>
      </c>
      <c r="I69" s="12">
        <v>945217</v>
      </c>
      <c r="J69" s="12">
        <v>1000406</v>
      </c>
      <c r="K69" s="12">
        <v>1000405</v>
      </c>
      <c r="L69" s="12">
        <v>1000000</v>
      </c>
      <c r="M69" s="12">
        <v>4</v>
      </c>
      <c r="N69" s="12">
        <v>64</v>
      </c>
      <c r="O69" s="12">
        <v>641</v>
      </c>
      <c r="P69" s="12">
        <v>36</v>
      </c>
      <c r="Q69" s="12">
        <v>645</v>
      </c>
      <c r="R69" s="11">
        <v>1.73</v>
      </c>
      <c r="S69" s="11">
        <v>4.25</v>
      </c>
      <c r="T69" s="11">
        <v>18.899999999999999</v>
      </c>
    </row>
    <row r="70" spans="1:20" x14ac:dyDescent="0.25">
      <c r="A70" s="11" t="s">
        <v>155</v>
      </c>
      <c r="B70" s="11">
        <v>11149</v>
      </c>
      <c r="C70" s="11" t="s">
        <v>156</v>
      </c>
      <c r="D70" s="11" t="s">
        <v>22</v>
      </c>
      <c r="E70" s="12">
        <v>0</v>
      </c>
      <c r="F70" s="12">
        <v>200000</v>
      </c>
      <c r="G70" s="12">
        <v>102.86666666666666</v>
      </c>
      <c r="H70" s="12" t="s">
        <v>527</v>
      </c>
      <c r="I70" s="12">
        <v>1380682</v>
      </c>
      <c r="J70" s="12">
        <v>1724108</v>
      </c>
      <c r="K70" s="12">
        <v>101417</v>
      </c>
      <c r="L70" s="12">
        <v>17000183</v>
      </c>
      <c r="M70" s="12">
        <v>13</v>
      </c>
      <c r="N70" s="12">
        <v>78</v>
      </c>
      <c r="O70" s="12">
        <v>672</v>
      </c>
      <c r="P70" s="12">
        <v>22</v>
      </c>
      <c r="Q70" s="12">
        <v>685</v>
      </c>
      <c r="R70" s="11">
        <v>-6.55</v>
      </c>
      <c r="S70" s="11">
        <v>-11.48</v>
      </c>
      <c r="T70" s="11">
        <v>6.8</v>
      </c>
    </row>
    <row r="71" spans="1:20" x14ac:dyDescent="0.25">
      <c r="A71" s="11" t="s">
        <v>157</v>
      </c>
      <c r="B71" s="11">
        <v>11157</v>
      </c>
      <c r="C71" s="11" t="s">
        <v>158</v>
      </c>
      <c r="D71" s="11" t="s">
        <v>32</v>
      </c>
      <c r="E71" s="12">
        <v>0</v>
      </c>
      <c r="F71" s="12">
        <v>50000000</v>
      </c>
      <c r="G71" s="12">
        <v>102.1</v>
      </c>
      <c r="H71" s="12" t="s">
        <v>527</v>
      </c>
      <c r="I71" s="12">
        <v>711014</v>
      </c>
      <c r="J71" s="12">
        <v>798437</v>
      </c>
      <c r="K71" s="12">
        <v>2097942</v>
      </c>
      <c r="L71" s="12">
        <v>380581</v>
      </c>
      <c r="M71" s="12">
        <v>5</v>
      </c>
      <c r="N71" s="12">
        <v>45</v>
      </c>
      <c r="O71" s="12">
        <v>519</v>
      </c>
      <c r="P71" s="12">
        <v>55</v>
      </c>
      <c r="Q71" s="12">
        <v>524</v>
      </c>
      <c r="R71" s="11">
        <v>-2.69</v>
      </c>
      <c r="S71" s="11">
        <v>-3.17</v>
      </c>
      <c r="T71" s="11">
        <v>21.32</v>
      </c>
    </row>
    <row r="72" spans="1:20" x14ac:dyDescent="0.25">
      <c r="A72" s="11" t="s">
        <v>159</v>
      </c>
      <c r="B72" s="11">
        <v>11158</v>
      </c>
      <c r="C72" s="11" t="s">
        <v>160</v>
      </c>
      <c r="D72" s="11" t="s">
        <v>19</v>
      </c>
      <c r="E72" s="12">
        <v>17</v>
      </c>
      <c r="F72" s="12">
        <v>50000000</v>
      </c>
      <c r="G72" s="12">
        <v>101.86666666666666</v>
      </c>
      <c r="H72" s="12" t="s">
        <v>527</v>
      </c>
      <c r="I72" s="12">
        <v>8447738</v>
      </c>
      <c r="J72" s="12">
        <v>14001041</v>
      </c>
      <c r="K72" s="12">
        <v>13447234</v>
      </c>
      <c r="L72" s="12">
        <v>1041183</v>
      </c>
      <c r="M72" s="12">
        <v>18</v>
      </c>
      <c r="N72" s="12">
        <v>44</v>
      </c>
      <c r="O72" s="12">
        <v>8739</v>
      </c>
      <c r="P72" s="12">
        <v>56</v>
      </c>
      <c r="Q72" s="12">
        <v>8757</v>
      </c>
      <c r="R72" s="11">
        <v>1.4</v>
      </c>
      <c r="S72" s="11">
        <v>4.93</v>
      </c>
      <c r="T72" s="11">
        <v>19.54</v>
      </c>
    </row>
    <row r="73" spans="1:20" x14ac:dyDescent="0.25">
      <c r="A73" s="11" t="s">
        <v>161</v>
      </c>
      <c r="B73" s="11">
        <v>11173</v>
      </c>
      <c r="C73" s="11" t="s">
        <v>162</v>
      </c>
      <c r="D73" s="11" t="s">
        <v>22</v>
      </c>
      <c r="E73" s="12">
        <v>0</v>
      </c>
      <c r="F73" s="12">
        <v>200000</v>
      </c>
      <c r="G73" s="12">
        <v>101.66666666666667</v>
      </c>
      <c r="H73" s="12" t="s">
        <v>527</v>
      </c>
      <c r="I73" s="12">
        <v>1084138</v>
      </c>
      <c r="J73" s="12">
        <v>1298833</v>
      </c>
      <c r="K73" s="12">
        <v>65332</v>
      </c>
      <c r="L73" s="12">
        <v>19880501</v>
      </c>
      <c r="M73" s="12">
        <v>9</v>
      </c>
      <c r="N73" s="12">
        <v>96</v>
      </c>
      <c r="O73" s="12">
        <v>113</v>
      </c>
      <c r="P73" s="12">
        <v>4</v>
      </c>
      <c r="Q73" s="12">
        <v>122</v>
      </c>
      <c r="R73" s="11">
        <v>0.5</v>
      </c>
      <c r="S73" s="11">
        <v>1.77</v>
      </c>
      <c r="T73" s="11">
        <v>9.9700000000000006</v>
      </c>
    </row>
    <row r="74" spans="1:20" x14ac:dyDescent="0.25">
      <c r="A74" s="11" t="s">
        <v>163</v>
      </c>
      <c r="B74" s="11">
        <v>11161</v>
      </c>
      <c r="C74" s="11" t="s">
        <v>164</v>
      </c>
      <c r="D74" s="11" t="s">
        <v>19</v>
      </c>
      <c r="E74" s="12">
        <v>18</v>
      </c>
      <c r="F74" s="12">
        <v>20000000</v>
      </c>
      <c r="G74" s="12">
        <v>101.63333333333334</v>
      </c>
      <c r="H74" s="12" t="s">
        <v>527</v>
      </c>
      <c r="I74" s="12">
        <v>17686254</v>
      </c>
      <c r="J74" s="12">
        <v>17331231</v>
      </c>
      <c r="K74" s="12">
        <v>17201613</v>
      </c>
      <c r="L74" s="12">
        <v>1007535</v>
      </c>
      <c r="M74" s="12">
        <v>63</v>
      </c>
      <c r="N74" s="12">
        <v>18</v>
      </c>
      <c r="O74" s="12">
        <v>14014</v>
      </c>
      <c r="P74" s="12">
        <v>82</v>
      </c>
      <c r="Q74" s="12">
        <v>14077</v>
      </c>
      <c r="R74" s="11">
        <v>1.62</v>
      </c>
      <c r="S74" s="11">
        <v>4.92</v>
      </c>
      <c r="T74" s="11">
        <v>18.55</v>
      </c>
    </row>
    <row r="75" spans="1:20" x14ac:dyDescent="0.25">
      <c r="A75" s="11" t="s">
        <v>165</v>
      </c>
      <c r="B75" s="11">
        <v>11168</v>
      </c>
      <c r="C75" s="11" t="s">
        <v>166</v>
      </c>
      <c r="D75" s="11" t="s">
        <v>19</v>
      </c>
      <c r="E75" s="12">
        <v>16</v>
      </c>
      <c r="F75" s="12">
        <v>25000000</v>
      </c>
      <c r="G75" s="12">
        <v>100.23333333333333</v>
      </c>
      <c r="H75" s="12" t="s">
        <v>527</v>
      </c>
      <c r="I75" s="12">
        <v>10042535</v>
      </c>
      <c r="J75" s="12">
        <v>907089</v>
      </c>
      <c r="K75" s="12">
        <v>940112</v>
      </c>
      <c r="L75" s="12">
        <v>964873</v>
      </c>
      <c r="M75" s="12">
        <v>10</v>
      </c>
      <c r="N75" s="12">
        <v>56</v>
      </c>
      <c r="O75" s="12">
        <v>841</v>
      </c>
      <c r="P75" s="12">
        <v>44</v>
      </c>
      <c r="Q75" s="12">
        <v>851</v>
      </c>
      <c r="R75" s="11">
        <v>1.81</v>
      </c>
      <c r="S75" s="11">
        <v>4.66</v>
      </c>
      <c r="T75" s="11">
        <v>5.52</v>
      </c>
    </row>
    <row r="76" spans="1:20" x14ac:dyDescent="0.25">
      <c r="A76" s="11" t="s">
        <v>169</v>
      </c>
      <c r="B76" s="11">
        <v>11182</v>
      </c>
      <c r="C76" s="11" t="s">
        <v>170</v>
      </c>
      <c r="D76" s="11" t="s">
        <v>22</v>
      </c>
      <c r="E76" s="12">
        <v>0</v>
      </c>
      <c r="F76" s="12">
        <v>750000</v>
      </c>
      <c r="G76" s="12">
        <v>98.5</v>
      </c>
      <c r="H76" s="12" t="s">
        <v>527</v>
      </c>
      <c r="I76" s="12">
        <v>5818350</v>
      </c>
      <c r="J76" s="12">
        <v>5194683</v>
      </c>
      <c r="K76" s="12">
        <v>20885752</v>
      </c>
      <c r="L76" s="12">
        <v>248719</v>
      </c>
      <c r="M76" s="12">
        <v>11</v>
      </c>
      <c r="N76" s="12">
        <v>48</v>
      </c>
      <c r="O76" s="12">
        <v>1711</v>
      </c>
      <c r="P76" s="12">
        <v>52</v>
      </c>
      <c r="Q76" s="12">
        <v>1722</v>
      </c>
      <c r="R76" s="11">
        <v>-4.33</v>
      </c>
      <c r="S76" s="11">
        <v>-10.45</v>
      </c>
      <c r="T76" s="11">
        <v>12.42</v>
      </c>
    </row>
    <row r="77" spans="1:20" x14ac:dyDescent="0.25">
      <c r="A77" s="11" t="s">
        <v>172</v>
      </c>
      <c r="B77" s="11">
        <v>11186</v>
      </c>
      <c r="C77" s="11" t="s">
        <v>173</v>
      </c>
      <c r="D77" s="11" t="s">
        <v>22</v>
      </c>
      <c r="E77" s="12">
        <v>0</v>
      </c>
      <c r="F77" s="12">
        <v>100000</v>
      </c>
      <c r="G77" s="12">
        <v>98.466666666666669</v>
      </c>
      <c r="H77" s="12" t="s">
        <v>527</v>
      </c>
      <c r="I77" s="12">
        <v>965769</v>
      </c>
      <c r="J77" s="12">
        <v>965676</v>
      </c>
      <c r="K77" s="12">
        <v>47293</v>
      </c>
      <c r="L77" s="12">
        <v>20419003</v>
      </c>
      <c r="M77" s="12">
        <v>3</v>
      </c>
      <c r="N77" s="12">
        <v>25</v>
      </c>
      <c r="O77" s="12">
        <v>44</v>
      </c>
      <c r="P77" s="12">
        <v>75</v>
      </c>
      <c r="Q77" s="12">
        <v>47</v>
      </c>
      <c r="R77" s="11">
        <v>-3.89</v>
      </c>
      <c r="S77" s="11">
        <v>-13.6</v>
      </c>
      <c r="T77" s="11">
        <v>3.5</v>
      </c>
    </row>
    <row r="78" spans="1:20" x14ac:dyDescent="0.25">
      <c r="A78" s="11" t="s">
        <v>174</v>
      </c>
      <c r="B78" s="11">
        <v>11188</v>
      </c>
      <c r="C78" s="11" t="s">
        <v>175</v>
      </c>
      <c r="D78" s="11" t="s">
        <v>32</v>
      </c>
      <c r="E78" s="12">
        <v>0</v>
      </c>
      <c r="F78" s="12">
        <v>500000</v>
      </c>
      <c r="G78" s="12">
        <v>98.033333333333331</v>
      </c>
      <c r="H78" s="12" t="s">
        <v>527</v>
      </c>
      <c r="I78" s="12">
        <v>2679802</v>
      </c>
      <c r="J78" s="12">
        <v>2199011</v>
      </c>
      <c r="K78" s="12">
        <v>147094</v>
      </c>
      <c r="L78" s="12">
        <v>14949699</v>
      </c>
      <c r="M78" s="12">
        <v>4</v>
      </c>
      <c r="N78" s="12">
        <v>56</v>
      </c>
      <c r="O78" s="12">
        <v>3166</v>
      </c>
      <c r="P78" s="12">
        <v>44</v>
      </c>
      <c r="Q78" s="12">
        <v>3170</v>
      </c>
      <c r="R78" s="11">
        <v>0.14000000000000001</v>
      </c>
      <c r="S78" s="11">
        <v>-3.65</v>
      </c>
      <c r="T78" s="11">
        <v>4.3899999999999997</v>
      </c>
    </row>
    <row r="79" spans="1:20" x14ac:dyDescent="0.25">
      <c r="A79" s="11" t="s">
        <v>182</v>
      </c>
      <c r="B79" s="11">
        <v>11198</v>
      </c>
      <c r="C79" s="11" t="s">
        <v>183</v>
      </c>
      <c r="D79" s="11" t="s">
        <v>19</v>
      </c>
      <c r="E79" s="12">
        <v>17</v>
      </c>
      <c r="F79" s="12">
        <v>500000</v>
      </c>
      <c r="G79" s="12">
        <v>95.233333333333334</v>
      </c>
      <c r="H79" s="12" t="s">
        <v>527</v>
      </c>
      <c r="I79" s="12">
        <v>47037</v>
      </c>
      <c r="J79" s="12">
        <v>64085</v>
      </c>
      <c r="K79" s="12">
        <v>37409</v>
      </c>
      <c r="L79" s="12">
        <v>1713091</v>
      </c>
      <c r="M79" s="12">
        <v>3</v>
      </c>
      <c r="N79" s="12">
        <v>99</v>
      </c>
      <c r="O79" s="12">
        <v>508</v>
      </c>
      <c r="P79" s="12">
        <v>1</v>
      </c>
      <c r="Q79" s="12">
        <v>511</v>
      </c>
      <c r="R79" s="11">
        <v>6.62</v>
      </c>
      <c r="S79" s="11">
        <v>36.67</v>
      </c>
      <c r="T79" s="11">
        <v>46.11</v>
      </c>
    </row>
    <row r="80" spans="1:20" x14ac:dyDescent="0.25">
      <c r="A80" s="11" t="s">
        <v>185</v>
      </c>
      <c r="B80" s="11">
        <v>11220</v>
      </c>
      <c r="C80" s="11" t="s">
        <v>186</v>
      </c>
      <c r="D80" s="11" t="s">
        <v>22</v>
      </c>
      <c r="E80" s="12">
        <v>0</v>
      </c>
      <c r="F80" s="12">
        <v>150000</v>
      </c>
      <c r="G80" s="12">
        <v>95.166666666666671</v>
      </c>
      <c r="H80" s="12" t="s">
        <v>527</v>
      </c>
      <c r="I80" s="12">
        <v>882301</v>
      </c>
      <c r="J80" s="12">
        <v>735400</v>
      </c>
      <c r="K80" s="12">
        <v>7320935</v>
      </c>
      <c r="L80" s="12">
        <v>100451</v>
      </c>
      <c r="M80" s="12">
        <v>4</v>
      </c>
      <c r="N80" s="12">
        <v>10</v>
      </c>
      <c r="O80" s="12">
        <v>533</v>
      </c>
      <c r="P80" s="12">
        <v>90</v>
      </c>
      <c r="Q80" s="12">
        <v>537</v>
      </c>
      <c r="R80" s="11">
        <v>-4.18</v>
      </c>
      <c r="S80" s="11">
        <v>-13.26</v>
      </c>
      <c r="T80" s="11">
        <v>1.95</v>
      </c>
    </row>
    <row r="81" spans="1:20" x14ac:dyDescent="0.25">
      <c r="A81" s="11" t="s">
        <v>187</v>
      </c>
      <c r="B81" s="11">
        <v>11222</v>
      </c>
      <c r="C81" s="11" t="s">
        <v>186</v>
      </c>
      <c r="D81" s="11" t="s">
        <v>32</v>
      </c>
      <c r="E81" s="12">
        <v>0</v>
      </c>
      <c r="F81" s="12">
        <v>700000</v>
      </c>
      <c r="G81" s="12">
        <v>95.166666666666671</v>
      </c>
      <c r="H81" s="12" t="s">
        <v>527</v>
      </c>
      <c r="I81" s="12">
        <v>379651</v>
      </c>
      <c r="J81" s="12">
        <v>423892</v>
      </c>
      <c r="K81" s="12">
        <v>44498</v>
      </c>
      <c r="L81" s="12">
        <v>9526101</v>
      </c>
      <c r="M81" s="12">
        <v>6</v>
      </c>
      <c r="N81" s="12">
        <v>99</v>
      </c>
      <c r="O81" s="12">
        <v>94</v>
      </c>
      <c r="P81" s="12">
        <v>1</v>
      </c>
      <c r="Q81" s="12">
        <v>100</v>
      </c>
      <c r="R81" s="11">
        <v>-1.03</v>
      </c>
      <c r="S81" s="11">
        <v>-2.36</v>
      </c>
      <c r="T81" s="11">
        <v>16.89</v>
      </c>
    </row>
    <row r="82" spans="1:20" x14ac:dyDescent="0.25">
      <c r="A82" s="11" t="s">
        <v>188</v>
      </c>
      <c r="B82" s="11">
        <v>11217</v>
      </c>
      <c r="C82" s="11" t="s">
        <v>189</v>
      </c>
      <c r="D82" s="11" t="s">
        <v>19</v>
      </c>
      <c r="E82" s="12">
        <v>18</v>
      </c>
      <c r="F82" s="12">
        <v>50000000</v>
      </c>
      <c r="G82" s="12">
        <v>95.13333333333334</v>
      </c>
      <c r="H82" s="12" t="s">
        <v>527</v>
      </c>
      <c r="I82" s="12">
        <v>15038089</v>
      </c>
      <c r="J82" s="12">
        <v>17624865</v>
      </c>
      <c r="K82" s="12">
        <v>17488662</v>
      </c>
      <c r="L82" s="12">
        <v>1007788</v>
      </c>
      <c r="M82" s="12">
        <v>175</v>
      </c>
      <c r="N82" s="12">
        <v>78</v>
      </c>
      <c r="O82" s="12">
        <v>1829</v>
      </c>
      <c r="P82" s="12">
        <v>22</v>
      </c>
      <c r="Q82" s="12">
        <v>2004</v>
      </c>
      <c r="R82" s="11">
        <v>1.65</v>
      </c>
      <c r="S82" s="11">
        <v>4.9800000000000004</v>
      </c>
      <c r="T82" s="11">
        <v>19.86</v>
      </c>
    </row>
    <row r="83" spans="1:20" x14ac:dyDescent="0.25">
      <c r="A83" s="11" t="s">
        <v>190</v>
      </c>
      <c r="B83" s="11">
        <v>11235</v>
      </c>
      <c r="C83" s="11" t="s">
        <v>191</v>
      </c>
      <c r="D83" s="11" t="s">
        <v>22</v>
      </c>
      <c r="E83" s="12">
        <v>0</v>
      </c>
      <c r="F83" s="12">
        <v>1000000</v>
      </c>
      <c r="G83" s="12">
        <v>94.166666666666671</v>
      </c>
      <c r="H83" s="12" t="s">
        <v>527</v>
      </c>
      <c r="I83" s="12">
        <v>5335679</v>
      </c>
      <c r="J83" s="12">
        <v>3473588</v>
      </c>
      <c r="K83" s="12">
        <v>352760</v>
      </c>
      <c r="L83" s="12">
        <v>9846886</v>
      </c>
      <c r="M83" s="12">
        <v>9</v>
      </c>
      <c r="N83" s="12">
        <v>43</v>
      </c>
      <c r="O83" s="12">
        <v>2736</v>
      </c>
      <c r="P83" s="12">
        <v>57</v>
      </c>
      <c r="Q83" s="12">
        <v>2745</v>
      </c>
      <c r="R83" s="11">
        <v>-4.54</v>
      </c>
      <c r="S83" s="11">
        <v>-9.92</v>
      </c>
      <c r="T83" s="11">
        <v>-21.74</v>
      </c>
    </row>
    <row r="84" spans="1:20" x14ac:dyDescent="0.25">
      <c r="A84" s="11" t="s">
        <v>192</v>
      </c>
      <c r="B84" s="11">
        <v>11234</v>
      </c>
      <c r="C84" s="11" t="s">
        <v>193</v>
      </c>
      <c r="D84" s="11" t="s">
        <v>22</v>
      </c>
      <c r="E84" s="12">
        <v>0</v>
      </c>
      <c r="F84" s="12">
        <v>4000000</v>
      </c>
      <c r="G84" s="12">
        <v>94.033333333333331</v>
      </c>
      <c r="H84" s="12" t="s">
        <v>527</v>
      </c>
      <c r="I84" s="12">
        <v>15370975</v>
      </c>
      <c r="J84" s="12">
        <v>15791044</v>
      </c>
      <c r="K84" s="12">
        <v>770712</v>
      </c>
      <c r="L84" s="12">
        <v>20488904</v>
      </c>
      <c r="M84" s="12">
        <v>12</v>
      </c>
      <c r="N84" s="12">
        <v>9</v>
      </c>
      <c r="O84" s="12">
        <v>490</v>
      </c>
      <c r="P84" s="12">
        <v>91</v>
      </c>
      <c r="Q84" s="12">
        <v>502</v>
      </c>
      <c r="R84" s="11">
        <v>-4.38</v>
      </c>
      <c r="S84" s="11">
        <v>-12.53</v>
      </c>
      <c r="T84" s="11">
        <v>-4.33</v>
      </c>
    </row>
    <row r="85" spans="1:20" x14ac:dyDescent="0.25">
      <c r="A85" s="11" t="s">
        <v>194</v>
      </c>
      <c r="B85" s="11">
        <v>11223</v>
      </c>
      <c r="C85" s="11" t="s">
        <v>195</v>
      </c>
      <c r="D85" s="11" t="s">
        <v>22</v>
      </c>
      <c r="E85" s="12">
        <v>0</v>
      </c>
      <c r="F85" s="12">
        <v>10000000</v>
      </c>
      <c r="G85" s="12">
        <v>93.5</v>
      </c>
      <c r="H85" s="12" t="s">
        <v>527</v>
      </c>
      <c r="I85" s="12">
        <v>5957457</v>
      </c>
      <c r="J85" s="12">
        <v>3889111</v>
      </c>
      <c r="K85" s="12">
        <v>1437691</v>
      </c>
      <c r="L85" s="12">
        <v>2705109</v>
      </c>
      <c r="M85" s="12">
        <v>14</v>
      </c>
      <c r="N85" s="12">
        <v>24</v>
      </c>
      <c r="O85" s="12">
        <v>3686</v>
      </c>
      <c r="P85" s="12">
        <v>76</v>
      </c>
      <c r="Q85" s="12">
        <v>3700</v>
      </c>
      <c r="R85" s="11">
        <v>-4.5999999999999996</v>
      </c>
      <c r="S85" s="11">
        <v>-9.42</v>
      </c>
      <c r="T85" s="11">
        <v>13.55</v>
      </c>
    </row>
    <row r="86" spans="1:20" x14ac:dyDescent="0.25">
      <c r="A86" s="11" t="s">
        <v>196</v>
      </c>
      <c r="B86" s="11">
        <v>11239</v>
      </c>
      <c r="C86" s="11" t="s">
        <v>197</v>
      </c>
      <c r="D86" s="11" t="s">
        <v>32</v>
      </c>
      <c r="E86" s="12">
        <v>0</v>
      </c>
      <c r="F86" s="12">
        <v>250000</v>
      </c>
      <c r="G86" s="12">
        <v>91.033333333333331</v>
      </c>
      <c r="H86" s="12" t="s">
        <v>527</v>
      </c>
      <c r="I86" s="12">
        <v>398822</v>
      </c>
      <c r="J86" s="12">
        <v>445528</v>
      </c>
      <c r="K86" s="12">
        <v>119939</v>
      </c>
      <c r="L86" s="12">
        <v>3714622</v>
      </c>
      <c r="M86" s="12">
        <v>9</v>
      </c>
      <c r="N86" s="12">
        <v>85</v>
      </c>
      <c r="O86" s="12">
        <v>250</v>
      </c>
      <c r="P86" s="12">
        <v>15</v>
      </c>
      <c r="Q86" s="12">
        <v>259</v>
      </c>
      <c r="R86" s="11">
        <v>0.12</v>
      </c>
      <c r="S86" s="11">
        <v>-0.5</v>
      </c>
      <c r="T86" s="11">
        <v>14.03</v>
      </c>
    </row>
    <row r="87" spans="1:20" x14ac:dyDescent="0.25">
      <c r="A87" s="11" t="s">
        <v>198</v>
      </c>
      <c r="B87" s="11">
        <v>11256</v>
      </c>
      <c r="C87" s="11" t="s">
        <v>197</v>
      </c>
      <c r="D87" s="11" t="s">
        <v>19</v>
      </c>
      <c r="E87" s="12">
        <v>15</v>
      </c>
      <c r="F87" s="12">
        <v>500000</v>
      </c>
      <c r="G87" s="12">
        <v>91.033333333333331</v>
      </c>
      <c r="H87" s="12" t="s">
        <v>527</v>
      </c>
      <c r="I87" s="12">
        <v>61094</v>
      </c>
      <c r="J87" s="12">
        <v>76224</v>
      </c>
      <c r="K87" s="12">
        <v>75488</v>
      </c>
      <c r="L87" s="12">
        <v>1009752</v>
      </c>
      <c r="M87" s="12">
        <v>7</v>
      </c>
      <c r="N87" s="12">
        <v>98</v>
      </c>
      <c r="O87" s="12">
        <v>100</v>
      </c>
      <c r="P87" s="12">
        <v>2</v>
      </c>
      <c r="Q87" s="12">
        <v>107</v>
      </c>
      <c r="R87" s="11">
        <v>1.24</v>
      </c>
      <c r="S87" s="11">
        <v>4.03</v>
      </c>
      <c r="T87" s="11">
        <v>16.48</v>
      </c>
    </row>
    <row r="88" spans="1:20" x14ac:dyDescent="0.25">
      <c r="A88" s="11" t="s">
        <v>199</v>
      </c>
      <c r="B88" s="11">
        <v>11258</v>
      </c>
      <c r="C88" s="11" t="s">
        <v>200</v>
      </c>
      <c r="D88" s="11" t="s">
        <v>32</v>
      </c>
      <c r="E88" s="12">
        <v>0</v>
      </c>
      <c r="F88" s="12">
        <v>200000</v>
      </c>
      <c r="G88" s="12">
        <v>90.966666666666669</v>
      </c>
      <c r="H88" s="12" t="s">
        <v>527</v>
      </c>
      <c r="I88" s="12">
        <v>216609</v>
      </c>
      <c r="J88" s="12">
        <v>226173</v>
      </c>
      <c r="K88" s="12">
        <v>36033</v>
      </c>
      <c r="L88" s="12">
        <v>6276840</v>
      </c>
      <c r="M88" s="12">
        <v>6</v>
      </c>
      <c r="N88" s="12">
        <v>92</v>
      </c>
      <c r="O88" s="12">
        <v>95</v>
      </c>
      <c r="P88" s="12">
        <v>8</v>
      </c>
      <c r="Q88" s="12">
        <v>101</v>
      </c>
      <c r="R88" s="11">
        <v>0.51</v>
      </c>
      <c r="S88" s="11">
        <v>-0.24</v>
      </c>
      <c r="T88" s="11">
        <v>3.62</v>
      </c>
    </row>
    <row r="89" spans="1:20" x14ac:dyDescent="0.25">
      <c r="A89" s="11" t="s">
        <v>201</v>
      </c>
      <c r="B89" s="11">
        <v>11268</v>
      </c>
      <c r="C89" s="11" t="s">
        <v>202</v>
      </c>
      <c r="D89" s="11" t="s">
        <v>22</v>
      </c>
      <c r="E89" s="12">
        <v>0</v>
      </c>
      <c r="F89" s="12">
        <v>200000</v>
      </c>
      <c r="G89" s="12">
        <v>88.833333333333329</v>
      </c>
      <c r="H89" s="12" t="s">
        <v>527</v>
      </c>
      <c r="I89" s="12">
        <v>2135718</v>
      </c>
      <c r="J89" s="12">
        <v>1882112</v>
      </c>
      <c r="K89" s="12">
        <v>1243258</v>
      </c>
      <c r="L89" s="12">
        <v>1513855</v>
      </c>
      <c r="M89" s="12">
        <v>8</v>
      </c>
      <c r="N89" s="12">
        <v>80</v>
      </c>
      <c r="O89" s="12">
        <v>291</v>
      </c>
      <c r="P89" s="12">
        <v>20</v>
      </c>
      <c r="Q89" s="12">
        <v>299</v>
      </c>
      <c r="R89" s="11">
        <v>-1.07</v>
      </c>
      <c r="S89" s="11">
        <v>-7.77</v>
      </c>
      <c r="T89" s="11">
        <v>-1.54</v>
      </c>
    </row>
    <row r="90" spans="1:20" x14ac:dyDescent="0.25">
      <c r="A90" s="11" t="s">
        <v>203</v>
      </c>
      <c r="B90" s="11">
        <v>11273</v>
      </c>
      <c r="C90" s="11" t="s">
        <v>204</v>
      </c>
      <c r="D90" s="11" t="s">
        <v>22</v>
      </c>
      <c r="E90" s="12">
        <v>0</v>
      </c>
      <c r="F90" s="12">
        <v>1000000</v>
      </c>
      <c r="G90" s="12">
        <v>88.433333333333337</v>
      </c>
      <c r="H90" s="12" t="s">
        <v>527</v>
      </c>
      <c r="I90" s="12">
        <v>5600698</v>
      </c>
      <c r="J90" s="12">
        <v>6432159</v>
      </c>
      <c r="K90" s="12">
        <v>448162</v>
      </c>
      <c r="L90" s="12">
        <v>14352308</v>
      </c>
      <c r="M90" s="12">
        <v>13</v>
      </c>
      <c r="N90" s="12">
        <v>68</v>
      </c>
      <c r="O90" s="12">
        <v>2373</v>
      </c>
      <c r="P90" s="12">
        <v>32</v>
      </c>
      <c r="Q90" s="12">
        <v>2386</v>
      </c>
      <c r="R90" s="11">
        <v>-4.3499999999999996</v>
      </c>
      <c r="S90" s="11">
        <v>-8.07</v>
      </c>
      <c r="T90" s="11">
        <v>12.96</v>
      </c>
    </row>
    <row r="91" spans="1:20" x14ac:dyDescent="0.25">
      <c r="A91" s="11" t="s">
        <v>207</v>
      </c>
      <c r="B91" s="11">
        <v>11277</v>
      </c>
      <c r="C91" s="11" t="s">
        <v>208</v>
      </c>
      <c r="D91" s="11" t="s">
        <v>19</v>
      </c>
      <c r="E91" s="12">
        <v>0</v>
      </c>
      <c r="F91" s="12">
        <v>5000000000</v>
      </c>
      <c r="G91" s="12">
        <v>87.86666666666666</v>
      </c>
      <c r="H91" s="12" t="s">
        <v>527</v>
      </c>
      <c r="I91" s="12">
        <v>128140847</v>
      </c>
      <c r="J91" s="12">
        <v>147544787</v>
      </c>
      <c r="K91" s="12">
        <v>3485106257</v>
      </c>
      <c r="L91" s="12">
        <v>42336</v>
      </c>
      <c r="M91" s="12">
        <v>333</v>
      </c>
      <c r="N91" s="12">
        <v>4</v>
      </c>
      <c r="O91" s="12">
        <v>2431529</v>
      </c>
      <c r="P91" s="12">
        <v>93</v>
      </c>
      <c r="Q91" s="12">
        <v>2431862</v>
      </c>
      <c r="R91" s="11">
        <v>1.48</v>
      </c>
      <c r="S91" s="11">
        <v>4.42</v>
      </c>
      <c r="T91" s="11">
        <v>19.02</v>
      </c>
    </row>
    <row r="92" spans="1:20" x14ac:dyDescent="0.25">
      <c r="A92" s="11" t="s">
        <v>209</v>
      </c>
      <c r="B92" s="11">
        <v>11280</v>
      </c>
      <c r="C92" s="11" t="s">
        <v>210</v>
      </c>
      <c r="D92" s="11" t="s">
        <v>22</v>
      </c>
      <c r="E92" s="12">
        <v>12</v>
      </c>
      <c r="F92" s="12">
        <v>50000000</v>
      </c>
      <c r="G92" s="12">
        <v>87.666666666666671</v>
      </c>
      <c r="H92" s="12" t="s">
        <v>527</v>
      </c>
      <c r="I92" s="12">
        <v>2040413</v>
      </c>
      <c r="J92" s="12">
        <v>1854349</v>
      </c>
      <c r="K92" s="12">
        <v>20615907</v>
      </c>
      <c r="L92" s="12">
        <v>89947</v>
      </c>
      <c r="M92" s="12">
        <v>8</v>
      </c>
      <c r="N92" s="12">
        <v>100</v>
      </c>
      <c r="O92" s="12">
        <v>1538</v>
      </c>
      <c r="P92" s="12">
        <v>0</v>
      </c>
      <c r="Q92" s="12">
        <v>1546</v>
      </c>
      <c r="R92" s="11">
        <v>-5.53</v>
      </c>
      <c r="S92" s="11">
        <v>-8.0399999999999991</v>
      </c>
      <c r="T92" s="11">
        <v>6.99</v>
      </c>
    </row>
    <row r="93" spans="1:20" x14ac:dyDescent="0.25">
      <c r="A93" s="11" t="s">
        <v>217</v>
      </c>
      <c r="B93" s="11">
        <v>11290</v>
      </c>
      <c r="C93" s="11" t="s">
        <v>218</v>
      </c>
      <c r="D93" s="11" t="s">
        <v>19</v>
      </c>
      <c r="E93" s="12">
        <v>17</v>
      </c>
      <c r="F93" s="12">
        <v>200000</v>
      </c>
      <c r="G93" s="12">
        <v>86.766666666666666</v>
      </c>
      <c r="H93" s="12" t="s">
        <v>527</v>
      </c>
      <c r="I93" s="12">
        <v>52402</v>
      </c>
      <c r="J93" s="12">
        <v>54199</v>
      </c>
      <c r="K93" s="12">
        <v>52494</v>
      </c>
      <c r="L93" s="12">
        <v>1032473</v>
      </c>
      <c r="M93" s="12">
        <v>9</v>
      </c>
      <c r="N93" s="12">
        <v>99</v>
      </c>
      <c r="O93" s="12">
        <v>13</v>
      </c>
      <c r="P93" s="12">
        <v>1</v>
      </c>
      <c r="Q93" s="12">
        <v>22</v>
      </c>
      <c r="R93" s="11">
        <v>1.68</v>
      </c>
      <c r="S93" s="11">
        <v>3.26</v>
      </c>
      <c r="T93" s="11">
        <v>15.58</v>
      </c>
    </row>
    <row r="94" spans="1:20" x14ac:dyDescent="0.25">
      <c r="A94" s="11" t="s">
        <v>219</v>
      </c>
      <c r="B94" s="11">
        <v>11285</v>
      </c>
      <c r="C94" s="11" t="s">
        <v>220</v>
      </c>
      <c r="D94" s="11" t="s">
        <v>22</v>
      </c>
      <c r="E94" s="12">
        <v>0</v>
      </c>
      <c r="F94" s="12">
        <v>15000000</v>
      </c>
      <c r="G94" s="12">
        <v>86.5</v>
      </c>
      <c r="H94" s="12" t="s">
        <v>527</v>
      </c>
      <c r="I94" s="12">
        <v>15506858</v>
      </c>
      <c r="J94" s="12">
        <v>14315181</v>
      </c>
      <c r="K94" s="12">
        <v>7497676</v>
      </c>
      <c r="L94" s="12">
        <v>1909282</v>
      </c>
      <c r="M94" s="12">
        <v>16</v>
      </c>
      <c r="N94" s="12">
        <v>58</v>
      </c>
      <c r="O94" s="12">
        <v>8963</v>
      </c>
      <c r="P94" s="12">
        <v>42</v>
      </c>
      <c r="Q94" s="12">
        <v>8979</v>
      </c>
      <c r="R94" s="11">
        <v>-4.29</v>
      </c>
      <c r="S94" s="11">
        <v>-10.24</v>
      </c>
      <c r="T94" s="11">
        <v>-4.3600000000000003</v>
      </c>
    </row>
    <row r="95" spans="1:20" x14ac:dyDescent="0.25">
      <c r="A95" s="11" t="s">
        <v>223</v>
      </c>
      <c r="B95" s="11">
        <v>11297</v>
      </c>
      <c r="C95" s="11" t="s">
        <v>224</v>
      </c>
      <c r="D95" s="11" t="s">
        <v>22</v>
      </c>
      <c r="E95" s="12">
        <v>0</v>
      </c>
      <c r="F95" s="12">
        <v>1000000</v>
      </c>
      <c r="G95" s="12">
        <v>84.933333333333337</v>
      </c>
      <c r="H95" s="12" t="s">
        <v>527</v>
      </c>
      <c r="I95" s="12">
        <v>4593908</v>
      </c>
      <c r="J95" s="12">
        <v>5119309</v>
      </c>
      <c r="K95" s="12">
        <v>239927</v>
      </c>
      <c r="L95" s="12">
        <v>21336944</v>
      </c>
      <c r="M95" s="12">
        <v>5</v>
      </c>
      <c r="N95" s="12">
        <v>27</v>
      </c>
      <c r="O95" s="12">
        <v>1583</v>
      </c>
      <c r="P95" s="12">
        <v>73</v>
      </c>
      <c r="Q95" s="12">
        <v>1588</v>
      </c>
      <c r="R95" s="11">
        <v>-5.83</v>
      </c>
      <c r="S95" s="11">
        <v>-9.36</v>
      </c>
      <c r="T95" s="11">
        <v>10.01</v>
      </c>
    </row>
    <row r="96" spans="1:20" x14ac:dyDescent="0.25">
      <c r="A96" s="11" t="s">
        <v>225</v>
      </c>
      <c r="B96" s="11">
        <v>11302</v>
      </c>
      <c r="C96" s="11" t="s">
        <v>226</v>
      </c>
      <c r="D96" s="11" t="s">
        <v>19</v>
      </c>
      <c r="E96" s="12">
        <v>0</v>
      </c>
      <c r="F96" s="12">
        <v>19000000</v>
      </c>
      <c r="G96" s="12">
        <v>83.7</v>
      </c>
      <c r="H96" s="12" t="s">
        <v>527</v>
      </c>
      <c r="I96" s="12">
        <v>13227185</v>
      </c>
      <c r="J96" s="12">
        <v>16480412</v>
      </c>
      <c r="K96" s="12">
        <v>16433109</v>
      </c>
      <c r="L96" s="12">
        <v>1002878</v>
      </c>
      <c r="M96" s="12">
        <v>23</v>
      </c>
      <c r="N96" s="12">
        <v>44</v>
      </c>
      <c r="O96" s="12">
        <v>10859</v>
      </c>
      <c r="P96" s="12">
        <v>56</v>
      </c>
      <c r="Q96" s="12">
        <v>10882</v>
      </c>
      <c r="R96" s="11">
        <v>1.72</v>
      </c>
      <c r="S96" s="11">
        <v>5.19</v>
      </c>
      <c r="T96" s="11">
        <v>20.83</v>
      </c>
    </row>
    <row r="97" spans="1:20" x14ac:dyDescent="0.25">
      <c r="A97" s="11" t="s">
        <v>227</v>
      </c>
      <c r="B97" s="11">
        <v>11304</v>
      </c>
      <c r="C97" s="11" t="s">
        <v>228</v>
      </c>
      <c r="D97" s="11" t="s">
        <v>32</v>
      </c>
      <c r="E97" s="12">
        <v>0</v>
      </c>
      <c r="F97" s="12">
        <v>300000</v>
      </c>
      <c r="G97" s="12">
        <v>83.233333333333334</v>
      </c>
      <c r="H97" s="12" t="s">
        <v>527</v>
      </c>
      <c r="I97" s="12">
        <v>975973</v>
      </c>
      <c r="J97" s="12">
        <v>1063082</v>
      </c>
      <c r="K97" s="12">
        <v>185925</v>
      </c>
      <c r="L97" s="12">
        <v>5717800</v>
      </c>
      <c r="M97" s="12">
        <v>18</v>
      </c>
      <c r="N97" s="12">
        <v>100</v>
      </c>
      <c r="O97" s="12">
        <v>116</v>
      </c>
      <c r="P97" s="12">
        <v>0</v>
      </c>
      <c r="Q97" s="12">
        <v>134</v>
      </c>
      <c r="R97" s="11">
        <v>-1.49</v>
      </c>
      <c r="S97" s="11">
        <v>-1.7</v>
      </c>
      <c r="T97" s="11">
        <v>17.79</v>
      </c>
    </row>
    <row r="98" spans="1:20" x14ac:dyDescent="0.25">
      <c r="A98" s="11" t="s">
        <v>231</v>
      </c>
      <c r="B98" s="11">
        <v>11305</v>
      </c>
      <c r="C98" s="11" t="s">
        <v>232</v>
      </c>
      <c r="D98" s="11" t="s">
        <v>32</v>
      </c>
      <c r="E98" s="12">
        <v>0</v>
      </c>
      <c r="F98" s="12">
        <v>200000</v>
      </c>
      <c r="G98" s="12">
        <v>82.86666666666666</v>
      </c>
      <c r="H98" s="12" t="s">
        <v>527</v>
      </c>
      <c r="I98" s="12">
        <v>242843</v>
      </c>
      <c r="J98" s="12">
        <v>227544</v>
      </c>
      <c r="K98" s="12">
        <v>17472</v>
      </c>
      <c r="L98" s="12">
        <v>13023325</v>
      </c>
      <c r="M98" s="12">
        <v>3</v>
      </c>
      <c r="N98" s="12">
        <v>23</v>
      </c>
      <c r="O98" s="12">
        <v>878</v>
      </c>
      <c r="P98" s="12">
        <v>77</v>
      </c>
      <c r="Q98" s="12">
        <v>881</v>
      </c>
      <c r="R98" s="11">
        <v>1.18</v>
      </c>
      <c r="S98" s="11">
        <v>0.26</v>
      </c>
      <c r="T98" s="11">
        <v>10.98</v>
      </c>
    </row>
    <row r="99" spans="1:20" x14ac:dyDescent="0.25">
      <c r="A99" s="11" t="s">
        <v>237</v>
      </c>
      <c r="B99" s="11">
        <v>11314</v>
      </c>
      <c r="C99" s="11" t="s">
        <v>238</v>
      </c>
      <c r="D99" s="11" t="s">
        <v>22</v>
      </c>
      <c r="E99" s="12">
        <v>0</v>
      </c>
      <c r="F99" s="12">
        <v>200000</v>
      </c>
      <c r="G99" s="12">
        <v>81.36666666666666</v>
      </c>
      <c r="H99" s="12" t="s">
        <v>527</v>
      </c>
      <c r="I99" s="12">
        <v>172502</v>
      </c>
      <c r="J99" s="12">
        <v>128276</v>
      </c>
      <c r="K99" s="12">
        <v>5444</v>
      </c>
      <c r="L99" s="12">
        <v>23562742</v>
      </c>
      <c r="M99" s="12">
        <v>4</v>
      </c>
      <c r="N99" s="12">
        <v>51</v>
      </c>
      <c r="O99" s="12">
        <v>5</v>
      </c>
      <c r="P99" s="12">
        <v>49</v>
      </c>
      <c r="Q99" s="12">
        <v>9</v>
      </c>
      <c r="R99" s="11">
        <v>-2.91</v>
      </c>
      <c r="S99" s="11">
        <v>12.16</v>
      </c>
      <c r="T99" s="11">
        <v>4.24</v>
      </c>
    </row>
    <row r="100" spans="1:20" x14ac:dyDescent="0.25">
      <c r="A100" s="11" t="s">
        <v>241</v>
      </c>
      <c r="B100" s="11">
        <v>11309</v>
      </c>
      <c r="C100" s="11" t="s">
        <v>240</v>
      </c>
      <c r="D100" s="11" t="s">
        <v>22</v>
      </c>
      <c r="E100" s="12">
        <v>0</v>
      </c>
      <c r="F100" s="12">
        <v>1000000</v>
      </c>
      <c r="G100" s="12">
        <v>80.7</v>
      </c>
      <c r="H100" s="12" t="s">
        <v>527</v>
      </c>
      <c r="I100" s="12">
        <v>2997572</v>
      </c>
      <c r="J100" s="12">
        <v>2364376</v>
      </c>
      <c r="K100" s="12">
        <v>21719696</v>
      </c>
      <c r="L100" s="12">
        <v>108859</v>
      </c>
      <c r="M100" s="12">
        <v>6</v>
      </c>
      <c r="N100" s="12">
        <v>29</v>
      </c>
      <c r="O100" s="12">
        <v>1232</v>
      </c>
      <c r="P100" s="12">
        <v>71</v>
      </c>
      <c r="Q100" s="12">
        <v>1238</v>
      </c>
      <c r="R100" s="11">
        <v>-5.63</v>
      </c>
      <c r="S100" s="11">
        <v>-12.21</v>
      </c>
      <c r="T100" s="11">
        <v>-0.01</v>
      </c>
    </row>
    <row r="101" spans="1:20" x14ac:dyDescent="0.25">
      <c r="A101" s="11" t="s">
        <v>243</v>
      </c>
      <c r="B101" s="11">
        <v>11310</v>
      </c>
      <c r="C101" s="11" t="s">
        <v>240</v>
      </c>
      <c r="D101" s="11" t="s">
        <v>19</v>
      </c>
      <c r="E101" s="12">
        <v>18</v>
      </c>
      <c r="F101" s="12">
        <v>300000000</v>
      </c>
      <c r="G101" s="12">
        <v>80.7</v>
      </c>
      <c r="H101" s="12" t="s">
        <v>527</v>
      </c>
      <c r="I101" s="12">
        <v>214064556</v>
      </c>
      <c r="J101" s="12">
        <v>294799853</v>
      </c>
      <c r="K101" s="12">
        <v>294799774</v>
      </c>
      <c r="L101" s="12">
        <v>1000000</v>
      </c>
      <c r="M101" s="12">
        <v>225</v>
      </c>
      <c r="N101" s="12">
        <v>41</v>
      </c>
      <c r="O101" s="12">
        <v>77802</v>
      </c>
      <c r="P101" s="12">
        <v>59</v>
      </c>
      <c r="Q101" s="12">
        <v>78027</v>
      </c>
      <c r="R101" s="11">
        <v>1.1000000000000001</v>
      </c>
      <c r="S101" s="11">
        <v>4.22</v>
      </c>
      <c r="T101" s="11">
        <v>19.78</v>
      </c>
    </row>
    <row r="102" spans="1:20" x14ac:dyDescent="0.25">
      <c r="A102" s="11" t="s">
        <v>251</v>
      </c>
      <c r="B102" s="11">
        <v>11334</v>
      </c>
      <c r="C102" s="11" t="s">
        <v>252</v>
      </c>
      <c r="D102" s="11" t="s">
        <v>22</v>
      </c>
      <c r="E102" s="12">
        <v>0</v>
      </c>
      <c r="F102" s="12">
        <v>200000</v>
      </c>
      <c r="G102" s="12">
        <v>78.900000000000006</v>
      </c>
      <c r="H102" s="12" t="s">
        <v>527</v>
      </c>
      <c r="I102" s="12">
        <v>1500623</v>
      </c>
      <c r="J102" s="12">
        <v>1530360</v>
      </c>
      <c r="K102" s="12">
        <v>75900</v>
      </c>
      <c r="L102" s="12">
        <v>20162839</v>
      </c>
      <c r="M102" s="12">
        <v>6</v>
      </c>
      <c r="N102" s="12">
        <v>73</v>
      </c>
      <c r="O102" s="12">
        <v>259</v>
      </c>
      <c r="P102" s="12">
        <v>27</v>
      </c>
      <c r="Q102" s="12">
        <v>265</v>
      </c>
      <c r="R102" s="11">
        <v>-5.01</v>
      </c>
      <c r="S102" s="11">
        <v>-5.34</v>
      </c>
      <c r="T102" s="11">
        <v>10.95</v>
      </c>
    </row>
    <row r="103" spans="1:20" x14ac:dyDescent="0.25">
      <c r="A103" s="11" t="s">
        <v>253</v>
      </c>
      <c r="B103" s="11">
        <v>11338</v>
      </c>
      <c r="C103" s="11" t="s">
        <v>254</v>
      </c>
      <c r="D103" s="11" t="s">
        <v>19</v>
      </c>
      <c r="E103" s="12">
        <v>18</v>
      </c>
      <c r="F103" s="12">
        <v>60000000</v>
      </c>
      <c r="G103" s="12">
        <v>78.566666666666663</v>
      </c>
      <c r="H103" s="12" t="s">
        <v>527</v>
      </c>
      <c r="I103" s="12">
        <v>38453707</v>
      </c>
      <c r="J103" s="12">
        <v>43379495</v>
      </c>
      <c r="K103" s="12">
        <v>43333022</v>
      </c>
      <c r="L103" s="12">
        <v>1001072</v>
      </c>
      <c r="M103" s="12">
        <v>64</v>
      </c>
      <c r="N103" s="12">
        <v>22</v>
      </c>
      <c r="O103" s="12">
        <v>4666</v>
      </c>
      <c r="P103" s="12">
        <v>78</v>
      </c>
      <c r="Q103" s="12">
        <v>4730</v>
      </c>
      <c r="R103" s="11">
        <v>1.43</v>
      </c>
      <c r="S103" s="11">
        <v>4.41</v>
      </c>
      <c r="T103" s="11">
        <v>18.829999999999998</v>
      </c>
    </row>
    <row r="104" spans="1:20" x14ac:dyDescent="0.25">
      <c r="A104" s="11" t="s">
        <v>255</v>
      </c>
      <c r="B104" s="11">
        <v>11343</v>
      </c>
      <c r="C104" s="11" t="s">
        <v>256</v>
      </c>
      <c r="D104" s="11" t="s">
        <v>19</v>
      </c>
      <c r="E104" s="12">
        <v>17</v>
      </c>
      <c r="F104" s="12">
        <v>1000000000</v>
      </c>
      <c r="G104" s="12">
        <v>78.2</v>
      </c>
      <c r="H104" s="12" t="s">
        <v>527</v>
      </c>
      <c r="I104" s="12">
        <v>25892668</v>
      </c>
      <c r="J104" s="12">
        <v>57759966</v>
      </c>
      <c r="K104" s="12">
        <v>524039464</v>
      </c>
      <c r="L104" s="12">
        <v>110221</v>
      </c>
      <c r="M104" s="12">
        <v>103</v>
      </c>
      <c r="N104" s="12">
        <v>20</v>
      </c>
      <c r="O104" s="12">
        <v>35962</v>
      </c>
      <c r="P104" s="12">
        <v>80</v>
      </c>
      <c r="Q104" s="12">
        <v>36065</v>
      </c>
      <c r="R104" s="11">
        <v>1.98</v>
      </c>
      <c r="S104" s="11">
        <v>5.28</v>
      </c>
      <c r="T104" s="11">
        <v>7.9</v>
      </c>
    </row>
    <row r="105" spans="1:20" x14ac:dyDescent="0.25">
      <c r="A105" s="11" t="s">
        <v>273</v>
      </c>
      <c r="B105" s="11">
        <v>11379</v>
      </c>
      <c r="C105" s="11" t="s">
        <v>274</v>
      </c>
      <c r="D105" s="11" t="s">
        <v>19</v>
      </c>
      <c r="E105" s="12">
        <v>16</v>
      </c>
      <c r="F105" s="12">
        <v>100000000</v>
      </c>
      <c r="G105" s="12">
        <v>74.2</v>
      </c>
      <c r="H105" s="12" t="s">
        <v>527</v>
      </c>
      <c r="I105" s="12">
        <v>21600123</v>
      </c>
      <c r="J105" s="12">
        <v>19999684</v>
      </c>
      <c r="K105" s="12">
        <v>17003305</v>
      </c>
      <c r="L105" s="12">
        <v>1176223</v>
      </c>
      <c r="M105" s="12">
        <v>24</v>
      </c>
      <c r="N105" s="12">
        <v>1</v>
      </c>
      <c r="O105" s="12">
        <v>69338</v>
      </c>
      <c r="P105" s="12">
        <v>99</v>
      </c>
      <c r="Q105" s="12">
        <v>69362</v>
      </c>
      <c r="R105" s="11">
        <v>-0.7</v>
      </c>
      <c r="S105" s="11">
        <v>4.6100000000000003</v>
      </c>
      <c r="T105" s="11">
        <v>21.4</v>
      </c>
    </row>
    <row r="106" spans="1:20" x14ac:dyDescent="0.25">
      <c r="A106" s="11" t="s">
        <v>275</v>
      </c>
      <c r="B106" s="11">
        <v>11385</v>
      </c>
      <c r="C106" s="11" t="s">
        <v>276</v>
      </c>
      <c r="D106" s="11" t="s">
        <v>19</v>
      </c>
      <c r="E106" s="12">
        <v>15</v>
      </c>
      <c r="F106" s="12">
        <v>100000000</v>
      </c>
      <c r="G106" s="12">
        <v>73.3</v>
      </c>
      <c r="H106" s="12" t="s">
        <v>527</v>
      </c>
      <c r="I106" s="12">
        <v>99060275</v>
      </c>
      <c r="J106" s="12">
        <v>97847736</v>
      </c>
      <c r="K106" s="12">
        <v>97847668</v>
      </c>
      <c r="L106" s="12">
        <v>1000000</v>
      </c>
      <c r="M106" s="12">
        <v>605</v>
      </c>
      <c r="N106" s="12">
        <v>11</v>
      </c>
      <c r="O106" s="12">
        <v>90544</v>
      </c>
      <c r="P106" s="12">
        <v>89</v>
      </c>
      <c r="Q106" s="12">
        <v>91149</v>
      </c>
      <c r="R106" s="11">
        <v>1.48</v>
      </c>
      <c r="S106" s="11">
        <v>4.4400000000000004</v>
      </c>
      <c r="T106" s="11">
        <v>17.86</v>
      </c>
    </row>
    <row r="107" spans="1:20" x14ac:dyDescent="0.25">
      <c r="A107" s="11" t="s">
        <v>277</v>
      </c>
      <c r="B107" s="11">
        <v>11384</v>
      </c>
      <c r="C107" s="11" t="s">
        <v>278</v>
      </c>
      <c r="D107" s="11" t="s">
        <v>22</v>
      </c>
      <c r="E107" s="12">
        <v>0</v>
      </c>
      <c r="F107" s="12">
        <v>200000</v>
      </c>
      <c r="G107" s="12">
        <v>73.066666666666663</v>
      </c>
      <c r="H107" s="12" t="s">
        <v>527</v>
      </c>
      <c r="I107" s="12">
        <v>910672</v>
      </c>
      <c r="J107" s="12">
        <v>775792</v>
      </c>
      <c r="K107" s="12">
        <v>32550</v>
      </c>
      <c r="L107" s="12">
        <v>23833849</v>
      </c>
      <c r="M107" s="12">
        <v>3</v>
      </c>
      <c r="N107" s="12">
        <v>16</v>
      </c>
      <c r="O107" s="12">
        <v>955</v>
      </c>
      <c r="P107" s="12">
        <v>84</v>
      </c>
      <c r="Q107" s="12">
        <v>958</v>
      </c>
      <c r="R107" s="11">
        <v>-2.44</v>
      </c>
      <c r="S107" s="11">
        <v>-10.19</v>
      </c>
      <c r="T107" s="11">
        <v>-4.71</v>
      </c>
    </row>
    <row r="108" spans="1:20" x14ac:dyDescent="0.25">
      <c r="A108" s="11" t="s">
        <v>283</v>
      </c>
      <c r="B108" s="11">
        <v>11383</v>
      </c>
      <c r="C108" s="11" t="s">
        <v>284</v>
      </c>
      <c r="D108" s="11" t="s">
        <v>19</v>
      </c>
      <c r="E108" s="12">
        <v>0</v>
      </c>
      <c r="F108" s="12">
        <v>40000000</v>
      </c>
      <c r="G108" s="12">
        <v>72.733333333333334</v>
      </c>
      <c r="H108" s="12" t="s">
        <v>527</v>
      </c>
      <c r="I108" s="12">
        <v>35235775</v>
      </c>
      <c r="J108" s="12">
        <v>29440394</v>
      </c>
      <c r="K108" s="12">
        <v>28816619</v>
      </c>
      <c r="L108" s="12">
        <v>1021644</v>
      </c>
      <c r="M108" s="12">
        <v>114</v>
      </c>
      <c r="N108" s="12">
        <v>5</v>
      </c>
      <c r="O108" s="12">
        <v>24479</v>
      </c>
      <c r="P108" s="12">
        <v>95</v>
      </c>
      <c r="Q108" s="12">
        <v>24593</v>
      </c>
      <c r="R108" s="11">
        <v>1.7</v>
      </c>
      <c r="S108" s="11">
        <v>4.78</v>
      </c>
      <c r="T108" s="11">
        <v>20.309999999999999</v>
      </c>
    </row>
    <row r="109" spans="1:20" x14ac:dyDescent="0.25">
      <c r="A109" s="11" t="s">
        <v>285</v>
      </c>
      <c r="B109" s="11">
        <v>11380</v>
      </c>
      <c r="C109" s="11" t="s">
        <v>286</v>
      </c>
      <c r="D109" s="11" t="s">
        <v>19</v>
      </c>
      <c r="E109" s="12">
        <v>17</v>
      </c>
      <c r="F109" s="12">
        <v>500000</v>
      </c>
      <c r="G109" s="12">
        <v>72.566666666666663</v>
      </c>
      <c r="H109" s="12" t="s">
        <v>527</v>
      </c>
      <c r="I109" s="12">
        <v>319774</v>
      </c>
      <c r="J109" s="12">
        <v>301773</v>
      </c>
      <c r="K109" s="12">
        <v>214478</v>
      </c>
      <c r="L109" s="12">
        <v>1407011</v>
      </c>
      <c r="M109" s="12">
        <v>17</v>
      </c>
      <c r="N109" s="12">
        <v>99</v>
      </c>
      <c r="O109" s="12">
        <v>25</v>
      </c>
      <c r="P109" s="12">
        <v>1</v>
      </c>
      <c r="Q109" s="12">
        <v>42</v>
      </c>
      <c r="R109" s="11">
        <v>1.97</v>
      </c>
      <c r="S109" s="11">
        <v>8.34</v>
      </c>
      <c r="T109" s="11">
        <v>22.3</v>
      </c>
    </row>
    <row r="110" spans="1:20" x14ac:dyDescent="0.25">
      <c r="A110" s="11" t="s">
        <v>287</v>
      </c>
      <c r="B110" s="11">
        <v>11391</v>
      </c>
      <c r="C110" s="11" t="s">
        <v>288</v>
      </c>
      <c r="D110" s="11" t="s">
        <v>19</v>
      </c>
      <c r="E110" s="12">
        <v>16</v>
      </c>
      <c r="F110" s="12">
        <v>200000</v>
      </c>
      <c r="G110" s="12">
        <v>72.233333333333334</v>
      </c>
      <c r="H110" s="12" t="s">
        <v>527</v>
      </c>
      <c r="I110" s="12">
        <v>466868</v>
      </c>
      <c r="J110" s="12">
        <v>418893</v>
      </c>
      <c r="K110" s="12">
        <v>17667810</v>
      </c>
      <c r="L110" s="12">
        <v>23709</v>
      </c>
      <c r="M110" s="12">
        <v>7</v>
      </c>
      <c r="N110" s="12">
        <v>38</v>
      </c>
      <c r="O110" s="12">
        <v>109</v>
      </c>
      <c r="P110" s="12">
        <v>62</v>
      </c>
      <c r="Q110" s="12">
        <v>116</v>
      </c>
      <c r="R110" s="11">
        <v>1.53</v>
      </c>
      <c r="S110" s="11">
        <v>5.04</v>
      </c>
      <c r="T110" s="11">
        <v>19.12</v>
      </c>
    </row>
    <row r="111" spans="1:20" x14ac:dyDescent="0.25">
      <c r="A111" s="11" t="s">
        <v>289</v>
      </c>
      <c r="B111" s="11">
        <v>11381</v>
      </c>
      <c r="C111" s="11" t="s">
        <v>290</v>
      </c>
      <c r="D111" s="11" t="s">
        <v>32</v>
      </c>
      <c r="E111" s="12">
        <v>0</v>
      </c>
      <c r="F111" s="12">
        <v>500000</v>
      </c>
      <c r="G111" s="12">
        <v>72.2</v>
      </c>
      <c r="H111" s="12" t="s">
        <v>527</v>
      </c>
      <c r="I111" s="12">
        <v>1241250</v>
      </c>
      <c r="J111" s="12">
        <v>1206205</v>
      </c>
      <c r="K111" s="12">
        <v>216225</v>
      </c>
      <c r="L111" s="12">
        <v>5578473</v>
      </c>
      <c r="M111" s="12">
        <v>10</v>
      </c>
      <c r="N111" s="12">
        <v>100</v>
      </c>
      <c r="O111" s="12">
        <v>99</v>
      </c>
      <c r="P111" s="12">
        <v>0</v>
      </c>
      <c r="Q111" s="12">
        <v>109</v>
      </c>
      <c r="R111" s="11">
        <v>-2.68</v>
      </c>
      <c r="S111" s="11">
        <v>-2.0299999999999998</v>
      </c>
      <c r="T111" s="11">
        <v>11.79</v>
      </c>
    </row>
    <row r="112" spans="1:20" x14ac:dyDescent="0.25">
      <c r="A112" s="11" t="s">
        <v>291</v>
      </c>
      <c r="B112" s="11">
        <v>11394</v>
      </c>
      <c r="C112" s="11" t="s">
        <v>292</v>
      </c>
      <c r="D112" s="11" t="s">
        <v>19</v>
      </c>
      <c r="E112" s="12">
        <v>18</v>
      </c>
      <c r="F112" s="12">
        <v>15000000</v>
      </c>
      <c r="G112" s="12">
        <v>71.966666666666669</v>
      </c>
      <c r="H112" s="12" t="s">
        <v>527</v>
      </c>
      <c r="I112" s="12">
        <v>8791411</v>
      </c>
      <c r="J112" s="12">
        <v>10873947</v>
      </c>
      <c r="K112" s="12">
        <v>10873942</v>
      </c>
      <c r="L112" s="12">
        <v>1000000</v>
      </c>
      <c r="M112" s="12">
        <v>25</v>
      </c>
      <c r="N112" s="12">
        <v>45</v>
      </c>
      <c r="O112" s="12">
        <v>6210</v>
      </c>
      <c r="P112" s="12">
        <v>55</v>
      </c>
      <c r="Q112" s="12">
        <v>6235</v>
      </c>
      <c r="R112" s="11">
        <v>1.68</v>
      </c>
      <c r="S112" s="11">
        <v>5.0599999999999996</v>
      </c>
      <c r="T112" s="11">
        <v>21.29</v>
      </c>
    </row>
    <row r="113" spans="1:20" x14ac:dyDescent="0.25">
      <c r="A113" s="11" t="s">
        <v>293</v>
      </c>
      <c r="B113" s="11">
        <v>11405</v>
      </c>
      <c r="C113" s="11" t="s">
        <v>294</v>
      </c>
      <c r="D113" s="11" t="s">
        <v>19</v>
      </c>
      <c r="E113" s="12">
        <v>15</v>
      </c>
      <c r="F113" s="12">
        <v>110000000</v>
      </c>
      <c r="G113" s="12">
        <v>70.13333333333334</v>
      </c>
      <c r="H113" s="12" t="s">
        <v>527</v>
      </c>
      <c r="I113" s="12">
        <v>53997402</v>
      </c>
      <c r="J113" s="12">
        <v>85146326</v>
      </c>
      <c r="K113" s="12">
        <v>84503431</v>
      </c>
      <c r="L113" s="12">
        <v>1007605</v>
      </c>
      <c r="M113" s="12">
        <v>75</v>
      </c>
      <c r="N113" s="12">
        <v>29</v>
      </c>
      <c r="O113" s="12">
        <v>45103</v>
      </c>
      <c r="P113" s="12">
        <v>71</v>
      </c>
      <c r="Q113" s="12">
        <v>45178</v>
      </c>
      <c r="R113" s="11">
        <v>1.7</v>
      </c>
      <c r="S113" s="11">
        <v>4.59</v>
      </c>
      <c r="T113" s="11">
        <v>18.91</v>
      </c>
    </row>
    <row r="114" spans="1:20" x14ac:dyDescent="0.25">
      <c r="A114" s="11" t="s">
        <v>298</v>
      </c>
      <c r="B114" s="11">
        <v>11411</v>
      </c>
      <c r="C114" s="11" t="s">
        <v>299</v>
      </c>
      <c r="D114" s="11" t="s">
        <v>19</v>
      </c>
      <c r="E114" s="12">
        <v>0</v>
      </c>
      <c r="F114" s="12">
        <v>4000000</v>
      </c>
      <c r="G114" s="12">
        <v>69.466666666666669</v>
      </c>
      <c r="H114" s="12" t="s">
        <v>527</v>
      </c>
      <c r="I114" s="12">
        <v>777861</v>
      </c>
      <c r="J114" s="12">
        <v>621658</v>
      </c>
      <c r="K114" s="12">
        <v>621658</v>
      </c>
      <c r="L114" s="12">
        <v>1000000</v>
      </c>
      <c r="M114" s="12">
        <v>11</v>
      </c>
      <c r="N114" s="12">
        <v>43</v>
      </c>
      <c r="O114" s="12">
        <v>355</v>
      </c>
      <c r="P114" s="12">
        <v>57</v>
      </c>
      <c r="Q114" s="12">
        <v>366</v>
      </c>
      <c r="R114" s="11">
        <v>0.67</v>
      </c>
      <c r="S114" s="11">
        <v>2.85</v>
      </c>
      <c r="T114" s="11">
        <v>14.97</v>
      </c>
    </row>
    <row r="115" spans="1:20" x14ac:dyDescent="0.25">
      <c r="A115" s="11" t="s">
        <v>301</v>
      </c>
      <c r="B115" s="11">
        <v>11420</v>
      </c>
      <c r="C115" s="11" t="s">
        <v>302</v>
      </c>
      <c r="D115" s="11" t="s">
        <v>19</v>
      </c>
      <c r="E115" s="12">
        <v>0</v>
      </c>
      <c r="F115" s="12">
        <v>500000</v>
      </c>
      <c r="G115" s="12">
        <v>68.533333333333331</v>
      </c>
      <c r="H115" s="12" t="s">
        <v>527</v>
      </c>
      <c r="I115" s="12">
        <v>269182</v>
      </c>
      <c r="J115" s="12">
        <v>180444</v>
      </c>
      <c r="K115" s="12">
        <v>42002</v>
      </c>
      <c r="L115" s="12">
        <v>4296086</v>
      </c>
      <c r="M115" s="12">
        <v>6</v>
      </c>
      <c r="N115" s="12">
        <v>72</v>
      </c>
      <c r="O115" s="12">
        <v>107</v>
      </c>
      <c r="P115" s="12">
        <v>28</v>
      </c>
      <c r="Q115" s="12">
        <v>113</v>
      </c>
      <c r="R115" s="11">
        <v>0.04</v>
      </c>
      <c r="S115" s="11">
        <v>-0.09</v>
      </c>
      <c r="T115" s="11">
        <v>10.37</v>
      </c>
    </row>
    <row r="116" spans="1:20" x14ac:dyDescent="0.25">
      <c r="A116" s="11" t="s">
        <v>305</v>
      </c>
      <c r="B116" s="11">
        <v>11421</v>
      </c>
      <c r="C116" s="11" t="s">
        <v>306</v>
      </c>
      <c r="D116" s="11" t="s">
        <v>19</v>
      </c>
      <c r="E116" s="12">
        <v>0</v>
      </c>
      <c r="F116" s="12">
        <v>2000000</v>
      </c>
      <c r="G116" s="12">
        <v>68.13333333333334</v>
      </c>
      <c r="H116" s="12" t="s">
        <v>527</v>
      </c>
      <c r="I116" s="12">
        <v>2001064</v>
      </c>
      <c r="J116" s="12">
        <v>1454396</v>
      </c>
      <c r="K116" s="12">
        <v>1451924</v>
      </c>
      <c r="L116" s="12">
        <v>1001702</v>
      </c>
      <c r="M116" s="12">
        <v>16</v>
      </c>
      <c r="N116" s="12">
        <v>27</v>
      </c>
      <c r="O116" s="12">
        <v>1416</v>
      </c>
      <c r="P116" s="12">
        <v>73</v>
      </c>
      <c r="Q116" s="12">
        <v>1432</v>
      </c>
      <c r="R116" s="11">
        <v>1.25</v>
      </c>
      <c r="S116" s="11">
        <v>4.3499999999999996</v>
      </c>
      <c r="T116" s="11">
        <v>17.059999999999999</v>
      </c>
    </row>
    <row r="117" spans="1:20" x14ac:dyDescent="0.25">
      <c r="A117" s="11" t="s">
        <v>309</v>
      </c>
      <c r="B117" s="11">
        <v>11427</v>
      </c>
      <c r="C117" s="11" t="s">
        <v>310</v>
      </c>
      <c r="D117" s="11" t="s">
        <v>19</v>
      </c>
      <c r="E117" s="12">
        <v>0</v>
      </c>
      <c r="F117" s="12">
        <v>500000</v>
      </c>
      <c r="G117" s="12">
        <v>67.099999999999994</v>
      </c>
      <c r="H117" s="12" t="s">
        <v>527</v>
      </c>
      <c r="I117" s="12">
        <v>2766</v>
      </c>
      <c r="J117" s="12">
        <v>12698</v>
      </c>
      <c r="K117" s="12">
        <v>6500</v>
      </c>
      <c r="L117" s="12">
        <v>1953539</v>
      </c>
      <c r="M117" s="12">
        <v>2</v>
      </c>
      <c r="N117" s="12">
        <v>99</v>
      </c>
      <c r="O117" s="12">
        <v>32</v>
      </c>
      <c r="P117" s="12">
        <v>1</v>
      </c>
      <c r="Q117" s="12">
        <v>34</v>
      </c>
      <c r="R117" s="11">
        <v>0.84</v>
      </c>
      <c r="S117" s="11">
        <v>3.6</v>
      </c>
      <c r="T117" s="11">
        <v>28.36</v>
      </c>
    </row>
    <row r="118" spans="1:20" x14ac:dyDescent="0.25">
      <c r="A118" s="11" t="s">
        <v>313</v>
      </c>
      <c r="B118" s="11">
        <v>11442</v>
      </c>
      <c r="C118" s="11" t="s">
        <v>314</v>
      </c>
      <c r="D118" s="11" t="s">
        <v>19</v>
      </c>
      <c r="E118" s="12">
        <v>0</v>
      </c>
      <c r="F118" s="12">
        <v>4000000</v>
      </c>
      <c r="G118" s="12">
        <v>64.900000000000006</v>
      </c>
      <c r="H118" s="12" t="s">
        <v>527</v>
      </c>
      <c r="I118" s="12">
        <v>885743</v>
      </c>
      <c r="J118" s="12">
        <v>472425</v>
      </c>
      <c r="K118" s="12">
        <v>472425</v>
      </c>
      <c r="L118" s="12">
        <v>1000000</v>
      </c>
      <c r="M118" s="12">
        <v>6</v>
      </c>
      <c r="N118" s="12">
        <v>0</v>
      </c>
      <c r="O118" s="12">
        <v>1693</v>
      </c>
      <c r="P118" s="12">
        <v>100</v>
      </c>
      <c r="Q118" s="12">
        <v>1699</v>
      </c>
      <c r="R118" s="11">
        <v>1.19</v>
      </c>
      <c r="S118" s="11">
        <v>1.2</v>
      </c>
      <c r="T118" s="11">
        <v>17.37</v>
      </c>
    </row>
    <row r="119" spans="1:20" x14ac:dyDescent="0.25">
      <c r="A119" s="11" t="s">
        <v>322</v>
      </c>
      <c r="B119" s="11">
        <v>11449</v>
      </c>
      <c r="C119" s="11" t="s">
        <v>323</v>
      </c>
      <c r="D119" s="11" t="s">
        <v>19</v>
      </c>
      <c r="E119" s="12">
        <v>15</v>
      </c>
      <c r="F119" s="12">
        <v>10000000</v>
      </c>
      <c r="G119" s="12">
        <v>62.8</v>
      </c>
      <c r="H119" s="12" t="s">
        <v>527</v>
      </c>
      <c r="I119" s="12">
        <v>3340507</v>
      </c>
      <c r="J119" s="12">
        <v>3995404</v>
      </c>
      <c r="K119" s="12">
        <v>3995404</v>
      </c>
      <c r="L119" s="12">
        <v>1000000</v>
      </c>
      <c r="M119" s="12">
        <v>8</v>
      </c>
      <c r="N119" s="12">
        <v>21</v>
      </c>
      <c r="O119" s="12">
        <v>2285</v>
      </c>
      <c r="P119" s="12">
        <v>79</v>
      </c>
      <c r="Q119" s="12">
        <v>2293</v>
      </c>
      <c r="R119" s="11">
        <v>1.64</v>
      </c>
      <c r="S119" s="11">
        <v>4.9800000000000004</v>
      </c>
      <c r="T119" s="11">
        <v>19.98</v>
      </c>
    </row>
    <row r="120" spans="1:20" x14ac:dyDescent="0.25">
      <c r="A120" s="11" t="s">
        <v>326</v>
      </c>
      <c r="B120" s="11">
        <v>11463</v>
      </c>
      <c r="C120" s="11" t="s">
        <v>327</v>
      </c>
      <c r="D120" s="11" t="s">
        <v>22</v>
      </c>
      <c r="E120" s="12">
        <v>0</v>
      </c>
      <c r="F120" s="12">
        <v>200000</v>
      </c>
      <c r="G120" s="12">
        <v>61.133333333333333</v>
      </c>
      <c r="H120" s="12" t="s">
        <v>527</v>
      </c>
      <c r="I120" s="12">
        <v>185649</v>
      </c>
      <c r="J120" s="12">
        <v>233114</v>
      </c>
      <c r="K120" s="12">
        <v>17032</v>
      </c>
      <c r="L120" s="12">
        <v>13686840</v>
      </c>
      <c r="M120" s="12">
        <v>3</v>
      </c>
      <c r="N120" s="12">
        <v>39</v>
      </c>
      <c r="O120" s="12">
        <v>218</v>
      </c>
      <c r="P120" s="12">
        <v>61</v>
      </c>
      <c r="Q120" s="12">
        <v>221</v>
      </c>
      <c r="R120" s="11">
        <v>-1.04</v>
      </c>
      <c r="S120" s="11">
        <v>1.75</v>
      </c>
      <c r="T120" s="11">
        <v>-10.220000000000001</v>
      </c>
    </row>
    <row r="121" spans="1:20" x14ac:dyDescent="0.25">
      <c r="A121" s="11" t="s">
        <v>328</v>
      </c>
      <c r="B121" s="11">
        <v>11461</v>
      </c>
      <c r="C121" s="11" t="s">
        <v>329</v>
      </c>
      <c r="D121" s="11" t="s">
        <v>22</v>
      </c>
      <c r="E121" s="12">
        <v>0</v>
      </c>
      <c r="F121" s="12">
        <v>500000000</v>
      </c>
      <c r="G121" s="12">
        <v>60.93333333333333</v>
      </c>
      <c r="H121" s="12" t="s">
        <v>527</v>
      </c>
      <c r="I121" s="12">
        <v>3097012</v>
      </c>
      <c r="J121" s="12">
        <v>3000422</v>
      </c>
      <c r="K121" s="12">
        <v>178479</v>
      </c>
      <c r="L121" s="12">
        <v>16811067</v>
      </c>
      <c r="M121" s="12">
        <v>15</v>
      </c>
      <c r="N121" s="12">
        <v>26</v>
      </c>
      <c r="O121" s="12">
        <v>581</v>
      </c>
      <c r="P121" s="12">
        <v>74</v>
      </c>
      <c r="Q121" s="12">
        <v>596</v>
      </c>
      <c r="R121" s="11">
        <v>-6.29</v>
      </c>
      <c r="S121" s="11">
        <v>-11.72</v>
      </c>
      <c r="T121" s="11">
        <v>-6.17</v>
      </c>
    </row>
    <row r="122" spans="1:20" x14ac:dyDescent="0.25">
      <c r="A122" s="11" t="s">
        <v>336</v>
      </c>
      <c r="B122" s="11">
        <v>11454</v>
      </c>
      <c r="C122" s="11" t="s">
        <v>337</v>
      </c>
      <c r="D122" s="11" t="s">
        <v>22</v>
      </c>
      <c r="E122" s="12">
        <v>0</v>
      </c>
      <c r="F122" s="12">
        <v>2000000</v>
      </c>
      <c r="G122" s="12">
        <v>59.7</v>
      </c>
      <c r="H122" s="12" t="s">
        <v>527</v>
      </c>
      <c r="I122" s="12">
        <v>2135870</v>
      </c>
      <c r="J122" s="12">
        <v>2421091</v>
      </c>
      <c r="K122" s="12">
        <v>144572</v>
      </c>
      <c r="L122" s="12">
        <v>16746608</v>
      </c>
      <c r="M122" s="12">
        <v>10</v>
      </c>
      <c r="N122" s="12">
        <v>14</v>
      </c>
      <c r="O122" s="12">
        <v>1534</v>
      </c>
      <c r="P122" s="12">
        <v>86</v>
      </c>
      <c r="Q122" s="12">
        <v>1544</v>
      </c>
      <c r="R122" s="11">
        <v>-4.76</v>
      </c>
      <c r="S122" s="11">
        <v>-8.84</v>
      </c>
      <c r="T122" s="11">
        <v>14.52</v>
      </c>
    </row>
    <row r="123" spans="1:20" x14ac:dyDescent="0.25">
      <c r="A123" s="11" t="s">
        <v>338</v>
      </c>
      <c r="B123" s="11">
        <v>11477</v>
      </c>
      <c r="C123" s="11" t="s">
        <v>339</v>
      </c>
      <c r="D123" s="11" t="s">
        <v>22</v>
      </c>
      <c r="E123" s="12">
        <v>0</v>
      </c>
      <c r="F123" s="12">
        <v>400000</v>
      </c>
      <c r="G123" s="12">
        <v>58.3</v>
      </c>
      <c r="H123" s="12" t="s">
        <v>527</v>
      </c>
      <c r="I123" s="12">
        <v>4211669</v>
      </c>
      <c r="J123" s="12">
        <v>5262533</v>
      </c>
      <c r="K123" s="12">
        <v>174180</v>
      </c>
      <c r="L123" s="12">
        <v>30213189</v>
      </c>
      <c r="M123" s="12">
        <v>17</v>
      </c>
      <c r="N123" s="12">
        <v>19</v>
      </c>
      <c r="O123" s="12">
        <v>1976</v>
      </c>
      <c r="P123" s="12">
        <v>81</v>
      </c>
      <c r="Q123" s="12">
        <v>1993</v>
      </c>
      <c r="R123" s="11">
        <v>-5.77</v>
      </c>
      <c r="S123" s="11">
        <v>-11.58</v>
      </c>
      <c r="T123" s="11">
        <v>14.62</v>
      </c>
    </row>
    <row r="124" spans="1:20" x14ac:dyDescent="0.25">
      <c r="A124" s="11" t="s">
        <v>340</v>
      </c>
      <c r="B124" s="11">
        <v>11476</v>
      </c>
      <c r="C124" s="11" t="s">
        <v>341</v>
      </c>
      <c r="D124" s="11" t="s">
        <v>19</v>
      </c>
      <c r="E124" s="12">
        <v>17</v>
      </c>
      <c r="F124" s="12">
        <v>1000000</v>
      </c>
      <c r="G124" s="12">
        <v>57.366666666666667</v>
      </c>
      <c r="H124" s="12" t="s">
        <v>527</v>
      </c>
      <c r="I124" s="12">
        <v>285818</v>
      </c>
      <c r="J124" s="12">
        <v>312674</v>
      </c>
      <c r="K124" s="12">
        <v>293320</v>
      </c>
      <c r="L124" s="12">
        <v>1065981</v>
      </c>
      <c r="M124" s="12">
        <v>4</v>
      </c>
      <c r="N124" s="12">
        <v>74</v>
      </c>
      <c r="O124" s="12">
        <v>599</v>
      </c>
      <c r="P124" s="12">
        <v>26</v>
      </c>
      <c r="Q124" s="12">
        <v>603</v>
      </c>
      <c r="R124" s="11">
        <v>1.7</v>
      </c>
      <c r="S124" s="11">
        <v>6.89</v>
      </c>
      <c r="T124" s="11">
        <v>22.57</v>
      </c>
    </row>
    <row r="125" spans="1:20" x14ac:dyDescent="0.25">
      <c r="A125" s="11" t="s">
        <v>346</v>
      </c>
      <c r="B125" s="11">
        <v>11495</v>
      </c>
      <c r="C125" s="11" t="s">
        <v>347</v>
      </c>
      <c r="D125" s="11" t="s">
        <v>19</v>
      </c>
      <c r="E125" s="12">
        <v>15</v>
      </c>
      <c r="F125" s="12">
        <v>50000000</v>
      </c>
      <c r="G125" s="12">
        <v>55.466666666666669</v>
      </c>
      <c r="H125" s="12" t="s">
        <v>527</v>
      </c>
      <c r="I125" s="12">
        <v>48761392</v>
      </c>
      <c r="J125" s="12">
        <v>31952418</v>
      </c>
      <c r="K125" s="12">
        <v>31886876</v>
      </c>
      <c r="L125" s="12">
        <v>1002054</v>
      </c>
      <c r="M125" s="12">
        <v>67</v>
      </c>
      <c r="N125" s="12">
        <v>39</v>
      </c>
      <c r="O125" s="12">
        <v>8503</v>
      </c>
      <c r="P125" s="12">
        <v>61</v>
      </c>
      <c r="Q125" s="12">
        <v>8570</v>
      </c>
      <c r="R125" s="11">
        <v>1.34</v>
      </c>
      <c r="S125" s="11">
        <v>3.78</v>
      </c>
      <c r="T125" s="11">
        <v>16.72</v>
      </c>
    </row>
    <row r="126" spans="1:20" x14ac:dyDescent="0.25">
      <c r="A126" s="11" t="s">
        <v>351</v>
      </c>
      <c r="B126" s="11">
        <v>11517</v>
      </c>
      <c r="C126" s="11" t="s">
        <v>352</v>
      </c>
      <c r="D126" s="11" t="s">
        <v>19</v>
      </c>
      <c r="E126" s="12">
        <v>15</v>
      </c>
      <c r="F126" s="12">
        <v>15000000000</v>
      </c>
      <c r="G126" s="12">
        <v>52.766666666666666</v>
      </c>
      <c r="H126" s="12" t="s">
        <v>527</v>
      </c>
      <c r="I126" s="12">
        <v>97781546</v>
      </c>
      <c r="J126" s="12">
        <v>95242107</v>
      </c>
      <c r="K126" s="12">
        <v>9453889947</v>
      </c>
      <c r="L126" s="12">
        <v>10074</v>
      </c>
      <c r="M126" s="12">
        <v>110</v>
      </c>
      <c r="N126" s="12">
        <v>16</v>
      </c>
      <c r="O126" s="12">
        <v>36047</v>
      </c>
      <c r="P126" s="12">
        <v>84</v>
      </c>
      <c r="Q126" s="12">
        <v>36157</v>
      </c>
      <c r="R126" s="11">
        <v>1.49</v>
      </c>
      <c r="S126" s="11">
        <v>2.95</v>
      </c>
      <c r="T126" s="11">
        <v>16.940000000000001</v>
      </c>
    </row>
    <row r="127" spans="1:20" x14ac:dyDescent="0.25">
      <c r="A127" s="11" t="s">
        <v>357</v>
      </c>
      <c r="B127" s="11">
        <v>11521</v>
      </c>
      <c r="C127" s="11" t="s">
        <v>358</v>
      </c>
      <c r="D127" s="11" t="s">
        <v>19</v>
      </c>
      <c r="E127" s="12">
        <v>18</v>
      </c>
      <c r="F127" s="12">
        <v>10000000</v>
      </c>
      <c r="G127" s="12">
        <v>50.8</v>
      </c>
      <c r="H127" s="12" t="s">
        <v>527</v>
      </c>
      <c r="I127" s="12">
        <v>2766866</v>
      </c>
      <c r="J127" s="12">
        <v>3550900</v>
      </c>
      <c r="K127" s="12">
        <v>3531811</v>
      </c>
      <c r="L127" s="12">
        <v>1005404</v>
      </c>
      <c r="M127" s="12">
        <v>12</v>
      </c>
      <c r="N127" s="12">
        <v>5</v>
      </c>
      <c r="O127" s="12">
        <v>3196</v>
      </c>
      <c r="P127" s="12">
        <v>95</v>
      </c>
      <c r="Q127" s="12">
        <v>3208</v>
      </c>
      <c r="R127" s="11">
        <v>1.93</v>
      </c>
      <c r="S127" s="11">
        <v>4.03</v>
      </c>
      <c r="T127" s="11">
        <v>19.46</v>
      </c>
    </row>
    <row r="128" spans="1:20" x14ac:dyDescent="0.25">
      <c r="A128" s="11" t="s">
        <v>366</v>
      </c>
      <c r="B128" s="11">
        <v>11551</v>
      </c>
      <c r="C128" s="11" t="s">
        <v>367</v>
      </c>
      <c r="D128" s="11" t="s">
        <v>19</v>
      </c>
      <c r="E128" s="12">
        <v>18</v>
      </c>
      <c r="F128" s="12">
        <v>15000000</v>
      </c>
      <c r="G128" s="12">
        <v>46</v>
      </c>
      <c r="H128" s="12" t="s">
        <v>527</v>
      </c>
      <c r="I128" s="12">
        <v>12431623</v>
      </c>
      <c r="J128" s="12">
        <v>9869523</v>
      </c>
      <c r="K128" s="12">
        <v>9797056</v>
      </c>
      <c r="L128" s="12">
        <v>1007396</v>
      </c>
      <c r="M128" s="12">
        <v>25</v>
      </c>
      <c r="N128" s="12">
        <v>15</v>
      </c>
      <c r="O128" s="12">
        <v>4893</v>
      </c>
      <c r="P128" s="12">
        <v>85</v>
      </c>
      <c r="Q128" s="12">
        <v>4918</v>
      </c>
      <c r="R128" s="11">
        <v>1.47</v>
      </c>
      <c r="S128" s="11">
        <v>4.7</v>
      </c>
      <c r="T128" s="11">
        <v>18.77</v>
      </c>
    </row>
    <row r="129" spans="1:20" x14ac:dyDescent="0.25">
      <c r="A129" s="11" t="s">
        <v>368</v>
      </c>
      <c r="B129" s="11">
        <v>11562</v>
      </c>
      <c r="C129" s="11" t="s">
        <v>369</v>
      </c>
      <c r="D129" s="11" t="s">
        <v>19</v>
      </c>
      <c r="E129" s="12">
        <v>0</v>
      </c>
      <c r="F129" s="12">
        <v>1000000000</v>
      </c>
      <c r="G129" s="12">
        <v>45.766666666666666</v>
      </c>
      <c r="H129" s="12" t="s">
        <v>527</v>
      </c>
      <c r="I129" s="12">
        <v>2896032</v>
      </c>
      <c r="J129" s="12">
        <v>4602876</v>
      </c>
      <c r="K129" s="12">
        <v>460296093</v>
      </c>
      <c r="L129" s="12">
        <v>10000</v>
      </c>
      <c r="M129" s="12">
        <v>19</v>
      </c>
      <c r="N129" s="12">
        <v>33</v>
      </c>
      <c r="O129" s="12">
        <v>4931</v>
      </c>
      <c r="P129" s="12">
        <v>67</v>
      </c>
      <c r="Q129" s="12">
        <v>4950</v>
      </c>
      <c r="R129" s="11">
        <v>1.48</v>
      </c>
      <c r="S129" s="11">
        <v>3.97</v>
      </c>
      <c r="T129" s="11">
        <v>18.420000000000002</v>
      </c>
    </row>
    <row r="130" spans="1:20" x14ac:dyDescent="0.25">
      <c r="A130" s="11" t="s">
        <v>386</v>
      </c>
      <c r="B130" s="11">
        <v>11621</v>
      </c>
      <c r="C130" s="11" t="s">
        <v>387</v>
      </c>
      <c r="D130" s="11" t="s">
        <v>19</v>
      </c>
      <c r="E130" s="12">
        <v>0</v>
      </c>
      <c r="F130" s="12">
        <v>100000000</v>
      </c>
      <c r="G130" s="12">
        <v>34.766666666666666</v>
      </c>
      <c r="H130" s="12" t="s">
        <v>527</v>
      </c>
      <c r="I130" s="12">
        <v>1325412</v>
      </c>
      <c r="J130" s="12">
        <v>1221608</v>
      </c>
      <c r="K130" s="12">
        <v>42866175</v>
      </c>
      <c r="L130" s="12">
        <v>28498</v>
      </c>
      <c r="M130" s="12">
        <v>4</v>
      </c>
      <c r="N130" s="12">
        <v>82</v>
      </c>
      <c r="O130" s="12">
        <v>642</v>
      </c>
      <c r="P130" s="12">
        <v>18</v>
      </c>
      <c r="Q130" s="12">
        <v>646</v>
      </c>
      <c r="R130" s="11">
        <v>0.67</v>
      </c>
      <c r="S130" s="11">
        <v>3.1</v>
      </c>
      <c r="T130" s="11">
        <v>15.43</v>
      </c>
    </row>
    <row r="131" spans="1:20" x14ac:dyDescent="0.25">
      <c r="A131" s="11" t="s">
        <v>396</v>
      </c>
      <c r="B131" s="11">
        <v>11661</v>
      </c>
      <c r="C131" s="11" t="s">
        <v>397</v>
      </c>
      <c r="D131" s="11" t="s">
        <v>19</v>
      </c>
      <c r="E131" s="12">
        <v>0</v>
      </c>
      <c r="F131" s="12">
        <v>1000000</v>
      </c>
      <c r="G131" s="12">
        <v>26.866666666666667</v>
      </c>
      <c r="H131" s="12" t="s">
        <v>527</v>
      </c>
      <c r="I131" s="12">
        <v>553471</v>
      </c>
      <c r="J131" s="12">
        <v>101976</v>
      </c>
      <c r="K131" s="12">
        <v>103874</v>
      </c>
      <c r="L131" s="12">
        <v>981727</v>
      </c>
      <c r="M131" s="12">
        <v>7</v>
      </c>
      <c r="N131" s="12">
        <v>75</v>
      </c>
      <c r="O131" s="12">
        <v>144</v>
      </c>
      <c r="P131" s="12">
        <v>25</v>
      </c>
      <c r="Q131" s="12">
        <v>151</v>
      </c>
      <c r="R131" s="11">
        <v>0</v>
      </c>
      <c r="S131" s="11">
        <v>-1.1399999999999999</v>
      </c>
      <c r="T131" s="11">
        <v>3.56</v>
      </c>
    </row>
    <row r="132" spans="1:20" x14ac:dyDescent="0.25">
      <c r="A132" s="11" t="s">
        <v>404</v>
      </c>
      <c r="B132" s="11">
        <v>11665</v>
      </c>
      <c r="C132" s="11" t="s">
        <v>405</v>
      </c>
      <c r="D132" s="11" t="s">
        <v>19</v>
      </c>
      <c r="E132" s="12">
        <v>18</v>
      </c>
      <c r="F132" s="12">
        <v>4000000</v>
      </c>
      <c r="G132" s="12">
        <v>25.8</v>
      </c>
      <c r="H132" s="12" t="s">
        <v>527</v>
      </c>
      <c r="I132" s="12">
        <v>744355</v>
      </c>
      <c r="J132" s="12">
        <v>2223579</v>
      </c>
      <c r="K132" s="12">
        <v>2209683</v>
      </c>
      <c r="L132" s="12">
        <v>1006288</v>
      </c>
      <c r="M132" s="12">
        <v>13</v>
      </c>
      <c r="N132" s="12">
        <v>66</v>
      </c>
      <c r="O132" s="12">
        <v>13193</v>
      </c>
      <c r="P132" s="12">
        <v>34</v>
      </c>
      <c r="Q132" s="12">
        <v>13206</v>
      </c>
      <c r="R132" s="11">
        <v>1.67</v>
      </c>
      <c r="S132" s="11">
        <v>5.48</v>
      </c>
      <c r="T132" s="11">
        <v>21.95</v>
      </c>
    </row>
    <row r="133" spans="1:20" x14ac:dyDescent="0.25">
      <c r="A133" s="11" t="s">
        <v>422</v>
      </c>
      <c r="B133" s="11">
        <v>11706</v>
      </c>
      <c r="C133" s="11" t="s">
        <v>423</v>
      </c>
      <c r="D133" s="11" t="s">
        <v>22</v>
      </c>
      <c r="E133" s="12">
        <v>0</v>
      </c>
      <c r="F133" s="12">
        <v>5000000</v>
      </c>
      <c r="G133" s="12">
        <v>18.8</v>
      </c>
      <c r="H133" s="12" t="s">
        <v>527</v>
      </c>
      <c r="I133" s="12">
        <v>854288</v>
      </c>
      <c r="J133" s="12">
        <v>592847</v>
      </c>
      <c r="K133" s="12">
        <v>374334</v>
      </c>
      <c r="L133" s="12">
        <v>1583737</v>
      </c>
      <c r="M133" s="12">
        <v>3</v>
      </c>
      <c r="N133" s="12">
        <v>4</v>
      </c>
      <c r="O133" s="12">
        <v>2016</v>
      </c>
      <c r="P133" s="12">
        <v>96</v>
      </c>
      <c r="Q133" s="12">
        <v>2019</v>
      </c>
      <c r="R133" s="11">
        <v>-5.46</v>
      </c>
      <c r="S133" s="11">
        <v>-13.27</v>
      </c>
      <c r="T133" s="11">
        <v>6.12</v>
      </c>
    </row>
    <row r="134" spans="1:20" x14ac:dyDescent="0.25">
      <c r="A134" s="11" t="s">
        <v>429</v>
      </c>
      <c r="B134" s="11">
        <v>11691</v>
      </c>
      <c r="C134" s="11" t="s">
        <v>430</v>
      </c>
      <c r="D134" s="11" t="s">
        <v>32</v>
      </c>
      <c r="E134" s="12">
        <v>0</v>
      </c>
      <c r="F134" s="12">
        <v>20000000</v>
      </c>
      <c r="G134" s="12">
        <v>17.5</v>
      </c>
      <c r="H134" s="12" t="s">
        <v>527</v>
      </c>
      <c r="I134" s="12">
        <v>39342</v>
      </c>
      <c r="J134" s="12">
        <v>44408</v>
      </c>
      <c r="K134" s="12">
        <v>3290285</v>
      </c>
      <c r="L134" s="12">
        <v>13497</v>
      </c>
      <c r="M134" s="12">
        <v>6</v>
      </c>
      <c r="N134" s="12">
        <v>63</v>
      </c>
      <c r="O134" s="12">
        <v>109</v>
      </c>
      <c r="P134" s="12">
        <v>37</v>
      </c>
      <c r="Q134" s="12">
        <v>115</v>
      </c>
      <c r="R134" s="11">
        <v>6.36</v>
      </c>
      <c r="S134" s="11">
        <v>15.19</v>
      </c>
      <c r="T134" s="11">
        <v>41.31</v>
      </c>
    </row>
    <row r="135" spans="1:20" x14ac:dyDescent="0.25">
      <c r="A135" s="11" t="s">
        <v>437</v>
      </c>
      <c r="B135" s="11">
        <v>11701</v>
      </c>
      <c r="C135" s="11" t="s">
        <v>438</v>
      </c>
      <c r="D135" s="11" t="s">
        <v>19</v>
      </c>
      <c r="E135" s="12">
        <v>18</v>
      </c>
      <c r="F135" s="12">
        <v>1000000</v>
      </c>
      <c r="G135" s="12">
        <v>16.100000000000001</v>
      </c>
      <c r="H135" s="12" t="s">
        <v>527</v>
      </c>
      <c r="I135" s="12">
        <v>195906</v>
      </c>
      <c r="J135" s="12">
        <v>655000</v>
      </c>
      <c r="K135" s="12">
        <v>647220</v>
      </c>
      <c r="L135" s="12">
        <v>1012020</v>
      </c>
      <c r="M135" s="12">
        <v>5</v>
      </c>
      <c r="N135" s="12">
        <v>3</v>
      </c>
      <c r="O135" s="12">
        <v>529</v>
      </c>
      <c r="P135" s="12">
        <v>97</v>
      </c>
      <c r="Q135" s="12">
        <v>534</v>
      </c>
      <c r="R135" s="11">
        <v>2.08</v>
      </c>
      <c r="S135" s="11">
        <v>9.68</v>
      </c>
      <c r="T135" s="11">
        <v>22.68</v>
      </c>
    </row>
    <row r="136" spans="1:20" x14ac:dyDescent="0.25">
      <c r="A136" s="11" t="s">
        <v>443</v>
      </c>
      <c r="B136" s="11">
        <v>11738</v>
      </c>
      <c r="C136" s="11" t="s">
        <v>444</v>
      </c>
      <c r="D136" s="11" t="s">
        <v>19</v>
      </c>
      <c r="E136" s="12">
        <v>18</v>
      </c>
      <c r="F136" s="12">
        <v>35000000</v>
      </c>
      <c r="G136" s="12">
        <v>14.333333333333334</v>
      </c>
      <c r="H136" s="12" t="s">
        <v>527</v>
      </c>
      <c r="I136" s="12">
        <v>2620897</v>
      </c>
      <c r="J136" s="12">
        <v>2981306</v>
      </c>
      <c r="K136" s="12">
        <v>29812866</v>
      </c>
      <c r="L136" s="12">
        <v>100000</v>
      </c>
      <c r="M136" s="12">
        <v>9</v>
      </c>
      <c r="N136" s="12">
        <v>34</v>
      </c>
      <c r="O136" s="12">
        <v>2137</v>
      </c>
      <c r="P136" s="12">
        <v>66</v>
      </c>
      <c r="Q136" s="12">
        <v>2146</v>
      </c>
      <c r="R136" s="11">
        <v>1.49</v>
      </c>
      <c r="S136" s="11">
        <v>4.47</v>
      </c>
      <c r="T136" s="11">
        <v>18.98</v>
      </c>
    </row>
    <row r="137" spans="1:20" x14ac:dyDescent="0.25">
      <c r="A137" s="11" t="s">
        <v>446</v>
      </c>
      <c r="B137" s="11">
        <v>11741</v>
      </c>
      <c r="C137" s="11" t="s">
        <v>447</v>
      </c>
      <c r="D137" s="11" t="s">
        <v>19</v>
      </c>
      <c r="E137" s="12">
        <v>0</v>
      </c>
      <c r="F137" s="12">
        <v>380000000</v>
      </c>
      <c r="G137" s="12">
        <v>13.933333333333334</v>
      </c>
      <c r="H137" s="12" t="s">
        <v>527</v>
      </c>
      <c r="I137" s="12">
        <v>1621282</v>
      </c>
      <c r="J137" s="12">
        <v>1886217</v>
      </c>
      <c r="K137" s="12">
        <v>186175076</v>
      </c>
      <c r="L137" s="12">
        <v>10131</v>
      </c>
      <c r="M137" s="12">
        <v>14</v>
      </c>
      <c r="N137" s="12">
        <v>67</v>
      </c>
      <c r="O137" s="12">
        <v>520</v>
      </c>
      <c r="P137" s="12">
        <v>33</v>
      </c>
      <c r="Q137" s="12">
        <v>534</v>
      </c>
      <c r="R137" s="11">
        <v>1.33</v>
      </c>
      <c r="S137" s="11">
        <v>4.16</v>
      </c>
      <c r="T137" s="11">
        <v>19.68</v>
      </c>
    </row>
    <row r="138" spans="1:20" x14ac:dyDescent="0.25">
      <c r="A138" s="11" t="s">
        <v>496</v>
      </c>
      <c r="B138" s="11">
        <v>11842</v>
      </c>
      <c r="C138" s="11" t="s">
        <v>497</v>
      </c>
      <c r="D138" s="11" t="s">
        <v>32</v>
      </c>
      <c r="E138" s="11">
        <v>0</v>
      </c>
      <c r="F138" s="12">
        <v>100000000</v>
      </c>
      <c r="G138" s="12">
        <v>4.666666666666667</v>
      </c>
      <c r="H138" s="12" t="s">
        <v>527</v>
      </c>
      <c r="I138" s="12">
        <v>0</v>
      </c>
      <c r="J138" s="12">
        <v>348208</v>
      </c>
      <c r="K138" s="12">
        <v>33051410</v>
      </c>
      <c r="L138" s="12">
        <v>10535</v>
      </c>
      <c r="M138" s="12">
        <v>12</v>
      </c>
      <c r="N138" s="12">
        <v>77</v>
      </c>
      <c r="O138" s="12">
        <v>683</v>
      </c>
      <c r="P138" s="12">
        <v>23</v>
      </c>
      <c r="Q138" s="12">
        <v>695</v>
      </c>
      <c r="R138" s="11">
        <v>-0.19</v>
      </c>
      <c r="S138" s="11">
        <v>-1.64</v>
      </c>
      <c r="T138" s="11">
        <v>0</v>
      </c>
    </row>
    <row r="139" spans="1:20" x14ac:dyDescent="0.25">
      <c r="A139" s="11" t="s">
        <v>505</v>
      </c>
      <c r="B139" s="11">
        <v>11853</v>
      </c>
      <c r="C139" s="11" t="s">
        <v>506</v>
      </c>
      <c r="D139" s="11" t="s">
        <v>22</v>
      </c>
      <c r="E139" s="11">
        <v>0</v>
      </c>
      <c r="F139" s="12">
        <v>200000000</v>
      </c>
      <c r="G139" s="12">
        <v>2.7666666666666666</v>
      </c>
      <c r="H139" s="12" t="s">
        <v>527</v>
      </c>
      <c r="I139" s="12">
        <v>0</v>
      </c>
      <c r="J139" s="12">
        <v>1029015</v>
      </c>
      <c r="K139" s="12">
        <v>999562</v>
      </c>
      <c r="L139" s="12">
        <v>1029465</v>
      </c>
      <c r="M139" s="12">
        <v>6</v>
      </c>
      <c r="N139" s="12">
        <v>18</v>
      </c>
      <c r="O139" s="12">
        <v>4841</v>
      </c>
      <c r="P139" s="12">
        <v>82</v>
      </c>
      <c r="Q139" s="12">
        <v>4847</v>
      </c>
      <c r="R139" s="11">
        <v>-4.54</v>
      </c>
      <c r="S139" s="11">
        <v>0</v>
      </c>
      <c r="T139" s="11">
        <v>0</v>
      </c>
    </row>
    <row r="140" spans="1:20" x14ac:dyDescent="0.25">
      <c r="A140" s="11" t="s">
        <v>511</v>
      </c>
      <c r="B140" s="11">
        <v>11756</v>
      </c>
      <c r="C140" s="11" t="s">
        <v>510</v>
      </c>
      <c r="D140" s="11" t="s">
        <v>19</v>
      </c>
      <c r="E140" s="11">
        <v>0</v>
      </c>
      <c r="F140" s="12">
        <v>1000000</v>
      </c>
      <c r="G140" s="12">
        <v>2.2333333333333334</v>
      </c>
      <c r="H140" s="12" t="s">
        <v>527</v>
      </c>
      <c r="I140" s="12">
        <v>0</v>
      </c>
      <c r="J140" s="12">
        <v>384061</v>
      </c>
      <c r="K140" s="12">
        <v>375464</v>
      </c>
      <c r="L140" s="12">
        <v>1022897</v>
      </c>
      <c r="M140" s="12">
        <v>7</v>
      </c>
      <c r="N140" s="12">
        <v>99</v>
      </c>
      <c r="O140" s="12">
        <v>86</v>
      </c>
      <c r="P140" s="12">
        <v>1</v>
      </c>
      <c r="Q140" s="12">
        <v>93</v>
      </c>
      <c r="R140" s="11">
        <v>1.47</v>
      </c>
      <c r="S140" s="11">
        <v>0</v>
      </c>
      <c r="T140" s="11">
        <v>0</v>
      </c>
    </row>
    <row r="141" spans="1:20" x14ac:dyDescent="0.25">
      <c r="A141" s="11" t="s">
        <v>112</v>
      </c>
      <c r="B141" s="11">
        <v>10920</v>
      </c>
      <c r="C141" s="11" t="s">
        <v>113</v>
      </c>
      <c r="D141" s="11" t="s">
        <v>19</v>
      </c>
      <c r="E141" s="12">
        <v>15</v>
      </c>
      <c r="F141" s="12">
        <v>1000000000</v>
      </c>
      <c r="G141" s="12">
        <v>123.1</v>
      </c>
      <c r="H141" s="12" t="s">
        <v>528</v>
      </c>
      <c r="I141" s="12">
        <v>4060403</v>
      </c>
      <c r="J141" s="12">
        <v>3956119</v>
      </c>
      <c r="K141" s="12">
        <v>392400761</v>
      </c>
      <c r="L141" s="12">
        <v>10082</v>
      </c>
      <c r="M141" s="12">
        <v>14</v>
      </c>
      <c r="N141" s="12">
        <v>92.459631400000006</v>
      </c>
      <c r="O141" s="12">
        <v>1307</v>
      </c>
      <c r="P141" s="12">
        <v>7.5403685999999999</v>
      </c>
      <c r="Q141" s="12">
        <v>1321</v>
      </c>
      <c r="R141" s="11">
        <v>1.66</v>
      </c>
      <c r="S141" s="11">
        <v>4.9000000000000004</v>
      </c>
      <c r="T141" s="11">
        <v>20.23</v>
      </c>
    </row>
    <row r="142" spans="1:20" x14ac:dyDescent="0.25">
      <c r="A142" s="11" t="s">
        <v>167</v>
      </c>
      <c r="B142" s="11">
        <v>11172</v>
      </c>
      <c r="C142" s="11" t="s">
        <v>168</v>
      </c>
      <c r="D142" s="11" t="s">
        <v>32</v>
      </c>
      <c r="E142" s="12">
        <v>0</v>
      </c>
      <c r="F142" s="12">
        <v>50000000</v>
      </c>
      <c r="G142" s="12">
        <v>100</v>
      </c>
      <c r="H142" s="12" t="s">
        <v>528</v>
      </c>
      <c r="I142" s="12">
        <v>2543903</v>
      </c>
      <c r="J142" s="12">
        <v>2304174</v>
      </c>
      <c r="K142" s="12">
        <v>19082630</v>
      </c>
      <c r="L142" s="12">
        <v>120747</v>
      </c>
      <c r="M142" s="12">
        <v>16</v>
      </c>
      <c r="N142" s="12">
        <v>97.773160000000004</v>
      </c>
      <c r="O142" s="12">
        <v>777</v>
      </c>
      <c r="P142" s="12">
        <v>2.2268400000000002</v>
      </c>
      <c r="Q142" s="12">
        <v>793</v>
      </c>
      <c r="R142" s="11">
        <v>-3.19</v>
      </c>
      <c r="S142" s="11">
        <v>-5.94</v>
      </c>
      <c r="T142" s="11">
        <v>19.57</v>
      </c>
    </row>
    <row r="143" spans="1:20" x14ac:dyDescent="0.25">
      <c r="A143" s="11" t="s">
        <v>171</v>
      </c>
      <c r="B143" s="11">
        <v>11183</v>
      </c>
      <c r="C143" s="11" t="s">
        <v>170</v>
      </c>
      <c r="D143" s="11" t="s">
        <v>22</v>
      </c>
      <c r="E143" s="12">
        <v>0</v>
      </c>
      <c r="F143" s="12">
        <v>3200000000</v>
      </c>
      <c r="G143" s="12">
        <v>98.5</v>
      </c>
      <c r="H143" s="12" t="s">
        <v>528</v>
      </c>
      <c r="I143" s="12">
        <v>8599199</v>
      </c>
      <c r="J143" s="12">
        <v>7989558</v>
      </c>
      <c r="K143" s="12">
        <v>598329760</v>
      </c>
      <c r="L143" s="12">
        <v>13354</v>
      </c>
      <c r="M143" s="12">
        <v>110</v>
      </c>
      <c r="N143" s="12">
        <v>95.95743528125</v>
      </c>
      <c r="O143" s="12">
        <v>7292</v>
      </c>
      <c r="P143" s="12">
        <v>4.0425647187499996</v>
      </c>
      <c r="Q143" s="12">
        <v>7402</v>
      </c>
      <c r="R143" s="11">
        <v>-4.88</v>
      </c>
      <c r="S143" s="11">
        <v>-10.86</v>
      </c>
      <c r="T143" s="11">
        <v>9.0500000000000007</v>
      </c>
    </row>
    <row r="144" spans="1:20" x14ac:dyDescent="0.25">
      <c r="A144" s="11" t="s">
        <v>176</v>
      </c>
      <c r="B144" s="11">
        <v>11197</v>
      </c>
      <c r="C144" s="11" t="s">
        <v>177</v>
      </c>
      <c r="D144" s="11" t="s">
        <v>22</v>
      </c>
      <c r="E144" s="12">
        <v>0</v>
      </c>
      <c r="F144" s="12">
        <v>700000000</v>
      </c>
      <c r="G144" s="12">
        <v>96.766666666666666</v>
      </c>
      <c r="H144" s="12" t="s">
        <v>528</v>
      </c>
      <c r="I144" s="12">
        <v>3013947</v>
      </c>
      <c r="J144" s="12">
        <v>3458851</v>
      </c>
      <c r="K144" s="12">
        <v>35206400</v>
      </c>
      <c r="L144" s="12">
        <v>98245</v>
      </c>
      <c r="M144" s="12">
        <v>38</v>
      </c>
      <c r="N144" s="12">
        <v>99.786080857142863</v>
      </c>
      <c r="O144" s="12">
        <v>1811</v>
      </c>
      <c r="P144" s="12">
        <v>0.21391914285714286</v>
      </c>
      <c r="Q144" s="12">
        <v>1849</v>
      </c>
      <c r="R144" s="11">
        <v>-2.02</v>
      </c>
      <c r="S144" s="11">
        <v>-12.25</v>
      </c>
      <c r="T144" s="11">
        <v>-8.67</v>
      </c>
    </row>
    <row r="145" spans="1:20" x14ac:dyDescent="0.25">
      <c r="A145" s="11" t="s">
        <v>178</v>
      </c>
      <c r="B145" s="11">
        <v>11195</v>
      </c>
      <c r="C145" s="11" t="s">
        <v>179</v>
      </c>
      <c r="D145" s="11" t="s">
        <v>22</v>
      </c>
      <c r="E145" s="12">
        <v>0</v>
      </c>
      <c r="F145" s="12">
        <v>50000000</v>
      </c>
      <c r="G145" s="12">
        <v>96.63333333333334</v>
      </c>
      <c r="H145" s="12" t="s">
        <v>528</v>
      </c>
      <c r="I145" s="12">
        <v>3302526</v>
      </c>
      <c r="J145" s="12">
        <v>2548894</v>
      </c>
      <c r="K145" s="12">
        <v>14590152</v>
      </c>
      <c r="L145" s="12">
        <v>174700</v>
      </c>
      <c r="M145" s="12">
        <v>72</v>
      </c>
      <c r="N145" s="12">
        <v>92.514082000000002</v>
      </c>
      <c r="O145" s="12">
        <v>3501</v>
      </c>
      <c r="P145" s="12">
        <v>7.4859179999999999</v>
      </c>
      <c r="Q145" s="12">
        <v>3573</v>
      </c>
      <c r="R145" s="11">
        <v>-0.37</v>
      </c>
      <c r="S145" s="11">
        <v>-10.38</v>
      </c>
      <c r="T145" s="11">
        <v>9.56</v>
      </c>
    </row>
    <row r="146" spans="1:20" x14ac:dyDescent="0.25">
      <c r="A146" s="11" t="s">
        <v>180</v>
      </c>
      <c r="B146" s="11">
        <v>11215</v>
      </c>
      <c r="C146" s="11" t="s">
        <v>181</v>
      </c>
      <c r="D146" s="11" t="s">
        <v>22</v>
      </c>
      <c r="E146" s="12">
        <v>0</v>
      </c>
      <c r="F146" s="12">
        <v>100000000</v>
      </c>
      <c r="G146" s="12">
        <v>96.266666666666666</v>
      </c>
      <c r="H146" s="12" t="s">
        <v>528</v>
      </c>
      <c r="I146" s="12">
        <v>8473688</v>
      </c>
      <c r="J146" s="12">
        <v>11547669</v>
      </c>
      <c r="K146" s="12">
        <v>46963924</v>
      </c>
      <c r="L146" s="12">
        <v>245884</v>
      </c>
      <c r="M146" s="12">
        <v>86</v>
      </c>
      <c r="N146" s="12">
        <v>80.617465999999993</v>
      </c>
      <c r="O146" s="12">
        <v>16982</v>
      </c>
      <c r="P146" s="12">
        <v>19.382534</v>
      </c>
      <c r="Q146" s="12">
        <v>17068</v>
      </c>
      <c r="R146" s="11">
        <v>-3.23</v>
      </c>
      <c r="S146" s="11">
        <v>-8.61</v>
      </c>
      <c r="T146" s="11">
        <v>28.37</v>
      </c>
    </row>
    <row r="147" spans="1:20" x14ac:dyDescent="0.25">
      <c r="A147" s="11" t="s">
        <v>184</v>
      </c>
      <c r="B147" s="11">
        <v>11196</v>
      </c>
      <c r="C147" s="11" t="s">
        <v>183</v>
      </c>
      <c r="D147" s="11" t="s">
        <v>32</v>
      </c>
      <c r="E147" s="12">
        <v>0</v>
      </c>
      <c r="F147" s="12">
        <v>100000000</v>
      </c>
      <c r="G147" s="12">
        <v>95.233333333333334</v>
      </c>
      <c r="H147" s="12" t="s">
        <v>528</v>
      </c>
      <c r="I147" s="12">
        <v>1812914</v>
      </c>
      <c r="J147" s="12">
        <v>1641908</v>
      </c>
      <c r="K147" s="12">
        <v>13957539</v>
      </c>
      <c r="L147" s="12">
        <v>117636</v>
      </c>
      <c r="M147" s="12">
        <v>23</v>
      </c>
      <c r="N147" s="12">
        <v>98.409662999999995</v>
      </c>
      <c r="O147" s="12">
        <v>4689</v>
      </c>
      <c r="P147" s="12">
        <v>1.5903369999999999</v>
      </c>
      <c r="Q147" s="12">
        <v>4712</v>
      </c>
      <c r="R147" s="11">
        <v>-1.01</v>
      </c>
      <c r="S147" s="11">
        <v>-1.64</v>
      </c>
      <c r="T147" s="11">
        <v>12.73</v>
      </c>
    </row>
    <row r="148" spans="1:20" x14ac:dyDescent="0.25">
      <c r="A148" s="11" t="s">
        <v>205</v>
      </c>
      <c r="B148" s="11">
        <v>11260</v>
      </c>
      <c r="C148" s="11" t="s">
        <v>206</v>
      </c>
      <c r="D148" s="11" t="s">
        <v>22</v>
      </c>
      <c r="E148" s="12">
        <v>0</v>
      </c>
      <c r="F148" s="12">
        <v>50000000</v>
      </c>
      <c r="G148" s="12">
        <v>87.9</v>
      </c>
      <c r="H148" s="12" t="s">
        <v>528</v>
      </c>
      <c r="I148" s="12">
        <v>1328703</v>
      </c>
      <c r="J148" s="12">
        <v>1212889</v>
      </c>
      <c r="K148" s="12">
        <v>11178690</v>
      </c>
      <c r="L148" s="12">
        <v>108501</v>
      </c>
      <c r="M148" s="12">
        <v>14</v>
      </c>
      <c r="N148" s="12">
        <v>98.745804000000007</v>
      </c>
      <c r="O148" s="12">
        <v>1170</v>
      </c>
      <c r="P148" s="12">
        <v>1.2541960000000001</v>
      </c>
      <c r="Q148" s="12">
        <v>1184</v>
      </c>
      <c r="R148" s="11">
        <v>-3.28</v>
      </c>
      <c r="S148" s="11">
        <v>-15.73</v>
      </c>
      <c r="T148" s="11">
        <v>-5.62</v>
      </c>
    </row>
    <row r="149" spans="1:20" x14ac:dyDescent="0.25">
      <c r="A149" s="11" t="s">
        <v>233</v>
      </c>
      <c r="B149" s="11">
        <v>11308</v>
      </c>
      <c r="C149" s="11" t="s">
        <v>234</v>
      </c>
      <c r="D149" s="11" t="s">
        <v>22</v>
      </c>
      <c r="E149" s="12">
        <v>0</v>
      </c>
      <c r="F149" s="12">
        <v>50000000</v>
      </c>
      <c r="G149" s="12">
        <v>82.3</v>
      </c>
      <c r="H149" s="12" t="s">
        <v>528</v>
      </c>
      <c r="I149" s="12">
        <v>2622024</v>
      </c>
      <c r="J149" s="12">
        <v>2646354</v>
      </c>
      <c r="K149" s="12">
        <v>15189732</v>
      </c>
      <c r="L149" s="12">
        <v>174220</v>
      </c>
      <c r="M149" s="12">
        <v>30</v>
      </c>
      <c r="N149" s="12">
        <v>88.027987999999993</v>
      </c>
      <c r="O149" s="12">
        <v>4836</v>
      </c>
      <c r="P149" s="12">
        <v>11.972011999999999</v>
      </c>
      <c r="Q149" s="12">
        <v>4866</v>
      </c>
      <c r="R149" s="11">
        <v>-1.51</v>
      </c>
      <c r="S149" s="11">
        <v>-6.52</v>
      </c>
      <c r="T149" s="11">
        <v>-1.39</v>
      </c>
    </row>
    <row r="150" spans="1:20" x14ac:dyDescent="0.25">
      <c r="A150" s="11" t="s">
        <v>242</v>
      </c>
      <c r="B150" s="11">
        <v>11312</v>
      </c>
      <c r="C150" s="11" t="s">
        <v>240</v>
      </c>
      <c r="D150" s="11" t="s">
        <v>22</v>
      </c>
      <c r="E150" s="12">
        <v>0</v>
      </c>
      <c r="F150" s="12">
        <v>100000000</v>
      </c>
      <c r="G150" s="12">
        <v>80.7</v>
      </c>
      <c r="H150" s="12" t="s">
        <v>528</v>
      </c>
      <c r="I150" s="12">
        <v>4144501</v>
      </c>
      <c r="J150" s="12">
        <v>4842551</v>
      </c>
      <c r="K150" s="12">
        <v>24808335</v>
      </c>
      <c r="L150" s="12">
        <v>195199</v>
      </c>
      <c r="M150" s="12">
        <v>42</v>
      </c>
      <c r="N150" s="12">
        <v>94.874568999999994</v>
      </c>
      <c r="O150" s="12">
        <v>5464</v>
      </c>
      <c r="P150" s="12">
        <v>5.1254309999999998</v>
      </c>
      <c r="Q150" s="12">
        <v>5506</v>
      </c>
      <c r="R150" s="11">
        <v>-3.56</v>
      </c>
      <c r="S150" s="11">
        <v>-10.54</v>
      </c>
      <c r="T150" s="11">
        <v>12.72</v>
      </c>
    </row>
    <row r="151" spans="1:20" x14ac:dyDescent="0.25">
      <c r="A151" s="11" t="s">
        <v>244</v>
      </c>
      <c r="B151" s="11">
        <v>11315</v>
      </c>
      <c r="C151" s="11" t="s">
        <v>245</v>
      </c>
      <c r="D151" s="11" t="s">
        <v>246</v>
      </c>
      <c r="E151" s="12">
        <v>0</v>
      </c>
      <c r="F151" s="12">
        <v>4000000000</v>
      </c>
      <c r="G151" s="12">
        <v>80.066666666666663</v>
      </c>
      <c r="H151" s="12" t="s">
        <v>528</v>
      </c>
      <c r="I151" s="12">
        <v>78535289</v>
      </c>
      <c r="J151" s="12">
        <v>82057408</v>
      </c>
      <c r="K151" s="12">
        <v>2038521420</v>
      </c>
      <c r="L151" s="12">
        <v>40254</v>
      </c>
      <c r="M151" s="12">
        <v>525</v>
      </c>
      <c r="N151" s="12">
        <v>83.684588675000001</v>
      </c>
      <c r="O151" s="12">
        <v>17286</v>
      </c>
      <c r="P151" s="12">
        <v>16.315411324999999</v>
      </c>
      <c r="Q151" s="12">
        <v>17811</v>
      </c>
      <c r="R151" s="11">
        <v>1.5</v>
      </c>
      <c r="S151" s="11">
        <v>4.8</v>
      </c>
      <c r="T151" s="11">
        <v>21.16</v>
      </c>
    </row>
    <row r="152" spans="1:20" x14ac:dyDescent="0.25">
      <c r="A152" s="11" t="s">
        <v>259</v>
      </c>
      <c r="B152" s="11">
        <v>11323</v>
      </c>
      <c r="C152" s="11" t="s">
        <v>260</v>
      </c>
      <c r="D152" s="11" t="s">
        <v>19</v>
      </c>
      <c r="E152" s="12">
        <v>0</v>
      </c>
      <c r="F152" s="12">
        <v>500000000</v>
      </c>
      <c r="G152" s="12">
        <v>77.86666666666666</v>
      </c>
      <c r="H152" s="12" t="s">
        <v>528</v>
      </c>
      <c r="I152" s="12">
        <v>1682387</v>
      </c>
      <c r="J152" s="12">
        <v>1702715</v>
      </c>
      <c r="K152" s="12">
        <v>168516786</v>
      </c>
      <c r="L152" s="12">
        <v>10105</v>
      </c>
      <c r="M152" s="12">
        <v>20</v>
      </c>
      <c r="N152" s="12">
        <v>87.421412000000004</v>
      </c>
      <c r="O152" s="12">
        <v>1234</v>
      </c>
      <c r="P152" s="12">
        <v>12.578588</v>
      </c>
      <c r="Q152" s="12">
        <v>1254</v>
      </c>
      <c r="R152" s="11">
        <v>0.62</v>
      </c>
      <c r="S152" s="11">
        <v>3.66</v>
      </c>
      <c r="T152" s="11">
        <v>20.84</v>
      </c>
    </row>
    <row r="153" spans="1:20" x14ac:dyDescent="0.25">
      <c r="A153" s="11" t="s">
        <v>263</v>
      </c>
      <c r="B153" s="11">
        <v>11340</v>
      </c>
      <c r="C153" s="11" t="s">
        <v>264</v>
      </c>
      <c r="D153" s="11" t="s">
        <v>19</v>
      </c>
      <c r="E153" s="12">
        <v>0</v>
      </c>
      <c r="F153" s="12">
        <v>500000000</v>
      </c>
      <c r="G153" s="12">
        <v>76.566666666666663</v>
      </c>
      <c r="H153" s="12" t="s">
        <v>528</v>
      </c>
      <c r="I153" s="12">
        <v>2663837</v>
      </c>
      <c r="J153" s="12">
        <v>2281275</v>
      </c>
      <c r="K153" s="12">
        <v>226000000</v>
      </c>
      <c r="L153" s="12">
        <v>10095</v>
      </c>
      <c r="M153" s="12">
        <v>19</v>
      </c>
      <c r="N153" s="12">
        <v>98.430340000000001</v>
      </c>
      <c r="O153" s="12">
        <v>461</v>
      </c>
      <c r="P153" s="12">
        <v>1.5696600000000001</v>
      </c>
      <c r="Q153" s="12">
        <v>480</v>
      </c>
      <c r="R153" s="11">
        <v>1.61</v>
      </c>
      <c r="S153" s="11">
        <v>5.3</v>
      </c>
      <c r="T153" s="11">
        <v>19.2</v>
      </c>
    </row>
    <row r="154" spans="1:20" x14ac:dyDescent="0.25">
      <c r="A154" s="11" t="s">
        <v>270</v>
      </c>
      <c r="B154" s="11">
        <v>11327</v>
      </c>
      <c r="C154" s="11" t="s">
        <v>268</v>
      </c>
      <c r="D154" s="11" t="s">
        <v>22</v>
      </c>
      <c r="E154" s="12">
        <v>0</v>
      </c>
      <c r="F154" s="12">
        <v>50000000</v>
      </c>
      <c r="G154" s="12">
        <v>76.099999999999994</v>
      </c>
      <c r="H154" s="12" t="s">
        <v>528</v>
      </c>
      <c r="I154" s="12">
        <v>3058239</v>
      </c>
      <c r="J154" s="12">
        <v>2833065</v>
      </c>
      <c r="K154" s="12">
        <v>32660000</v>
      </c>
      <c r="L154" s="12">
        <v>86745</v>
      </c>
      <c r="M154" s="12">
        <v>9</v>
      </c>
      <c r="N154" s="12">
        <v>97.536860000000004</v>
      </c>
      <c r="O154" s="12">
        <v>868</v>
      </c>
      <c r="P154" s="12">
        <v>2.4631400000000001</v>
      </c>
      <c r="Q154" s="12">
        <v>877</v>
      </c>
      <c r="R154" s="11">
        <v>-2.76</v>
      </c>
      <c r="S154" s="11">
        <v>-8.83</v>
      </c>
      <c r="T154" s="11">
        <v>-7.92</v>
      </c>
    </row>
    <row r="155" spans="1:20" x14ac:dyDescent="0.25">
      <c r="A155" s="11" t="s">
        <v>271</v>
      </c>
      <c r="B155" s="11">
        <v>11367</v>
      </c>
      <c r="C155" s="11" t="s">
        <v>272</v>
      </c>
      <c r="D155" s="11" t="s">
        <v>19</v>
      </c>
      <c r="E155" s="12">
        <v>0</v>
      </c>
      <c r="F155" s="12">
        <v>1000000000</v>
      </c>
      <c r="G155" s="12">
        <v>75.13333333333334</v>
      </c>
      <c r="H155" s="12" t="s">
        <v>528</v>
      </c>
      <c r="I155" s="12">
        <v>6304129</v>
      </c>
      <c r="J155" s="12">
        <v>5951197</v>
      </c>
      <c r="K155" s="12">
        <v>590700000</v>
      </c>
      <c r="L155" s="12">
        <v>10075</v>
      </c>
      <c r="M155" s="12">
        <v>25</v>
      </c>
      <c r="N155" s="12">
        <v>87.070875599999994</v>
      </c>
      <c r="O155" s="12">
        <v>1420</v>
      </c>
      <c r="P155" s="12">
        <v>12.929124399999999</v>
      </c>
      <c r="Q155" s="12">
        <v>1445</v>
      </c>
      <c r="R155" s="11">
        <v>2.33</v>
      </c>
      <c r="S155" s="11">
        <v>3.49</v>
      </c>
      <c r="T155" s="11">
        <v>20.03</v>
      </c>
    </row>
    <row r="156" spans="1:20" x14ac:dyDescent="0.25">
      <c r="A156" s="11" t="s">
        <v>279</v>
      </c>
      <c r="B156" s="11">
        <v>11341</v>
      </c>
      <c r="C156" s="11" t="s">
        <v>280</v>
      </c>
      <c r="D156" s="11" t="s">
        <v>22</v>
      </c>
      <c r="E156" s="12">
        <v>0</v>
      </c>
      <c r="F156" s="12">
        <v>200000000</v>
      </c>
      <c r="G156" s="12">
        <v>73.033333333333331</v>
      </c>
      <c r="H156" s="12" t="s">
        <v>528</v>
      </c>
      <c r="I156" s="12">
        <v>10357428</v>
      </c>
      <c r="J156" s="12">
        <v>13631855</v>
      </c>
      <c r="K156" s="12">
        <v>168915000</v>
      </c>
      <c r="L156" s="12">
        <v>80703</v>
      </c>
      <c r="M156" s="12">
        <v>125</v>
      </c>
      <c r="N156" s="12">
        <v>87.194112750000002</v>
      </c>
      <c r="O156" s="12">
        <v>28868</v>
      </c>
      <c r="P156" s="12">
        <v>12.80588725</v>
      </c>
      <c r="Q156" s="12">
        <v>28993</v>
      </c>
      <c r="R156" s="11">
        <v>-3.24</v>
      </c>
      <c r="S156" s="11">
        <v>-7.08</v>
      </c>
      <c r="T156" s="11">
        <v>17.2</v>
      </c>
    </row>
    <row r="157" spans="1:20" x14ac:dyDescent="0.25">
      <c r="A157" s="11" t="s">
        <v>300</v>
      </c>
      <c r="B157" s="11">
        <v>11409</v>
      </c>
      <c r="C157" s="11" t="s">
        <v>299</v>
      </c>
      <c r="D157" s="11" t="s">
        <v>19</v>
      </c>
      <c r="E157" s="12">
        <v>0</v>
      </c>
      <c r="F157" s="12">
        <v>500000000</v>
      </c>
      <c r="G157" s="12">
        <v>69.466666666666669</v>
      </c>
      <c r="H157" s="12" t="s">
        <v>528</v>
      </c>
      <c r="I157" s="12">
        <v>13779994</v>
      </c>
      <c r="J157" s="12">
        <v>10895571</v>
      </c>
      <c r="K157" s="12">
        <v>308984042</v>
      </c>
      <c r="L157" s="12">
        <v>35263</v>
      </c>
      <c r="M157" s="12">
        <v>132</v>
      </c>
      <c r="N157" s="12">
        <v>57.556106200000002</v>
      </c>
      <c r="O157" s="12">
        <v>3947</v>
      </c>
      <c r="P157" s="12">
        <v>42.443893799999998</v>
      </c>
      <c r="Q157" s="12">
        <v>4079</v>
      </c>
      <c r="R157" s="11">
        <v>1.71</v>
      </c>
      <c r="S157" s="11">
        <v>4.6100000000000003</v>
      </c>
      <c r="T157" s="11">
        <v>20.62</v>
      </c>
    </row>
    <row r="158" spans="1:20" x14ac:dyDescent="0.25">
      <c r="A158" s="11" t="s">
        <v>315</v>
      </c>
      <c r="B158" s="11">
        <v>11378</v>
      </c>
      <c r="C158" s="11" t="s">
        <v>314</v>
      </c>
      <c r="D158" s="11" t="s">
        <v>22</v>
      </c>
      <c r="E158" s="12">
        <v>0</v>
      </c>
      <c r="F158" s="12">
        <v>50000000</v>
      </c>
      <c r="G158" s="12">
        <v>64.900000000000006</v>
      </c>
      <c r="H158" s="12" t="s">
        <v>528</v>
      </c>
      <c r="I158" s="12">
        <v>3219983</v>
      </c>
      <c r="J158" s="12">
        <v>2863683</v>
      </c>
      <c r="K158" s="12">
        <v>15159617</v>
      </c>
      <c r="L158" s="12">
        <v>188903</v>
      </c>
      <c r="M158" s="12">
        <v>18</v>
      </c>
      <c r="N158" s="12">
        <v>95.284301999999997</v>
      </c>
      <c r="O158" s="12">
        <v>3963</v>
      </c>
      <c r="P158" s="12">
        <v>4.7156979999999997</v>
      </c>
      <c r="Q158" s="12">
        <v>3981</v>
      </c>
      <c r="R158" s="11">
        <v>-1.74</v>
      </c>
      <c r="S158" s="11">
        <v>-11.64</v>
      </c>
      <c r="T158" s="11">
        <v>-7.15</v>
      </c>
    </row>
    <row r="159" spans="1:20" x14ac:dyDescent="0.25">
      <c r="A159" s="11" t="s">
        <v>316</v>
      </c>
      <c r="B159" s="11">
        <v>11416</v>
      </c>
      <c r="C159" s="11" t="s">
        <v>317</v>
      </c>
      <c r="D159" s="11" t="s">
        <v>19</v>
      </c>
      <c r="E159" s="12">
        <v>0</v>
      </c>
      <c r="F159" s="12">
        <v>4950000000</v>
      </c>
      <c r="G159" s="12">
        <v>64.599999999999994</v>
      </c>
      <c r="H159" s="12" t="s">
        <v>528</v>
      </c>
      <c r="I159" s="12">
        <v>37021727</v>
      </c>
      <c r="J159" s="12">
        <v>41415719</v>
      </c>
      <c r="K159" s="12">
        <v>4107733298</v>
      </c>
      <c r="L159" s="12">
        <v>10083</v>
      </c>
      <c r="M159" s="12">
        <v>136</v>
      </c>
      <c r="N159" s="12">
        <v>76.901031454545461</v>
      </c>
      <c r="O159" s="12">
        <v>6288</v>
      </c>
      <c r="P159" s="12">
        <v>23.098968545454547</v>
      </c>
      <c r="Q159" s="12">
        <v>6424</v>
      </c>
      <c r="R159" s="11">
        <v>1.66</v>
      </c>
      <c r="S159" s="11">
        <v>4.99</v>
      </c>
      <c r="T159" s="11">
        <v>16.87</v>
      </c>
    </row>
    <row r="160" spans="1:20" x14ac:dyDescent="0.25">
      <c r="A160" s="11" t="s">
        <v>330</v>
      </c>
      <c r="B160" s="11">
        <v>11470</v>
      </c>
      <c r="C160" s="11" t="s">
        <v>331</v>
      </c>
      <c r="D160" s="11" t="s">
        <v>22</v>
      </c>
      <c r="E160" s="12">
        <v>0</v>
      </c>
      <c r="F160" s="12">
        <v>200000</v>
      </c>
      <c r="G160" s="12">
        <v>60.1</v>
      </c>
      <c r="H160" s="12" t="s">
        <v>528</v>
      </c>
      <c r="I160" s="12">
        <v>1001434</v>
      </c>
      <c r="J160" s="12">
        <v>1079591</v>
      </c>
      <c r="K160" s="12">
        <v>9983600</v>
      </c>
      <c r="L160" s="12">
        <v>108137</v>
      </c>
      <c r="M160" s="12">
        <v>18</v>
      </c>
      <c r="N160" s="12">
        <v>97.145094999999998</v>
      </c>
      <c r="O160" s="12">
        <v>208</v>
      </c>
      <c r="P160" s="12">
        <v>2.854905</v>
      </c>
      <c r="Q160" s="12">
        <v>226</v>
      </c>
      <c r="R160" s="11">
        <v>-3.91</v>
      </c>
      <c r="S160" s="11">
        <v>-11.35</v>
      </c>
      <c r="T160" s="11">
        <v>-99.1</v>
      </c>
    </row>
    <row r="161" spans="1:20" x14ac:dyDescent="0.25">
      <c r="A161" s="11" t="s">
        <v>332</v>
      </c>
      <c r="B161" s="11">
        <v>11459</v>
      </c>
      <c r="C161" s="11" t="s">
        <v>333</v>
      </c>
      <c r="D161" s="11" t="s">
        <v>19</v>
      </c>
      <c r="E161" s="12">
        <v>0</v>
      </c>
      <c r="F161" s="12">
        <v>3000000000</v>
      </c>
      <c r="G161" s="12">
        <v>59.966666666666669</v>
      </c>
      <c r="H161" s="12" t="s">
        <v>528</v>
      </c>
      <c r="I161" s="12">
        <v>26163495</v>
      </c>
      <c r="J161" s="12">
        <v>51318693</v>
      </c>
      <c r="K161" s="12">
        <v>1634025485</v>
      </c>
      <c r="L161" s="12">
        <v>31407</v>
      </c>
      <c r="M161" s="12">
        <v>257</v>
      </c>
      <c r="N161" s="12">
        <v>73.695394699999994</v>
      </c>
      <c r="O161" s="12">
        <v>28880</v>
      </c>
      <c r="P161" s="12">
        <v>26.304605299999999</v>
      </c>
      <c r="Q161" s="12">
        <v>29137</v>
      </c>
      <c r="R161" s="11">
        <v>0.84</v>
      </c>
      <c r="S161" s="11">
        <v>3.77</v>
      </c>
      <c r="T161" s="11">
        <v>21.15</v>
      </c>
    </row>
    <row r="162" spans="1:20" x14ac:dyDescent="0.25">
      <c r="A162" s="11" t="s">
        <v>334</v>
      </c>
      <c r="B162" s="11">
        <v>11460</v>
      </c>
      <c r="C162" s="11" t="s">
        <v>335</v>
      </c>
      <c r="D162" s="11" t="s">
        <v>19</v>
      </c>
      <c r="E162" s="12">
        <v>0</v>
      </c>
      <c r="F162" s="12">
        <v>10000000000</v>
      </c>
      <c r="G162" s="12">
        <v>59.766666666666666</v>
      </c>
      <c r="H162" s="12" t="s">
        <v>528</v>
      </c>
      <c r="I162" s="12">
        <v>77804117</v>
      </c>
      <c r="J162" s="12">
        <v>73724334</v>
      </c>
      <c r="K162" s="12">
        <v>7372299485</v>
      </c>
      <c r="L162" s="12">
        <v>10000</v>
      </c>
      <c r="M162" s="12">
        <v>242</v>
      </c>
      <c r="N162" s="12">
        <v>69.855496500000001</v>
      </c>
      <c r="O162" s="12">
        <v>19420</v>
      </c>
      <c r="P162" s="12">
        <v>30.144503499999999</v>
      </c>
      <c r="Q162" s="12">
        <v>19662</v>
      </c>
      <c r="R162" s="11">
        <v>1.65</v>
      </c>
      <c r="S162" s="11">
        <v>4.9400000000000004</v>
      </c>
      <c r="T162" s="11">
        <v>19.34</v>
      </c>
    </row>
    <row r="163" spans="1:20" x14ac:dyDescent="0.25">
      <c r="A163" s="11" t="s">
        <v>342</v>
      </c>
      <c r="B163" s="11">
        <v>11500</v>
      </c>
      <c r="C163" s="11" t="s">
        <v>343</v>
      </c>
      <c r="D163" s="11" t="s">
        <v>246</v>
      </c>
      <c r="E163" s="12">
        <v>18</v>
      </c>
      <c r="F163" s="12">
        <v>3000000000</v>
      </c>
      <c r="G163" s="12">
        <v>55.766666666666666</v>
      </c>
      <c r="H163" s="12" t="s">
        <v>528</v>
      </c>
      <c r="I163" s="12">
        <v>5925187</v>
      </c>
      <c r="J163" s="12">
        <v>19202551</v>
      </c>
      <c r="K163" s="12">
        <v>1920296618</v>
      </c>
      <c r="L163" s="12">
        <v>10000</v>
      </c>
      <c r="M163" s="12">
        <v>62</v>
      </c>
      <c r="N163" s="12">
        <v>81.873326434528579</v>
      </c>
      <c r="O163" s="12">
        <v>2848</v>
      </c>
      <c r="P163" s="12">
        <v>18.126673565471418</v>
      </c>
      <c r="Q163" s="12">
        <v>2910</v>
      </c>
      <c r="R163" s="11">
        <v>1.65</v>
      </c>
      <c r="S163" s="11">
        <v>4.74</v>
      </c>
      <c r="T163" s="11">
        <v>20.6</v>
      </c>
    </row>
    <row r="164" spans="1:20" x14ac:dyDescent="0.25">
      <c r="A164" s="11" t="s">
        <v>344</v>
      </c>
      <c r="B164" s="11">
        <v>11499</v>
      </c>
      <c r="C164" s="11" t="s">
        <v>345</v>
      </c>
      <c r="D164" s="11" t="s">
        <v>19</v>
      </c>
      <c r="E164" s="12">
        <v>0</v>
      </c>
      <c r="F164" s="12">
        <v>1000000000</v>
      </c>
      <c r="G164" s="12">
        <v>55.733333333333334</v>
      </c>
      <c r="H164" s="12" t="s">
        <v>528</v>
      </c>
      <c r="I164" s="12">
        <v>3956040</v>
      </c>
      <c r="J164" s="12">
        <v>6092185</v>
      </c>
      <c r="K164" s="12">
        <v>428972400</v>
      </c>
      <c r="L164" s="12">
        <v>14202</v>
      </c>
      <c r="M164" s="12">
        <v>11</v>
      </c>
      <c r="N164" s="12">
        <v>99.229021799999998</v>
      </c>
      <c r="O164" s="12">
        <v>633</v>
      </c>
      <c r="P164" s="12">
        <v>0.77097819999999995</v>
      </c>
      <c r="Q164" s="12">
        <v>644</v>
      </c>
      <c r="R164" s="11">
        <v>1.6</v>
      </c>
      <c r="S164" s="11">
        <v>4.95</v>
      </c>
      <c r="T164" s="11">
        <v>21.48</v>
      </c>
    </row>
    <row r="165" spans="1:20" x14ac:dyDescent="0.25">
      <c r="A165" s="11" t="s">
        <v>353</v>
      </c>
      <c r="B165" s="11">
        <v>11513</v>
      </c>
      <c r="C165" s="11" t="s">
        <v>354</v>
      </c>
      <c r="D165" s="11" t="s">
        <v>19</v>
      </c>
      <c r="E165" s="12">
        <v>0</v>
      </c>
      <c r="F165" s="12">
        <v>14000000000</v>
      </c>
      <c r="G165" s="12">
        <v>51.766666666666666</v>
      </c>
      <c r="H165" s="12" t="s">
        <v>528</v>
      </c>
      <c r="I165" s="12">
        <v>99866191</v>
      </c>
      <c r="J165" s="12">
        <v>103718619</v>
      </c>
      <c r="K165" s="12">
        <v>10287900000</v>
      </c>
      <c r="L165" s="12">
        <v>10082</v>
      </c>
      <c r="M165" s="12">
        <v>330</v>
      </c>
      <c r="N165" s="12">
        <v>76.768265521428575</v>
      </c>
      <c r="O165" s="12">
        <v>14562</v>
      </c>
      <c r="P165" s="12">
        <v>23.231734478571429</v>
      </c>
      <c r="Q165" s="12">
        <v>14892</v>
      </c>
      <c r="R165" s="11">
        <v>1.71</v>
      </c>
      <c r="S165" s="11">
        <v>4.95</v>
      </c>
      <c r="T165" s="11">
        <v>19.440000000000001</v>
      </c>
    </row>
    <row r="166" spans="1:20" x14ac:dyDescent="0.25">
      <c r="A166" s="11" t="s">
        <v>362</v>
      </c>
      <c r="B166" s="11">
        <v>11518</v>
      </c>
      <c r="C166" s="11" t="s">
        <v>363</v>
      </c>
      <c r="D166" s="11" t="s">
        <v>19</v>
      </c>
      <c r="E166" s="12">
        <v>0</v>
      </c>
      <c r="F166" s="12">
        <v>300000000</v>
      </c>
      <c r="G166" s="12">
        <v>47.5</v>
      </c>
      <c r="H166" s="12" t="s">
        <v>528</v>
      </c>
      <c r="I166" s="12">
        <v>2094171</v>
      </c>
      <c r="J166" s="12">
        <v>2386660</v>
      </c>
      <c r="K166" s="12">
        <v>93202000</v>
      </c>
      <c r="L166" s="12">
        <v>25608</v>
      </c>
      <c r="M166" s="12">
        <v>24</v>
      </c>
      <c r="N166" s="12">
        <v>93.998952666666668</v>
      </c>
      <c r="O166" s="12">
        <v>1049</v>
      </c>
      <c r="P166" s="12">
        <v>6.0010473333333332</v>
      </c>
      <c r="Q166" s="12">
        <v>1073</v>
      </c>
      <c r="R166" s="11">
        <v>2.15</v>
      </c>
      <c r="S166" s="11">
        <v>5.12</v>
      </c>
      <c r="T166" s="11">
        <v>20.14</v>
      </c>
    </row>
    <row r="167" spans="1:20" x14ac:dyDescent="0.25">
      <c r="A167" s="11" t="s">
        <v>370</v>
      </c>
      <c r="B167" s="11">
        <v>11233</v>
      </c>
      <c r="C167" s="11" t="s">
        <v>371</v>
      </c>
      <c r="D167" s="11" t="s">
        <v>22</v>
      </c>
      <c r="E167" s="12">
        <v>0</v>
      </c>
      <c r="F167" s="12">
        <v>50000000</v>
      </c>
      <c r="G167" s="12">
        <v>42.466666666666669</v>
      </c>
      <c r="H167" s="12" t="s">
        <v>528</v>
      </c>
      <c r="I167" s="12">
        <v>3399950</v>
      </c>
      <c r="J167" s="12">
        <v>3855168</v>
      </c>
      <c r="K167" s="12">
        <v>26782581</v>
      </c>
      <c r="L167" s="12">
        <v>143943</v>
      </c>
      <c r="M167" s="12">
        <v>20</v>
      </c>
      <c r="N167" s="12">
        <v>94.019496000000004</v>
      </c>
      <c r="O167" s="12">
        <v>4617</v>
      </c>
      <c r="P167" s="12">
        <v>5.9805039999999998</v>
      </c>
      <c r="Q167" s="12">
        <v>4637</v>
      </c>
      <c r="R167" s="11">
        <v>-2.93</v>
      </c>
      <c r="S167" s="11">
        <v>-9.49</v>
      </c>
      <c r="T167" s="11">
        <v>10.119999999999999</v>
      </c>
    </row>
    <row r="168" spans="1:20" x14ac:dyDescent="0.25">
      <c r="A168" s="11" t="s">
        <v>372</v>
      </c>
      <c r="B168" s="11">
        <v>11569</v>
      </c>
      <c r="C168" s="11" t="s">
        <v>373</v>
      </c>
      <c r="D168" s="11" t="s">
        <v>19</v>
      </c>
      <c r="E168" s="12">
        <v>0</v>
      </c>
      <c r="F168" s="12">
        <v>500000000</v>
      </c>
      <c r="G168" s="12">
        <v>41.966666666666669</v>
      </c>
      <c r="H168" s="12" t="s">
        <v>528</v>
      </c>
      <c r="I168" s="12">
        <v>4121674</v>
      </c>
      <c r="J168" s="12">
        <v>2740365</v>
      </c>
      <c r="K168" s="12">
        <v>152455500</v>
      </c>
      <c r="L168" s="12">
        <v>17975</v>
      </c>
      <c r="M168" s="12">
        <v>54</v>
      </c>
      <c r="N168" s="12">
        <v>89.034633999999997</v>
      </c>
      <c r="O168" s="12">
        <v>3452</v>
      </c>
      <c r="P168" s="12">
        <v>10.965366</v>
      </c>
      <c r="Q168" s="12">
        <v>3506</v>
      </c>
      <c r="R168" s="11">
        <v>0.74</v>
      </c>
      <c r="S168" s="11">
        <v>2.4900000000000002</v>
      </c>
      <c r="T168" s="11">
        <v>19.97</v>
      </c>
    </row>
    <row r="169" spans="1:20" x14ac:dyDescent="0.25">
      <c r="A169" s="11" t="s">
        <v>376</v>
      </c>
      <c r="B169" s="11">
        <v>11588</v>
      </c>
      <c r="C169" s="11" t="s">
        <v>377</v>
      </c>
      <c r="D169" s="11" t="s">
        <v>19</v>
      </c>
      <c r="E169" s="12">
        <v>0</v>
      </c>
      <c r="F169" s="12">
        <v>1500000000</v>
      </c>
      <c r="G169" s="12">
        <v>38.166666666666664</v>
      </c>
      <c r="H169" s="12" t="s">
        <v>528</v>
      </c>
      <c r="I169" s="12">
        <v>17824619</v>
      </c>
      <c r="J169" s="12">
        <v>18259931</v>
      </c>
      <c r="K169" s="12">
        <v>885998538</v>
      </c>
      <c r="L169" s="12">
        <v>20610</v>
      </c>
      <c r="M169" s="12">
        <v>26</v>
      </c>
      <c r="N169" s="12">
        <v>99.111674266666668</v>
      </c>
      <c r="O169" s="12">
        <v>731</v>
      </c>
      <c r="P169" s="12">
        <v>0.88832573333333331</v>
      </c>
      <c r="Q169" s="12">
        <v>757</v>
      </c>
      <c r="R169" s="11">
        <v>1.77</v>
      </c>
      <c r="S169" s="11">
        <v>4.91</v>
      </c>
      <c r="T169" s="11">
        <v>20.23</v>
      </c>
    </row>
    <row r="170" spans="1:20" x14ac:dyDescent="0.25">
      <c r="A170" s="11" t="s">
        <v>388</v>
      </c>
      <c r="B170" s="11">
        <v>11626</v>
      </c>
      <c r="C170" s="11" t="s">
        <v>389</v>
      </c>
      <c r="D170" s="11" t="s">
        <v>19</v>
      </c>
      <c r="E170" s="12">
        <v>16</v>
      </c>
      <c r="F170" s="12">
        <v>1000000000</v>
      </c>
      <c r="G170" s="12">
        <v>33.533333333333331</v>
      </c>
      <c r="H170" s="12" t="s">
        <v>528</v>
      </c>
      <c r="I170" s="12">
        <v>7911461</v>
      </c>
      <c r="J170" s="12">
        <v>8378142</v>
      </c>
      <c r="K170" s="12">
        <v>626116646</v>
      </c>
      <c r="L170" s="12">
        <v>13381</v>
      </c>
      <c r="M170" s="12">
        <v>77</v>
      </c>
      <c r="N170" s="12">
        <v>89.863544000000005</v>
      </c>
      <c r="O170" s="12">
        <v>1558</v>
      </c>
      <c r="P170" s="12">
        <v>10.136456000000001</v>
      </c>
      <c r="Q170" s="12">
        <v>1635</v>
      </c>
      <c r="R170" s="11">
        <v>1.54</v>
      </c>
      <c r="S170" s="11">
        <v>2.0499999999999998</v>
      </c>
      <c r="T170" s="11">
        <v>21.19</v>
      </c>
    </row>
    <row r="171" spans="1:20" x14ac:dyDescent="0.25">
      <c r="A171" s="11" t="s">
        <v>392</v>
      </c>
      <c r="B171" s="11">
        <v>11649</v>
      </c>
      <c r="C171" s="11" t="s">
        <v>393</v>
      </c>
      <c r="D171" s="11" t="s">
        <v>22</v>
      </c>
      <c r="E171" s="12">
        <v>0</v>
      </c>
      <c r="F171" s="12">
        <v>400000000</v>
      </c>
      <c r="G171" s="12">
        <v>29.4</v>
      </c>
      <c r="H171" s="12" t="s">
        <v>528</v>
      </c>
      <c r="I171" s="12">
        <v>6953968</v>
      </c>
      <c r="J171" s="12">
        <v>8970678</v>
      </c>
      <c r="K171" s="12">
        <v>124382249</v>
      </c>
      <c r="L171" s="12">
        <v>72122</v>
      </c>
      <c r="M171" s="12">
        <v>83</v>
      </c>
      <c r="N171" s="12">
        <v>74.244536999999994</v>
      </c>
      <c r="O171" s="12">
        <v>25627</v>
      </c>
      <c r="P171" s="12">
        <v>25.755462999999999</v>
      </c>
      <c r="Q171" s="12">
        <v>25710</v>
      </c>
      <c r="R171" s="11">
        <v>-4.1100000000000003</v>
      </c>
      <c r="S171" s="11">
        <v>-13.98</v>
      </c>
      <c r="T171" s="11">
        <v>15.52</v>
      </c>
    </row>
    <row r="172" spans="1:20" x14ac:dyDescent="0.25">
      <c r="A172" s="11" t="s">
        <v>400</v>
      </c>
      <c r="B172" s="11">
        <v>11660</v>
      </c>
      <c r="C172" s="11" t="s">
        <v>401</v>
      </c>
      <c r="D172" s="11" t="s">
        <v>19</v>
      </c>
      <c r="E172" s="12">
        <v>0</v>
      </c>
      <c r="F172" s="12">
        <v>2000000000</v>
      </c>
      <c r="G172" s="12">
        <v>26.3</v>
      </c>
      <c r="H172" s="12" t="s">
        <v>528</v>
      </c>
      <c r="I172" s="12">
        <v>4494622</v>
      </c>
      <c r="J172" s="12">
        <v>3033095</v>
      </c>
      <c r="K172" s="12">
        <v>303329194</v>
      </c>
      <c r="L172" s="12">
        <v>10000</v>
      </c>
      <c r="M172" s="12">
        <v>40</v>
      </c>
      <c r="N172" s="12">
        <v>97.173218849999998</v>
      </c>
      <c r="O172" s="12">
        <v>1329</v>
      </c>
      <c r="P172" s="12">
        <v>2.82678115</v>
      </c>
      <c r="Q172" s="12">
        <v>1369</v>
      </c>
      <c r="R172" s="11">
        <v>1.57</v>
      </c>
      <c r="S172" s="11">
        <v>4.62</v>
      </c>
      <c r="T172" s="11">
        <v>16.78</v>
      </c>
    </row>
    <row r="173" spans="1:20" x14ac:dyDescent="0.25">
      <c r="A173" s="11" t="s">
        <v>408</v>
      </c>
      <c r="B173" s="11">
        <v>11673</v>
      </c>
      <c r="C173" s="11" t="s">
        <v>409</v>
      </c>
      <c r="D173" s="11" t="s">
        <v>19</v>
      </c>
      <c r="E173" s="12">
        <v>18</v>
      </c>
      <c r="F173" s="12">
        <v>500000000</v>
      </c>
      <c r="G173" s="12">
        <v>24.5</v>
      </c>
      <c r="H173" s="12" t="s">
        <v>528</v>
      </c>
      <c r="I173" s="12">
        <v>2109992</v>
      </c>
      <c r="J173" s="12">
        <v>771932</v>
      </c>
      <c r="K173" s="12">
        <v>77199990</v>
      </c>
      <c r="L173" s="12">
        <v>10000</v>
      </c>
      <c r="M173" s="12">
        <v>18</v>
      </c>
      <c r="N173" s="12">
        <v>96.813144600000001</v>
      </c>
      <c r="O173" s="12">
        <v>418</v>
      </c>
      <c r="P173" s="12">
        <v>3.1868553999999998</v>
      </c>
      <c r="Q173" s="12">
        <v>436</v>
      </c>
      <c r="R173" s="11">
        <v>0.55000000000000004</v>
      </c>
      <c r="S173" s="11">
        <v>3.31</v>
      </c>
      <c r="T173" s="11">
        <v>17.77</v>
      </c>
    </row>
    <row r="174" spans="1:20" x14ac:dyDescent="0.25">
      <c r="A174" s="11" t="s">
        <v>416</v>
      </c>
      <c r="B174" s="11">
        <v>11692</v>
      </c>
      <c r="C174" s="11" t="s">
        <v>417</v>
      </c>
      <c r="D174" s="11" t="s">
        <v>19</v>
      </c>
      <c r="E174" s="12">
        <v>0</v>
      </c>
      <c r="F174" s="12">
        <v>2000000000</v>
      </c>
      <c r="G174" s="12">
        <v>20.666666666666668</v>
      </c>
      <c r="H174" s="12" t="s">
        <v>528</v>
      </c>
      <c r="I174" s="12">
        <v>3567989</v>
      </c>
      <c r="J174" s="12">
        <v>13718248</v>
      </c>
      <c r="K174" s="12">
        <v>927010000</v>
      </c>
      <c r="L174" s="12">
        <v>14799</v>
      </c>
      <c r="M174" s="12">
        <v>178</v>
      </c>
      <c r="N174" s="12">
        <v>80.597502000000006</v>
      </c>
      <c r="O174" s="12">
        <v>6099</v>
      </c>
      <c r="P174" s="12">
        <v>19.402498000000001</v>
      </c>
      <c r="Q174" s="12">
        <v>6277</v>
      </c>
      <c r="R174" s="11">
        <v>1.71</v>
      </c>
      <c r="S174" s="11">
        <v>5.07</v>
      </c>
      <c r="T174" s="11">
        <v>22.35</v>
      </c>
    </row>
    <row r="175" spans="1:20" x14ac:dyDescent="0.25">
      <c r="A175" s="11" t="s">
        <v>418</v>
      </c>
      <c r="B175" s="11">
        <v>11698</v>
      </c>
      <c r="C175" s="11" t="s">
        <v>419</v>
      </c>
      <c r="D175" s="11" t="s">
        <v>19</v>
      </c>
      <c r="E175" s="12">
        <v>0</v>
      </c>
      <c r="F175" s="12">
        <v>4000000000</v>
      </c>
      <c r="G175" s="12">
        <v>19.733333333333334</v>
      </c>
      <c r="H175" s="12" t="s">
        <v>528</v>
      </c>
      <c r="I175" s="12">
        <v>26402815</v>
      </c>
      <c r="J175" s="12">
        <v>35384782</v>
      </c>
      <c r="K175" s="12">
        <v>2545706011</v>
      </c>
      <c r="L175" s="12">
        <v>13900</v>
      </c>
      <c r="M175" s="12">
        <v>37</v>
      </c>
      <c r="N175" s="12">
        <v>95.423360133333333</v>
      </c>
      <c r="O175" s="12">
        <v>7340</v>
      </c>
      <c r="P175" s="12">
        <v>4.5766398666666666</v>
      </c>
      <c r="Q175" s="12">
        <v>7377</v>
      </c>
      <c r="R175" s="11">
        <v>3.83</v>
      </c>
      <c r="S175" s="11">
        <v>7.36</v>
      </c>
      <c r="T175" s="11">
        <v>22.81</v>
      </c>
    </row>
    <row r="176" spans="1:20" x14ac:dyDescent="0.25">
      <c r="A176" s="11" t="s">
        <v>431</v>
      </c>
      <c r="B176" s="11">
        <v>11709</v>
      </c>
      <c r="C176" s="11" t="s">
        <v>432</v>
      </c>
      <c r="D176" s="11" t="s">
        <v>22</v>
      </c>
      <c r="E176" s="12">
        <v>0</v>
      </c>
      <c r="F176" s="12">
        <v>0</v>
      </c>
      <c r="G176" s="12">
        <v>17.166666666666668</v>
      </c>
      <c r="H176" s="12" t="s">
        <v>528</v>
      </c>
      <c r="I176" s="12">
        <v>117234037</v>
      </c>
      <c r="J176" s="12">
        <v>82821258</v>
      </c>
      <c r="K176" s="12">
        <v>577061888</v>
      </c>
      <c r="L176" s="12">
        <v>143523</v>
      </c>
      <c r="M176" s="12">
        <v>1299</v>
      </c>
      <c r="N176" s="12">
        <v>10.384735490319608</v>
      </c>
      <c r="O176" s="12">
        <v>1835455</v>
      </c>
      <c r="P176" s="12">
        <v>89.615264509680387</v>
      </c>
      <c r="Q176" s="12">
        <v>1836754</v>
      </c>
      <c r="R176" s="11">
        <v>-9.01</v>
      </c>
      <c r="S176" s="11">
        <v>-26.61</v>
      </c>
      <c r="T176" s="11">
        <v>-41.14</v>
      </c>
    </row>
    <row r="177" spans="1:20" x14ac:dyDescent="0.25">
      <c r="A177" s="11" t="s">
        <v>433</v>
      </c>
      <c r="B177" s="11">
        <v>11712</v>
      </c>
      <c r="C177" s="11" t="s">
        <v>434</v>
      </c>
      <c r="D177" s="11" t="s">
        <v>22</v>
      </c>
      <c r="E177" s="12">
        <v>0</v>
      </c>
      <c r="F177" s="12">
        <v>400000000</v>
      </c>
      <c r="G177" s="12">
        <v>16.933333333333334</v>
      </c>
      <c r="H177" s="12" t="s">
        <v>528</v>
      </c>
      <c r="I177" s="12">
        <v>4241533</v>
      </c>
      <c r="J177" s="12">
        <v>3969840</v>
      </c>
      <c r="K177" s="12">
        <v>371100000</v>
      </c>
      <c r="L177" s="12">
        <v>10698</v>
      </c>
      <c r="M177" s="12">
        <v>62</v>
      </c>
      <c r="N177" s="12">
        <v>35.935737250000003</v>
      </c>
      <c r="O177" s="12">
        <v>45109</v>
      </c>
      <c r="P177" s="12">
        <v>64.064262749999997</v>
      </c>
      <c r="Q177" s="12">
        <v>45171</v>
      </c>
      <c r="R177" s="11">
        <v>-4.1100000000000003</v>
      </c>
      <c r="S177" s="11">
        <v>-13.43</v>
      </c>
      <c r="T177" s="11">
        <v>4.3099999999999996</v>
      </c>
    </row>
    <row r="178" spans="1:20" x14ac:dyDescent="0.25">
      <c r="A178" s="11" t="s">
        <v>435</v>
      </c>
      <c r="B178" s="11">
        <v>11725</v>
      </c>
      <c r="C178" s="11" t="s">
        <v>436</v>
      </c>
      <c r="D178" s="11" t="s">
        <v>19</v>
      </c>
      <c r="E178" s="12">
        <v>0</v>
      </c>
      <c r="F178" s="12">
        <v>300000000</v>
      </c>
      <c r="G178" s="12">
        <v>16.3</v>
      </c>
      <c r="H178" s="12" t="s">
        <v>528</v>
      </c>
      <c r="I178" s="12">
        <v>870797</v>
      </c>
      <c r="J178" s="12">
        <v>1756139</v>
      </c>
      <c r="K178" s="12">
        <v>149310000</v>
      </c>
      <c r="L178" s="12">
        <v>11762</v>
      </c>
      <c r="M178" s="12">
        <v>31</v>
      </c>
      <c r="N178" s="12">
        <v>88.916818000000006</v>
      </c>
      <c r="O178" s="12">
        <v>458</v>
      </c>
      <c r="P178" s="12">
        <v>11.083182000000001</v>
      </c>
      <c r="Q178" s="12">
        <v>489</v>
      </c>
      <c r="R178" s="11">
        <v>1.49</v>
      </c>
      <c r="S178" s="11">
        <v>4.1900000000000004</v>
      </c>
      <c r="T178" s="11">
        <v>14.43</v>
      </c>
    </row>
    <row r="179" spans="1:20" x14ac:dyDescent="0.25">
      <c r="A179" s="11" t="s">
        <v>439</v>
      </c>
      <c r="B179" s="11">
        <v>11729</v>
      </c>
      <c r="C179" s="11" t="s">
        <v>440</v>
      </c>
      <c r="D179" s="11" t="s">
        <v>22</v>
      </c>
      <c r="E179" s="12">
        <v>0</v>
      </c>
      <c r="F179" s="12">
        <v>500000000</v>
      </c>
      <c r="G179" s="12">
        <v>16.066666666666666</v>
      </c>
      <c r="H179" s="12" t="s">
        <v>528</v>
      </c>
      <c r="I179" s="12">
        <v>3667857</v>
      </c>
      <c r="J179" s="12">
        <v>897430</v>
      </c>
      <c r="K179" s="12">
        <v>106149851</v>
      </c>
      <c r="L179" s="12">
        <v>8455</v>
      </c>
      <c r="M179" s="12">
        <v>69</v>
      </c>
      <c r="N179" s="12">
        <v>83.367326800000001</v>
      </c>
      <c r="O179" s="12">
        <v>6575</v>
      </c>
      <c r="P179" s="12">
        <v>16.632673199999999</v>
      </c>
      <c r="Q179" s="12">
        <v>6644</v>
      </c>
      <c r="R179" s="11">
        <v>1.23</v>
      </c>
      <c r="S179" s="11">
        <v>-2.2400000000000002</v>
      </c>
      <c r="T179" s="11">
        <v>-4.01</v>
      </c>
    </row>
    <row r="180" spans="1:20" x14ac:dyDescent="0.25">
      <c r="A180" s="11" t="s">
        <v>441</v>
      </c>
      <c r="B180" s="11">
        <v>11736</v>
      </c>
      <c r="C180" s="11" t="s">
        <v>442</v>
      </c>
      <c r="D180" s="11" t="s">
        <v>22</v>
      </c>
      <c r="E180" s="12">
        <v>0</v>
      </c>
      <c r="F180" s="12">
        <v>1000000000</v>
      </c>
      <c r="G180" s="12">
        <v>15.166666666666666</v>
      </c>
      <c r="H180" s="12" t="s">
        <v>528</v>
      </c>
      <c r="I180" s="12">
        <v>4150700</v>
      </c>
      <c r="J180" s="12">
        <v>4387214</v>
      </c>
      <c r="K180" s="12">
        <v>394500000</v>
      </c>
      <c r="L180" s="12">
        <v>11121</v>
      </c>
      <c r="M180" s="12">
        <v>63</v>
      </c>
      <c r="N180" s="12">
        <v>74.870888199999996</v>
      </c>
      <c r="O180" s="12">
        <v>91237</v>
      </c>
      <c r="P180" s="12">
        <v>25.1291118</v>
      </c>
      <c r="Q180" s="12">
        <v>91300</v>
      </c>
      <c r="R180" s="11">
        <v>0.14000000000000001</v>
      </c>
      <c r="S180" s="11">
        <v>-8.14</v>
      </c>
      <c r="T180" s="11">
        <v>4.6500000000000004</v>
      </c>
    </row>
    <row r="181" spans="1:20" x14ac:dyDescent="0.25">
      <c r="A181" s="11" t="s">
        <v>445</v>
      </c>
      <c r="B181" s="11">
        <v>11722</v>
      </c>
      <c r="C181" s="11" t="s">
        <v>444</v>
      </c>
      <c r="D181" s="11" t="s">
        <v>19</v>
      </c>
      <c r="E181" s="12">
        <v>0</v>
      </c>
      <c r="F181" s="12">
        <v>600000000</v>
      </c>
      <c r="G181" s="12">
        <v>14.333333333333334</v>
      </c>
      <c r="H181" s="12" t="s">
        <v>528</v>
      </c>
      <c r="I181" s="12">
        <v>461937</v>
      </c>
      <c r="J181" s="12">
        <v>4610250</v>
      </c>
      <c r="K181" s="12">
        <v>358781691</v>
      </c>
      <c r="L181" s="12">
        <v>12850</v>
      </c>
      <c r="M181" s="12">
        <v>42</v>
      </c>
      <c r="N181" s="12">
        <v>82.920312166666662</v>
      </c>
      <c r="O181" s="12">
        <v>2538</v>
      </c>
      <c r="P181" s="12">
        <v>17.079687833333335</v>
      </c>
      <c r="Q181" s="12">
        <v>2580</v>
      </c>
      <c r="R181" s="11">
        <v>0.51</v>
      </c>
      <c r="S181" s="11">
        <v>2.37</v>
      </c>
      <c r="T181" s="11">
        <v>20.239999999999998</v>
      </c>
    </row>
    <row r="182" spans="1:20" x14ac:dyDescent="0.25">
      <c r="A182" s="11" t="s">
        <v>456</v>
      </c>
      <c r="B182" s="11">
        <v>11745</v>
      </c>
      <c r="C182" s="11" t="s">
        <v>457</v>
      </c>
      <c r="D182" s="11" t="s">
        <v>22</v>
      </c>
      <c r="E182" s="12">
        <v>0</v>
      </c>
      <c r="F182" s="12">
        <v>0</v>
      </c>
      <c r="G182" s="12">
        <v>11.9</v>
      </c>
      <c r="H182" s="12" t="s">
        <v>528</v>
      </c>
      <c r="I182" s="12">
        <v>109535987</v>
      </c>
      <c r="J182" s="12">
        <v>111395255</v>
      </c>
      <c r="K182" s="12">
        <v>1261323170</v>
      </c>
      <c r="L182" s="12">
        <v>88317</v>
      </c>
      <c r="M182" s="12">
        <v>869</v>
      </c>
      <c r="N182" s="12">
        <v>7.4084556748173718</v>
      </c>
      <c r="O182" s="12">
        <v>2129969</v>
      </c>
      <c r="P182" s="12">
        <v>92.591544325182625</v>
      </c>
      <c r="Q182" s="12">
        <v>2130838</v>
      </c>
      <c r="R182" s="11">
        <v>-6.18</v>
      </c>
      <c r="S182" s="11">
        <v>-1.26</v>
      </c>
      <c r="T182" s="11">
        <v>0</v>
      </c>
    </row>
    <row r="183" spans="1:20" x14ac:dyDescent="0.25">
      <c r="A183" s="11" t="s">
        <v>460</v>
      </c>
      <c r="B183" s="11">
        <v>11753</v>
      </c>
      <c r="C183" s="11" t="s">
        <v>461</v>
      </c>
      <c r="D183" s="11" t="s">
        <v>19</v>
      </c>
      <c r="E183" s="12">
        <v>0</v>
      </c>
      <c r="F183" s="12">
        <v>500000000</v>
      </c>
      <c r="G183" s="12">
        <v>10.966666666666667</v>
      </c>
      <c r="H183" s="12" t="s">
        <v>528</v>
      </c>
      <c r="I183" s="12">
        <v>899110</v>
      </c>
      <c r="J183" s="12">
        <v>1087514</v>
      </c>
      <c r="K183" s="12">
        <v>88980000</v>
      </c>
      <c r="L183" s="12">
        <v>12222</v>
      </c>
      <c r="M183" s="12">
        <v>27</v>
      </c>
      <c r="N183" s="12">
        <v>89.824195000000003</v>
      </c>
      <c r="O183" s="12">
        <v>1484</v>
      </c>
      <c r="P183" s="12">
        <v>10.175805</v>
      </c>
      <c r="Q183" s="12">
        <v>1511</v>
      </c>
      <c r="R183" s="11">
        <v>0.63</v>
      </c>
      <c r="S183" s="11">
        <v>2.73</v>
      </c>
      <c r="T183" s="11">
        <v>0</v>
      </c>
    </row>
    <row r="184" spans="1:20" x14ac:dyDescent="0.25">
      <c r="A184" s="11" t="s">
        <v>468</v>
      </c>
      <c r="B184" s="11">
        <v>11776</v>
      </c>
      <c r="C184" s="11" t="s">
        <v>469</v>
      </c>
      <c r="D184" s="11" t="s">
        <v>19</v>
      </c>
      <c r="E184" s="12">
        <v>0</v>
      </c>
      <c r="F184" s="12">
        <v>4000000000</v>
      </c>
      <c r="G184" s="12">
        <v>10.066666666666666</v>
      </c>
      <c r="H184" s="12" t="s">
        <v>528</v>
      </c>
      <c r="I184" s="12">
        <v>4158796</v>
      </c>
      <c r="J184" s="12">
        <v>14484824</v>
      </c>
      <c r="K184" s="12">
        <v>1222500000</v>
      </c>
      <c r="L184" s="12">
        <v>11849</v>
      </c>
      <c r="M184" s="12">
        <v>94</v>
      </c>
      <c r="N184" s="12">
        <v>98.783120100000005</v>
      </c>
      <c r="O184" s="12">
        <v>1143</v>
      </c>
      <c r="P184" s="12">
        <v>1.2168798999999999</v>
      </c>
      <c r="Q184" s="12">
        <v>1237</v>
      </c>
      <c r="R184" s="11">
        <v>1.65</v>
      </c>
      <c r="S184" s="11">
        <v>5.01</v>
      </c>
      <c r="T184" s="11">
        <v>0</v>
      </c>
    </row>
    <row r="185" spans="1:20" x14ac:dyDescent="0.25">
      <c r="A185" s="11" t="s">
        <v>470</v>
      </c>
      <c r="B185" s="11">
        <v>11774</v>
      </c>
      <c r="C185" s="11" t="s">
        <v>471</v>
      </c>
      <c r="D185" s="11" t="s">
        <v>22</v>
      </c>
      <c r="E185" s="12">
        <v>0</v>
      </c>
      <c r="F185" s="12">
        <v>200000000</v>
      </c>
      <c r="G185" s="12">
        <v>9.9666666666666668</v>
      </c>
      <c r="H185" s="12" t="s">
        <v>528</v>
      </c>
      <c r="I185" s="12">
        <v>1081911</v>
      </c>
      <c r="J185" s="12">
        <v>1107348</v>
      </c>
      <c r="K185" s="12">
        <v>83600000</v>
      </c>
      <c r="L185" s="12">
        <v>13246</v>
      </c>
      <c r="M185" s="12">
        <v>38</v>
      </c>
      <c r="N185" s="12">
        <v>87.428129499999997</v>
      </c>
      <c r="O185" s="12">
        <v>3090</v>
      </c>
      <c r="P185" s="12">
        <v>12.571870499999999</v>
      </c>
      <c r="Q185" s="12">
        <v>3128</v>
      </c>
      <c r="R185" s="11">
        <v>-2.35</v>
      </c>
      <c r="S185" s="11">
        <v>-2.7</v>
      </c>
      <c r="T185" s="11">
        <v>0</v>
      </c>
    </row>
    <row r="186" spans="1:20" x14ac:dyDescent="0.25">
      <c r="A186" s="11" t="s">
        <v>474</v>
      </c>
      <c r="B186" s="11">
        <v>11763</v>
      </c>
      <c r="C186" s="11" t="s">
        <v>475</v>
      </c>
      <c r="D186" s="11" t="s">
        <v>22</v>
      </c>
      <c r="E186" s="12">
        <v>0</v>
      </c>
      <c r="F186" s="12">
        <v>150000000</v>
      </c>
      <c r="G186" s="12">
        <v>8.8000000000000007</v>
      </c>
      <c r="H186" s="12" t="s">
        <v>528</v>
      </c>
      <c r="I186" s="12">
        <v>1087270</v>
      </c>
      <c r="J186" s="12">
        <v>1272822</v>
      </c>
      <c r="K186" s="12">
        <v>100000000</v>
      </c>
      <c r="L186" s="12">
        <v>12729</v>
      </c>
      <c r="M186" s="12">
        <v>30</v>
      </c>
      <c r="N186" s="12">
        <v>86.445363999999998</v>
      </c>
      <c r="O186" s="12">
        <v>2818</v>
      </c>
      <c r="P186" s="12">
        <v>13.554636</v>
      </c>
      <c r="Q186" s="12">
        <v>2848</v>
      </c>
      <c r="R186" s="11">
        <v>-1.1599999999999999</v>
      </c>
      <c r="S186" s="11">
        <v>-5.73</v>
      </c>
      <c r="T186" s="11">
        <v>0</v>
      </c>
    </row>
    <row r="187" spans="1:20" x14ac:dyDescent="0.25">
      <c r="A187" s="11" t="s">
        <v>478</v>
      </c>
      <c r="B187" s="11">
        <v>11773</v>
      </c>
      <c r="C187" s="11" t="s">
        <v>479</v>
      </c>
      <c r="D187" s="11" t="s">
        <v>22</v>
      </c>
      <c r="E187" s="13">
        <v>0</v>
      </c>
      <c r="F187" s="12">
        <v>100000000</v>
      </c>
      <c r="G187" s="12">
        <v>8.3666666666666671</v>
      </c>
      <c r="H187" s="12" t="s">
        <v>528</v>
      </c>
      <c r="I187" s="12">
        <v>338228</v>
      </c>
      <c r="J187" s="12">
        <v>862470</v>
      </c>
      <c r="K187" s="12">
        <v>70586830</v>
      </c>
      <c r="L187" s="12">
        <v>12219</v>
      </c>
      <c r="M187" s="12">
        <v>17</v>
      </c>
      <c r="N187" s="12">
        <v>66.139843999999997</v>
      </c>
      <c r="O187" s="12">
        <v>2167</v>
      </c>
      <c r="P187" s="12">
        <v>33.860156000000003</v>
      </c>
      <c r="Q187" s="12">
        <v>2184</v>
      </c>
      <c r="R187" s="11">
        <v>-2.68</v>
      </c>
      <c r="S187" s="11">
        <v>-9.8800000000000008</v>
      </c>
      <c r="T187" s="11">
        <v>0</v>
      </c>
    </row>
    <row r="188" spans="1:20" x14ac:dyDescent="0.25">
      <c r="A188" s="11" t="s">
        <v>480</v>
      </c>
      <c r="B188" s="11">
        <v>11820</v>
      </c>
      <c r="C188" s="11" t="s">
        <v>481</v>
      </c>
      <c r="D188" s="11" t="s">
        <v>19</v>
      </c>
      <c r="E188" s="13">
        <v>0</v>
      </c>
      <c r="F188" s="12">
        <v>3000000000</v>
      </c>
      <c r="G188" s="12">
        <v>7.4333333333333336</v>
      </c>
      <c r="H188" s="12" t="s">
        <v>528</v>
      </c>
      <c r="I188" s="12">
        <v>0</v>
      </c>
      <c r="J188" s="12">
        <v>27761189</v>
      </c>
      <c r="K188" s="12">
        <v>2448200000</v>
      </c>
      <c r="L188" s="12">
        <v>11340</v>
      </c>
      <c r="M188" s="12">
        <v>65</v>
      </c>
      <c r="N188" s="12">
        <v>98.512941966666673</v>
      </c>
      <c r="O188" s="12">
        <v>788</v>
      </c>
      <c r="P188" s="12">
        <v>1.4870580333333334</v>
      </c>
      <c r="Q188" s="12">
        <v>853</v>
      </c>
      <c r="R188" s="11">
        <v>1.22</v>
      </c>
      <c r="S188" s="11">
        <v>3.32</v>
      </c>
      <c r="T188" s="11">
        <v>0</v>
      </c>
    </row>
    <row r="189" spans="1:20" x14ac:dyDescent="0.25">
      <c r="A189" s="11" t="s">
        <v>493</v>
      </c>
      <c r="B189" s="11">
        <v>11823</v>
      </c>
      <c r="C189" s="11" t="s">
        <v>494</v>
      </c>
      <c r="D189" s="11" t="s">
        <v>22</v>
      </c>
      <c r="E189" s="13">
        <v>0</v>
      </c>
      <c r="F189" s="12">
        <v>100000000</v>
      </c>
      <c r="G189" s="12">
        <v>5.9666666666666668</v>
      </c>
      <c r="H189" s="12" t="s">
        <v>528</v>
      </c>
      <c r="I189" s="12">
        <v>0</v>
      </c>
      <c r="J189" s="12">
        <v>146135</v>
      </c>
      <c r="K189" s="12">
        <v>12895858</v>
      </c>
      <c r="L189" s="12">
        <v>11332</v>
      </c>
      <c r="M189" s="12">
        <v>13</v>
      </c>
      <c r="N189" s="12">
        <v>98.251963000000003</v>
      </c>
      <c r="O189" s="12">
        <v>218</v>
      </c>
      <c r="P189" s="12">
        <v>1.7480370000000001</v>
      </c>
      <c r="Q189" s="12">
        <v>231</v>
      </c>
      <c r="R189" s="11">
        <v>-2.38</v>
      </c>
      <c r="S189" s="11">
        <v>-5.1100000000000003</v>
      </c>
      <c r="T189" s="11">
        <v>0</v>
      </c>
    </row>
    <row r="190" spans="1:20" x14ac:dyDescent="0.25">
      <c r="A190" s="11" t="s">
        <v>500</v>
      </c>
      <c r="B190" s="11">
        <v>11838</v>
      </c>
      <c r="C190" s="11" t="s">
        <v>501</v>
      </c>
      <c r="D190" s="11" t="s">
        <v>246</v>
      </c>
      <c r="E190" s="11">
        <v>16</v>
      </c>
      <c r="F190" s="12">
        <v>400000000</v>
      </c>
      <c r="G190" s="12">
        <v>4.166666666666667</v>
      </c>
      <c r="H190" s="12" t="s">
        <v>528</v>
      </c>
      <c r="I190" s="12">
        <v>0</v>
      </c>
      <c r="J190" s="12">
        <v>1341620</v>
      </c>
      <c r="K190" s="12">
        <v>122928099</v>
      </c>
      <c r="L190" s="12">
        <v>10914</v>
      </c>
      <c r="M190" s="12">
        <v>14</v>
      </c>
      <c r="N190" s="12">
        <v>83.481238750000003</v>
      </c>
      <c r="O190" s="12">
        <v>3149</v>
      </c>
      <c r="P190" s="12">
        <v>16.518761250000001</v>
      </c>
      <c r="Q190" s="12">
        <v>3163</v>
      </c>
      <c r="R190" s="11">
        <v>1.73</v>
      </c>
      <c r="S190" s="11">
        <v>5.71</v>
      </c>
      <c r="T190" s="11">
        <v>0</v>
      </c>
    </row>
    <row r="191" spans="1:20" x14ac:dyDescent="0.25">
      <c r="A191" s="11" t="s">
        <v>502</v>
      </c>
      <c r="B191" s="11">
        <v>11767</v>
      </c>
      <c r="C191" s="11" t="s">
        <v>503</v>
      </c>
      <c r="D191" s="11" t="s">
        <v>246</v>
      </c>
      <c r="E191" s="11">
        <v>0</v>
      </c>
      <c r="F191" s="12">
        <v>500000000</v>
      </c>
      <c r="G191" s="12">
        <v>3.0333333333333332</v>
      </c>
      <c r="H191" s="12" t="s">
        <v>528</v>
      </c>
      <c r="I191" s="12">
        <v>0</v>
      </c>
      <c r="J191" s="12">
        <v>4429068</v>
      </c>
      <c r="K191" s="12">
        <v>442945708</v>
      </c>
      <c r="L191" s="12">
        <v>10000</v>
      </c>
      <c r="M191" s="12">
        <v>25</v>
      </c>
      <c r="N191" s="12">
        <v>69.640964999999994</v>
      </c>
      <c r="O191" s="12">
        <v>12298</v>
      </c>
      <c r="P191" s="12">
        <v>30.359034999999999</v>
      </c>
      <c r="Q191" s="12">
        <v>12323</v>
      </c>
      <c r="R191" s="11">
        <v>1.65</v>
      </c>
      <c r="S191" s="11">
        <v>4.9000000000000004</v>
      </c>
      <c r="T191" s="11">
        <v>0</v>
      </c>
    </row>
    <row r="192" spans="1:20" x14ac:dyDescent="0.25">
      <c r="A192" s="11" t="s">
        <v>504</v>
      </c>
      <c r="B192" s="11">
        <v>11841</v>
      </c>
      <c r="C192" s="11" t="s">
        <v>503</v>
      </c>
      <c r="D192" s="11" t="s">
        <v>19</v>
      </c>
      <c r="E192" s="11">
        <v>0</v>
      </c>
      <c r="F192" s="12">
        <v>500000000</v>
      </c>
      <c r="G192" s="12">
        <v>3.0333333333333332</v>
      </c>
      <c r="H192" s="12" t="s">
        <v>528</v>
      </c>
      <c r="I192" s="12">
        <v>0</v>
      </c>
      <c r="J192" s="12">
        <v>1215716</v>
      </c>
      <c r="K192" s="12">
        <v>121567515</v>
      </c>
      <c r="L192" s="12">
        <v>10000</v>
      </c>
      <c r="M192" s="12">
        <v>16</v>
      </c>
      <c r="N192" s="12">
        <v>99.741997600000005</v>
      </c>
      <c r="O192" s="12">
        <v>231</v>
      </c>
      <c r="P192" s="12">
        <v>0.25800240000000002</v>
      </c>
      <c r="Q192" s="12">
        <v>247</v>
      </c>
      <c r="R192" s="11">
        <v>1.25</v>
      </c>
      <c r="S192" s="11">
        <v>3.35</v>
      </c>
      <c r="T192" s="11">
        <v>0</v>
      </c>
    </row>
    <row r="193" spans="1:20" x14ac:dyDescent="0.25">
      <c r="A193" s="14" t="s">
        <v>507</v>
      </c>
      <c r="B193" s="14">
        <v>11859</v>
      </c>
      <c r="C193" s="14" t="s">
        <v>508</v>
      </c>
      <c r="D193" s="14" t="s">
        <v>19</v>
      </c>
      <c r="E193" s="14">
        <v>0</v>
      </c>
      <c r="F193" s="12">
        <v>200000000</v>
      </c>
      <c r="G193" s="12">
        <v>2.3333333333333335</v>
      </c>
      <c r="H193" s="12" t="s">
        <v>528</v>
      </c>
      <c r="I193" s="12">
        <v>0</v>
      </c>
      <c r="J193" s="12">
        <v>588344</v>
      </c>
      <c r="K193" s="12">
        <v>56240940</v>
      </c>
      <c r="L193" s="12">
        <v>10461</v>
      </c>
      <c r="M193" s="12">
        <v>22</v>
      </c>
      <c r="N193" s="12">
        <v>91.870325500000007</v>
      </c>
      <c r="O193" s="12">
        <v>1810</v>
      </c>
      <c r="P193" s="12">
        <v>8.1296745000000001</v>
      </c>
      <c r="Q193" s="12">
        <v>1832</v>
      </c>
      <c r="R193" s="11">
        <v>1.18</v>
      </c>
      <c r="S193" s="11">
        <v>0</v>
      </c>
      <c r="T193" s="11">
        <v>0</v>
      </c>
    </row>
    <row r="194" spans="1:20" x14ac:dyDescent="0.25">
      <c r="A194" s="14" t="s">
        <v>509</v>
      </c>
      <c r="B194" s="14">
        <v>11874</v>
      </c>
      <c r="C194" s="14" t="s">
        <v>510</v>
      </c>
      <c r="D194" s="14" t="s">
        <v>19</v>
      </c>
      <c r="E194" s="14">
        <v>0</v>
      </c>
      <c r="F194" s="12">
        <v>1000000000</v>
      </c>
      <c r="G194" s="12">
        <v>2.2333333333333334</v>
      </c>
      <c r="H194" s="12" t="s">
        <v>528</v>
      </c>
      <c r="I194" s="12">
        <v>0</v>
      </c>
      <c r="J194" s="12">
        <v>4173023</v>
      </c>
      <c r="K194" s="12">
        <v>400000000</v>
      </c>
      <c r="L194" s="12">
        <v>10433</v>
      </c>
      <c r="M194" s="12">
        <v>36</v>
      </c>
      <c r="N194" s="12">
        <v>94.475599000000003</v>
      </c>
      <c r="O194" s="12">
        <v>240</v>
      </c>
      <c r="P194" s="12">
        <v>5.5244010000000001</v>
      </c>
      <c r="Q194" s="12">
        <v>276</v>
      </c>
      <c r="R194" s="11">
        <v>1.81</v>
      </c>
      <c r="S194" s="11">
        <v>0</v>
      </c>
      <c r="T194" s="11">
        <v>0</v>
      </c>
    </row>
    <row r="195" spans="1:20" x14ac:dyDescent="0.25">
      <c r="A195" s="1" t="s">
        <v>512</v>
      </c>
      <c r="B195" s="1">
        <v>11878</v>
      </c>
      <c r="C195" s="1" t="s">
        <v>513</v>
      </c>
      <c r="D195" s="1" t="s">
        <v>22</v>
      </c>
      <c r="E195" s="1">
        <v>0</v>
      </c>
      <c r="F195" s="12">
        <v>100000000</v>
      </c>
      <c r="G195" s="12">
        <v>1.8666666666666667</v>
      </c>
      <c r="H195" s="12" t="s">
        <v>528</v>
      </c>
      <c r="I195" s="12">
        <v>0</v>
      </c>
      <c r="J195" s="12">
        <v>810570</v>
      </c>
      <c r="K195" s="12">
        <v>82300000</v>
      </c>
      <c r="L195" s="12">
        <v>9849</v>
      </c>
      <c r="M195" s="12">
        <v>32</v>
      </c>
      <c r="N195" s="12">
        <v>70.072074000000001</v>
      </c>
      <c r="O195" s="12">
        <v>4258</v>
      </c>
      <c r="P195" s="12">
        <v>29.927925999999999</v>
      </c>
      <c r="Q195" s="12">
        <v>4290</v>
      </c>
      <c r="R195" s="11">
        <v>-0.72</v>
      </c>
      <c r="S195" s="11">
        <v>0</v>
      </c>
      <c r="T195" s="11">
        <v>0</v>
      </c>
    </row>
    <row r="196" spans="1:20" x14ac:dyDescent="0.25">
      <c r="A196" s="1" t="s">
        <v>516</v>
      </c>
      <c r="B196" s="1">
        <v>11888</v>
      </c>
      <c r="C196" s="1" t="s">
        <v>517</v>
      </c>
      <c r="D196" s="1" t="s">
        <v>32</v>
      </c>
      <c r="E196" s="1">
        <v>0</v>
      </c>
      <c r="F196" s="12">
        <v>100000000</v>
      </c>
      <c r="G196" s="12">
        <v>0.6</v>
      </c>
      <c r="H196" s="12" t="s">
        <v>528</v>
      </c>
      <c r="I196" s="12">
        <v>0</v>
      </c>
      <c r="J196" s="12">
        <v>709880</v>
      </c>
      <c r="K196" s="12">
        <v>71570845</v>
      </c>
      <c r="L196" s="12">
        <v>9919</v>
      </c>
      <c r="M196" s="12">
        <v>20</v>
      </c>
      <c r="N196" s="12">
        <v>61.975288999999997</v>
      </c>
      <c r="O196" s="12">
        <v>7876</v>
      </c>
      <c r="P196" s="12">
        <v>38.024711000000003</v>
      </c>
      <c r="Q196" s="12">
        <v>7896</v>
      </c>
      <c r="R196" s="11">
        <v>0</v>
      </c>
      <c r="S196" s="11">
        <v>0</v>
      </c>
      <c r="T196" s="11">
        <v>0</v>
      </c>
    </row>
    <row r="197" spans="1:20" x14ac:dyDescent="0.25">
      <c r="A197" s="1" t="s">
        <v>518</v>
      </c>
      <c r="B197" s="1">
        <v>11883</v>
      </c>
      <c r="C197" s="1" t="s">
        <v>519</v>
      </c>
      <c r="D197" s="1" t="s">
        <v>246</v>
      </c>
      <c r="E197" s="1">
        <v>0</v>
      </c>
      <c r="F197" s="12">
        <v>100000000</v>
      </c>
      <c r="G197" s="12">
        <v>0.46666666666666667</v>
      </c>
      <c r="H197" s="12" t="s">
        <v>528</v>
      </c>
      <c r="I197" s="12">
        <v>0</v>
      </c>
      <c r="J197" s="12">
        <v>1021539</v>
      </c>
      <c r="K197" s="12">
        <v>99900000</v>
      </c>
      <c r="L197" s="12">
        <v>10226</v>
      </c>
      <c r="M197" s="12">
        <v>41</v>
      </c>
      <c r="N197" s="12">
        <v>79.141586000000004</v>
      </c>
      <c r="O197" s="12">
        <v>238</v>
      </c>
      <c r="P197" s="12">
        <v>20.858414</v>
      </c>
      <c r="Q197" s="12">
        <v>279</v>
      </c>
      <c r="R197" s="11">
        <v>0</v>
      </c>
      <c r="S197" s="11">
        <v>0</v>
      </c>
      <c r="T197" s="11">
        <v>0</v>
      </c>
    </row>
    <row r="198" spans="1:20" x14ac:dyDescent="0.25">
      <c r="A198" s="1" t="s">
        <v>520</v>
      </c>
      <c r="B198" s="1">
        <v>11886</v>
      </c>
      <c r="C198" s="1" t="s">
        <v>521</v>
      </c>
      <c r="D198" s="1" t="s">
        <v>22</v>
      </c>
      <c r="E198" s="1">
        <v>0</v>
      </c>
      <c r="F198" s="12">
        <v>200000000</v>
      </c>
      <c r="G198" s="12">
        <v>0.4</v>
      </c>
      <c r="H198" s="12" t="s">
        <v>528</v>
      </c>
      <c r="I198" s="12">
        <v>0</v>
      </c>
      <c r="J198" s="12">
        <v>350432</v>
      </c>
      <c r="K198" s="12">
        <v>35046198</v>
      </c>
      <c r="L198" s="12">
        <v>10000</v>
      </c>
      <c r="M198" s="12">
        <v>12</v>
      </c>
      <c r="N198" s="12">
        <v>98.976900999999998</v>
      </c>
      <c r="O198" s="12">
        <v>936</v>
      </c>
      <c r="P198" s="12">
        <v>1.023099</v>
      </c>
      <c r="Q198" s="12">
        <v>948</v>
      </c>
      <c r="R198" s="11">
        <v>0</v>
      </c>
      <c r="S198" s="11">
        <v>0</v>
      </c>
      <c r="T198" s="11">
        <v>0</v>
      </c>
    </row>
    <row r="199" spans="1:20" x14ac:dyDescent="0.25">
      <c r="A199" s="1" t="s">
        <v>522</v>
      </c>
      <c r="B199" s="1">
        <v>11885</v>
      </c>
      <c r="C199" s="1" t="s">
        <v>523</v>
      </c>
      <c r="D199" s="1" t="s">
        <v>22</v>
      </c>
      <c r="E199" s="1">
        <v>0</v>
      </c>
      <c r="F199" s="12">
        <v>100000000</v>
      </c>
      <c r="G199" s="12">
        <v>0.2</v>
      </c>
      <c r="H199" s="12" t="s">
        <v>528</v>
      </c>
      <c r="I199" s="12">
        <v>0</v>
      </c>
      <c r="J199" s="12">
        <v>304770</v>
      </c>
      <c r="K199" s="12">
        <v>30059976</v>
      </c>
      <c r="L199" s="12">
        <v>10139</v>
      </c>
      <c r="M199" s="12">
        <v>13</v>
      </c>
      <c r="N199" s="12">
        <v>98.440023999999994</v>
      </c>
      <c r="O199" s="12">
        <v>373</v>
      </c>
      <c r="P199" s="12">
        <v>1.559976</v>
      </c>
      <c r="Q199" s="12">
        <v>386</v>
      </c>
      <c r="R199" s="11">
        <v>0</v>
      </c>
      <c r="S199" s="11">
        <v>0</v>
      </c>
      <c r="T199" s="11">
        <v>0</v>
      </c>
    </row>
    <row r="200" spans="1:20" x14ac:dyDescent="0.25">
      <c r="A200" s="1" t="s">
        <v>524</v>
      </c>
      <c r="B200" s="1">
        <v>11889</v>
      </c>
      <c r="C200" s="1" t="s">
        <v>525</v>
      </c>
      <c r="D200" s="1" t="s">
        <v>22</v>
      </c>
      <c r="E200" s="1">
        <v>0</v>
      </c>
      <c r="F200" s="12">
        <v>100000000</v>
      </c>
      <c r="G200" s="12">
        <v>0</v>
      </c>
      <c r="H200" s="12" t="s">
        <v>528</v>
      </c>
      <c r="I200" s="12">
        <v>0</v>
      </c>
      <c r="J200" s="12">
        <v>106506</v>
      </c>
      <c r="K200" s="12">
        <v>10644718</v>
      </c>
      <c r="L200" s="12">
        <v>10006</v>
      </c>
      <c r="M200" s="12">
        <v>7</v>
      </c>
      <c r="N200" s="12">
        <v>94.855282000000003</v>
      </c>
      <c r="O200" s="12">
        <v>919</v>
      </c>
      <c r="P200" s="12">
        <v>5.1447180000000001</v>
      </c>
      <c r="Q200" s="12">
        <v>926</v>
      </c>
      <c r="R200" s="11">
        <v>0</v>
      </c>
      <c r="S200" s="11">
        <v>0</v>
      </c>
      <c r="T200" s="11">
        <v>0</v>
      </c>
    </row>
  </sheetData>
  <autoFilter ref="A2:V200">
    <sortState ref="A3:T267">
      <sortCondition ref="H2:H2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rightToLeft="1" workbookViewId="0">
      <selection activeCell="A60" sqref="A60:XFD207"/>
    </sheetView>
  </sheetViews>
  <sheetFormatPr defaultColWidth="9.140625" defaultRowHeight="18" x14ac:dyDescent="0.45"/>
  <cols>
    <col min="1" max="1" width="43.42578125" style="15" bestFit="1" customWidth="1"/>
    <col min="2" max="2" width="13.7109375" style="19" bestFit="1" customWidth="1"/>
    <col min="3" max="3" width="23.28515625" style="19" bestFit="1" customWidth="1"/>
    <col min="4" max="4" width="18.28515625" style="15" bestFit="1" customWidth="1"/>
    <col min="5" max="9" width="10.140625" style="15" bestFit="1" customWidth="1"/>
    <col min="10" max="16384" width="9.140625" style="15"/>
  </cols>
  <sheetData>
    <row r="1" spans="1:9" x14ac:dyDescent="0.45">
      <c r="E1" s="15">
        <v>2</v>
      </c>
      <c r="F1" s="15">
        <v>3</v>
      </c>
      <c r="G1" s="15">
        <v>4</v>
      </c>
      <c r="H1" s="15">
        <v>5</v>
      </c>
      <c r="I1" s="15">
        <v>6</v>
      </c>
    </row>
    <row r="2" spans="1:9" ht="31.5" x14ac:dyDescent="0.45">
      <c r="A2" s="16" t="s">
        <v>529</v>
      </c>
      <c r="B2" s="20" t="s">
        <v>1</v>
      </c>
      <c r="C2" s="17" t="s">
        <v>3</v>
      </c>
      <c r="D2" s="17" t="s">
        <v>535</v>
      </c>
      <c r="E2" s="17" t="s">
        <v>530</v>
      </c>
      <c r="F2" s="17" t="s">
        <v>531</v>
      </c>
      <c r="G2" s="17" t="s">
        <v>532</v>
      </c>
      <c r="H2" s="17" t="s">
        <v>533</v>
      </c>
      <c r="I2" s="17" t="s">
        <v>534</v>
      </c>
    </row>
    <row r="3" spans="1:9" x14ac:dyDescent="0.45">
      <c r="A3" s="18" t="s">
        <v>17</v>
      </c>
      <c r="B3" s="21">
        <v>10581</v>
      </c>
      <c r="C3" s="21" t="s">
        <v>19</v>
      </c>
      <c r="D3" s="18">
        <v>40818017</v>
      </c>
      <c r="E3" s="18">
        <v>16.243741395862006</v>
      </c>
      <c r="F3" s="18">
        <v>57.070921671801969</v>
      </c>
      <c r="G3" s="18">
        <v>24.786297299347268</v>
      </c>
      <c r="H3" s="18">
        <v>1.4440880506028259E-2</v>
      </c>
      <c r="I3" s="18">
        <v>1.8845987524827252</v>
      </c>
    </row>
    <row r="4" spans="1:9" x14ac:dyDescent="0.45">
      <c r="A4" s="18" t="s">
        <v>20</v>
      </c>
      <c r="B4" s="21">
        <v>10589</v>
      </c>
      <c r="C4" s="21" t="s">
        <v>22</v>
      </c>
      <c r="D4" s="18">
        <v>1856058</v>
      </c>
      <c r="E4" s="18">
        <v>91.045681534746961</v>
      </c>
      <c r="F4" s="18">
        <v>2.8717483464460671</v>
      </c>
      <c r="G4" s="18">
        <v>4.9896757458363563</v>
      </c>
      <c r="H4" s="18">
        <v>7.6275072043681131E-4</v>
      </c>
      <c r="I4" s="18">
        <v>1.0921316222501725</v>
      </c>
    </row>
    <row r="5" spans="1:9" x14ac:dyDescent="0.45">
      <c r="A5" s="18" t="s">
        <v>23</v>
      </c>
      <c r="B5" s="21">
        <v>10591</v>
      </c>
      <c r="C5" s="21" t="s">
        <v>22</v>
      </c>
      <c r="D5" s="18">
        <v>1989691</v>
      </c>
      <c r="E5" s="18">
        <v>92.566381939996944</v>
      </c>
      <c r="F5" s="18">
        <v>0</v>
      </c>
      <c r="G5" s="18">
        <v>4.9904079812396462</v>
      </c>
      <c r="H5" s="18">
        <v>3.1085889379484774E-3</v>
      </c>
      <c r="I5" s="18">
        <v>2.4401014898254645</v>
      </c>
    </row>
    <row r="6" spans="1:9" x14ac:dyDescent="0.45">
      <c r="A6" s="18" t="s">
        <v>24</v>
      </c>
      <c r="B6" s="21">
        <v>10596</v>
      </c>
      <c r="C6" s="21" t="s">
        <v>22</v>
      </c>
      <c r="D6" s="18">
        <v>4620611</v>
      </c>
      <c r="E6" s="18">
        <v>95.135991023251236</v>
      </c>
      <c r="F6" s="18">
        <v>0</v>
      </c>
      <c r="G6" s="18">
        <v>9.5337449838047277E-5</v>
      </c>
      <c r="H6" s="18">
        <v>1.528624103656915</v>
      </c>
      <c r="I6" s="18">
        <v>3.3352895356420174</v>
      </c>
    </row>
    <row r="7" spans="1:9" x14ac:dyDescent="0.45">
      <c r="A7" s="18" t="s">
        <v>26</v>
      </c>
      <c r="B7" s="21">
        <v>10600</v>
      </c>
      <c r="C7" s="21" t="s">
        <v>22</v>
      </c>
      <c r="D7" s="18">
        <v>37868392</v>
      </c>
      <c r="E7" s="18">
        <v>75.972761318751466</v>
      </c>
      <c r="F7" s="18">
        <v>16.321972916233339</v>
      </c>
      <c r="G7" s="18">
        <v>3.8905051489737832</v>
      </c>
      <c r="H7" s="18">
        <v>0</v>
      </c>
      <c r="I7" s="18">
        <v>3.8147606160414158</v>
      </c>
    </row>
    <row r="8" spans="1:9" x14ac:dyDescent="0.45">
      <c r="A8" s="18" t="s">
        <v>28</v>
      </c>
      <c r="B8" s="21">
        <v>10616</v>
      </c>
      <c r="C8" s="21" t="s">
        <v>22</v>
      </c>
      <c r="D8" s="18">
        <v>8878082</v>
      </c>
      <c r="E8" s="18">
        <v>87.01041296401705</v>
      </c>
      <c r="F8" s="18">
        <v>5.6773302843283631</v>
      </c>
      <c r="G8" s="18">
        <v>4.6721091485295689</v>
      </c>
      <c r="H8" s="18">
        <v>5.8016509391558328E-5</v>
      </c>
      <c r="I8" s="18">
        <v>2.6400895866156211</v>
      </c>
    </row>
    <row r="9" spans="1:9" x14ac:dyDescent="0.45">
      <c r="A9" s="18" t="s">
        <v>30</v>
      </c>
      <c r="B9" s="21">
        <v>10615</v>
      </c>
      <c r="C9" s="21" t="s">
        <v>32</v>
      </c>
      <c r="D9" s="18">
        <v>778524</v>
      </c>
      <c r="E9" s="18">
        <v>56.956379290408144</v>
      </c>
      <c r="F9" s="18">
        <v>36.256880727878368</v>
      </c>
      <c r="G9" s="18">
        <v>5.9674975701167545</v>
      </c>
      <c r="H9" s="18">
        <v>6.399448638650997E-3</v>
      </c>
      <c r="I9" s="18">
        <v>0.81284296295808334</v>
      </c>
    </row>
    <row r="10" spans="1:9" x14ac:dyDescent="0.45">
      <c r="A10" s="18" t="s">
        <v>33</v>
      </c>
      <c r="B10" s="21">
        <v>10630</v>
      </c>
      <c r="C10" s="21" t="s">
        <v>22</v>
      </c>
      <c r="D10" s="18">
        <v>515963</v>
      </c>
      <c r="E10" s="18">
        <v>96.036011185415475</v>
      </c>
      <c r="F10" s="18">
        <v>0</v>
      </c>
      <c r="G10" s="18">
        <v>0.79631432204773744</v>
      </c>
      <c r="H10" s="18">
        <v>9.0013482439662805E-3</v>
      </c>
      <c r="I10" s="18">
        <v>3.1586731442928255</v>
      </c>
    </row>
    <row r="11" spans="1:9" x14ac:dyDescent="0.45">
      <c r="A11" s="18" t="s">
        <v>35</v>
      </c>
      <c r="B11" s="21">
        <v>10639</v>
      </c>
      <c r="C11" s="21" t="s">
        <v>19</v>
      </c>
      <c r="D11" s="18">
        <v>61566686</v>
      </c>
      <c r="E11" s="18">
        <v>8.8550869352624009</v>
      </c>
      <c r="F11" s="18">
        <v>51.520756904766365</v>
      </c>
      <c r="G11" s="18">
        <v>37.57026082434021</v>
      </c>
      <c r="H11" s="18">
        <v>3.6595426000980008E-2</v>
      </c>
      <c r="I11" s="18">
        <v>2.0172999096300419</v>
      </c>
    </row>
    <row r="12" spans="1:9" x14ac:dyDescent="0.45">
      <c r="A12" s="18" t="s">
        <v>37</v>
      </c>
      <c r="B12" s="21">
        <v>10706</v>
      </c>
      <c r="C12" s="21" t="s">
        <v>22</v>
      </c>
      <c r="D12" s="18">
        <v>15352841</v>
      </c>
      <c r="E12" s="18">
        <v>95.986137834592839</v>
      </c>
      <c r="F12" s="18">
        <v>0</v>
      </c>
      <c r="G12" s="18">
        <v>1.2453256729271109</v>
      </c>
      <c r="H12" s="18">
        <v>4.8991162024008585E-3</v>
      </c>
      <c r="I12" s="18">
        <v>2.7636373762776523</v>
      </c>
    </row>
    <row r="13" spans="1:9" x14ac:dyDescent="0.45">
      <c r="A13" s="18" t="s">
        <v>39</v>
      </c>
      <c r="B13" s="21">
        <v>10720</v>
      </c>
      <c r="C13" s="21" t="s">
        <v>19</v>
      </c>
      <c r="D13" s="18">
        <v>1679644</v>
      </c>
      <c r="E13" s="18">
        <v>27.632088475061629</v>
      </c>
      <c r="F13" s="18">
        <v>62.456165549705311</v>
      </c>
      <c r="G13" s="18">
        <v>6.2930158598463848</v>
      </c>
      <c r="H13" s="18">
        <v>1.1696403155116275</v>
      </c>
      <c r="I13" s="18">
        <v>2.4490897998750469</v>
      </c>
    </row>
    <row r="14" spans="1:9" x14ac:dyDescent="0.45">
      <c r="A14" s="18" t="s">
        <v>41</v>
      </c>
      <c r="B14" s="21">
        <v>10719</v>
      </c>
      <c r="C14" s="21" t="s">
        <v>22</v>
      </c>
      <c r="D14" s="18">
        <v>2948319</v>
      </c>
      <c r="E14" s="18">
        <v>96.035864033852448</v>
      </c>
      <c r="F14" s="18">
        <v>0</v>
      </c>
      <c r="G14" s="18">
        <v>1.5118472710704997E-2</v>
      </c>
      <c r="H14" s="18">
        <v>3.4115000965033671E-2</v>
      </c>
      <c r="I14" s="18">
        <v>3.9149024924718114</v>
      </c>
    </row>
    <row r="15" spans="1:9" x14ac:dyDescent="0.45">
      <c r="A15" s="18" t="s">
        <v>43</v>
      </c>
      <c r="B15" s="21">
        <v>10743</v>
      </c>
      <c r="C15" s="21" t="s">
        <v>22</v>
      </c>
      <c r="D15" s="18">
        <v>6058608</v>
      </c>
      <c r="E15" s="18">
        <v>79.54451650625343</v>
      </c>
      <c r="F15" s="18">
        <v>0</v>
      </c>
      <c r="G15" s="18">
        <v>17.15702727200059</v>
      </c>
      <c r="H15" s="18">
        <v>1.9929356665738455E-3</v>
      </c>
      <c r="I15" s="18">
        <v>3.2964632860794043</v>
      </c>
    </row>
    <row r="16" spans="1:9" x14ac:dyDescent="0.45">
      <c r="A16" s="18" t="s">
        <v>45</v>
      </c>
      <c r="B16" s="21">
        <v>10748</v>
      </c>
      <c r="C16" s="21" t="s">
        <v>19</v>
      </c>
      <c r="D16" s="18">
        <v>12107242</v>
      </c>
      <c r="E16" s="18">
        <v>26.772687356861287</v>
      </c>
      <c r="F16" s="18">
        <v>46.362564934354253</v>
      </c>
      <c r="G16" s="18">
        <v>22.324662215504251</v>
      </c>
      <c r="H16" s="18">
        <v>0.12259806027352074</v>
      </c>
      <c r="I16" s="18">
        <v>4.4174874330066878</v>
      </c>
    </row>
    <row r="17" spans="1:9" x14ac:dyDescent="0.45">
      <c r="A17" s="18" t="s">
        <v>47</v>
      </c>
      <c r="B17" s="21">
        <v>10762</v>
      </c>
      <c r="C17" s="21" t="s">
        <v>32</v>
      </c>
      <c r="D17" s="18">
        <v>3914420</v>
      </c>
      <c r="E17" s="18">
        <v>56.056117635914696</v>
      </c>
      <c r="F17" s="18">
        <v>35.912746233568946</v>
      </c>
      <c r="G17" s="18">
        <v>4.2821521677629137</v>
      </c>
      <c r="H17" s="18">
        <v>0</v>
      </c>
      <c r="I17" s="18">
        <v>3.7489839627534431</v>
      </c>
    </row>
    <row r="18" spans="1:9" x14ac:dyDescent="0.45">
      <c r="A18" s="18" t="s">
        <v>49</v>
      </c>
      <c r="B18" s="21">
        <v>10753</v>
      </c>
      <c r="C18" s="21" t="s">
        <v>22</v>
      </c>
      <c r="D18" s="18">
        <v>690947</v>
      </c>
      <c r="E18" s="18">
        <v>83.940303832169533</v>
      </c>
      <c r="F18" s="18">
        <v>10.024519952307164</v>
      </c>
      <c r="G18" s="18">
        <v>3.0017622149699332</v>
      </c>
      <c r="H18" s="18">
        <v>1.1119134030074358E-6</v>
      </c>
      <c r="I18" s="18">
        <v>3.0334128886399716</v>
      </c>
    </row>
    <row r="19" spans="1:9" x14ac:dyDescent="0.45">
      <c r="A19" s="18" t="s">
        <v>51</v>
      </c>
      <c r="B19" s="21">
        <v>10782</v>
      </c>
      <c r="C19" s="21" t="s">
        <v>22</v>
      </c>
      <c r="D19" s="18">
        <v>1262174</v>
      </c>
      <c r="E19" s="18">
        <v>97.266088802375876</v>
      </c>
      <c r="F19" s="18">
        <v>0</v>
      </c>
      <c r="G19" s="18">
        <v>0.18536774501617995</v>
      </c>
      <c r="H19" s="18">
        <v>0</v>
      </c>
      <c r="I19" s="18">
        <v>2.5485434526079507</v>
      </c>
    </row>
    <row r="20" spans="1:9" x14ac:dyDescent="0.45">
      <c r="A20" s="18" t="s">
        <v>53</v>
      </c>
      <c r="B20" s="21">
        <v>10766</v>
      </c>
      <c r="C20" s="21" t="s">
        <v>19</v>
      </c>
      <c r="D20" s="18">
        <v>51523497</v>
      </c>
      <c r="E20" s="18">
        <v>9.9329890087126191</v>
      </c>
      <c r="F20" s="18">
        <v>57.967427147739109</v>
      </c>
      <c r="G20" s="18">
        <v>29.78002063392023</v>
      </c>
      <c r="H20" s="18">
        <v>3.2057177451453749E-2</v>
      </c>
      <c r="I20" s="18">
        <v>2.2875060321765917</v>
      </c>
    </row>
    <row r="21" spans="1:9" x14ac:dyDescent="0.45">
      <c r="A21" s="18" t="s">
        <v>54</v>
      </c>
      <c r="B21" s="21">
        <v>10764</v>
      </c>
      <c r="C21" s="21" t="s">
        <v>22</v>
      </c>
      <c r="D21" s="18">
        <v>1942097</v>
      </c>
      <c r="E21" s="18">
        <v>92.804953852802868</v>
      </c>
      <c r="F21" s="18">
        <v>2.0315434259568961</v>
      </c>
      <c r="G21" s="18">
        <v>5.5061455855870765E-5</v>
      </c>
      <c r="H21" s="18">
        <v>0.35979962545752475</v>
      </c>
      <c r="I21" s="18">
        <v>4.8036480343268577</v>
      </c>
    </row>
    <row r="22" spans="1:9" x14ac:dyDescent="0.45">
      <c r="A22" s="18" t="s">
        <v>56</v>
      </c>
      <c r="B22" s="21">
        <v>10767</v>
      </c>
      <c r="C22" s="21" t="s">
        <v>32</v>
      </c>
      <c r="D22" s="18">
        <v>439163</v>
      </c>
      <c r="E22" s="18">
        <v>58.680203790744031</v>
      </c>
      <c r="F22" s="18">
        <v>37.118311486060719</v>
      </c>
      <c r="G22" s="18">
        <v>2.4527599856486244</v>
      </c>
      <c r="H22" s="18">
        <v>4.5241999952566336E-2</v>
      </c>
      <c r="I22" s="18">
        <v>1.7034827375940564</v>
      </c>
    </row>
    <row r="23" spans="1:9" x14ac:dyDescent="0.45">
      <c r="A23" s="18" t="s">
        <v>57</v>
      </c>
      <c r="B23" s="21">
        <v>10771</v>
      </c>
      <c r="C23" s="21" t="s">
        <v>22</v>
      </c>
      <c r="D23" s="18">
        <v>822220</v>
      </c>
      <c r="E23" s="18">
        <v>82.633232605545629</v>
      </c>
      <c r="F23" s="18">
        <v>0</v>
      </c>
      <c r="G23" s="18">
        <v>12.069978161673196</v>
      </c>
      <c r="H23" s="18">
        <v>6.0189208954009414E-3</v>
      </c>
      <c r="I23" s="18">
        <v>5.290770311885777</v>
      </c>
    </row>
    <row r="24" spans="1:9" x14ac:dyDescent="0.45">
      <c r="A24" s="18" t="s">
        <v>59</v>
      </c>
      <c r="B24" s="21">
        <v>10765</v>
      </c>
      <c r="C24" s="21" t="s">
        <v>19</v>
      </c>
      <c r="D24" s="18">
        <v>161295931</v>
      </c>
      <c r="E24" s="18">
        <v>7.0964400383106625</v>
      </c>
      <c r="F24" s="18">
        <v>46.983603507921543</v>
      </c>
      <c r="G24" s="18">
        <v>44.185064963727953</v>
      </c>
      <c r="H24" s="18">
        <v>2.9482816255242515E-5</v>
      </c>
      <c r="I24" s="18">
        <v>1.7348620072235881</v>
      </c>
    </row>
    <row r="25" spans="1:9" x14ac:dyDescent="0.45">
      <c r="A25" s="18" t="s">
        <v>60</v>
      </c>
      <c r="B25" s="21">
        <v>10763</v>
      </c>
      <c r="C25" s="21" t="s">
        <v>32</v>
      </c>
      <c r="D25" s="18">
        <v>120966</v>
      </c>
      <c r="E25" s="18">
        <v>92.905152903340152</v>
      </c>
      <c r="F25" s="18">
        <v>0</v>
      </c>
      <c r="G25" s="18">
        <v>0.16027470458104268</v>
      </c>
      <c r="H25" s="18">
        <v>8.2155810692934761E-2</v>
      </c>
      <c r="I25" s="18">
        <v>6.8524165813858753</v>
      </c>
    </row>
    <row r="26" spans="1:9" x14ac:dyDescent="0.45">
      <c r="A26" s="18" t="s">
        <v>62</v>
      </c>
      <c r="B26" s="21">
        <v>10778</v>
      </c>
      <c r="C26" s="21" t="s">
        <v>19</v>
      </c>
      <c r="D26" s="18">
        <v>3473362</v>
      </c>
      <c r="E26" s="18">
        <v>15.076081893098644</v>
      </c>
      <c r="F26" s="18">
        <v>56.976794619289493</v>
      </c>
      <c r="G26" s="18">
        <v>26.373531058966595</v>
      </c>
      <c r="H26" s="18">
        <v>1.5215856275123485E-5</v>
      </c>
      <c r="I26" s="18">
        <v>1.5735772127889944</v>
      </c>
    </row>
    <row r="27" spans="1:9" x14ac:dyDescent="0.45">
      <c r="A27" s="18" t="s">
        <v>64</v>
      </c>
      <c r="B27" s="21">
        <v>10781</v>
      </c>
      <c r="C27" s="21" t="s">
        <v>22</v>
      </c>
      <c r="D27" s="18">
        <v>5064500</v>
      </c>
      <c r="E27" s="18">
        <v>92.700665126207312</v>
      </c>
      <c r="F27" s="18">
        <v>1.9567851408519497E-2</v>
      </c>
      <c r="G27" s="18">
        <v>0.50342767214988493</v>
      </c>
      <c r="H27" s="18">
        <v>0.95429965349054757</v>
      </c>
      <c r="I27" s="18">
        <v>5.8220396967437384</v>
      </c>
    </row>
    <row r="28" spans="1:9" x14ac:dyDescent="0.45">
      <c r="A28" s="18" t="s">
        <v>66</v>
      </c>
      <c r="B28" s="21">
        <v>10784</v>
      </c>
      <c r="C28" s="21" t="s">
        <v>19</v>
      </c>
      <c r="D28" s="18">
        <v>21225310</v>
      </c>
      <c r="E28" s="18">
        <v>14.80020853056336</v>
      </c>
      <c r="F28" s="18">
        <v>67.50001353278202</v>
      </c>
      <c r="G28" s="18">
        <v>15.121211774240306</v>
      </c>
      <c r="H28" s="18">
        <v>4.6699230442710697E-8</v>
      </c>
      <c r="I28" s="18">
        <v>2.5785661157150783</v>
      </c>
    </row>
    <row r="29" spans="1:9" x14ac:dyDescent="0.45">
      <c r="A29" s="18" t="s">
        <v>68</v>
      </c>
      <c r="B29" s="21">
        <v>10789</v>
      </c>
      <c r="C29" s="21" t="s">
        <v>22</v>
      </c>
      <c r="D29" s="18">
        <v>1411803</v>
      </c>
      <c r="E29" s="18">
        <v>74.404627464018759</v>
      </c>
      <c r="F29" s="18">
        <v>17.772075766915766</v>
      </c>
      <c r="G29" s="18">
        <v>2.4360887387404588</v>
      </c>
      <c r="H29" s="18">
        <v>0</v>
      </c>
      <c r="I29" s="18">
        <v>5.3872080303250103</v>
      </c>
    </row>
    <row r="30" spans="1:9" x14ac:dyDescent="0.45">
      <c r="A30" s="18" t="s">
        <v>70</v>
      </c>
      <c r="B30" s="21">
        <v>10787</v>
      </c>
      <c r="C30" s="21" t="s">
        <v>22</v>
      </c>
      <c r="D30" s="18">
        <v>7209304</v>
      </c>
      <c r="E30" s="18">
        <v>97.428874827933143</v>
      </c>
      <c r="F30" s="18">
        <v>0</v>
      </c>
      <c r="G30" s="18">
        <v>1.2143307054085397</v>
      </c>
      <c r="H30" s="18">
        <v>1.1940061671674627E-3</v>
      </c>
      <c r="I30" s="18">
        <v>1.3556004604911465</v>
      </c>
    </row>
    <row r="31" spans="1:9" x14ac:dyDescent="0.45">
      <c r="A31" s="18" t="s">
        <v>72</v>
      </c>
      <c r="B31" s="21">
        <v>10801</v>
      </c>
      <c r="C31" s="21" t="s">
        <v>22</v>
      </c>
      <c r="D31" s="18">
        <v>1302726</v>
      </c>
      <c r="E31" s="18">
        <v>96.783105277520846</v>
      </c>
      <c r="F31" s="18">
        <v>0</v>
      </c>
      <c r="G31" s="18">
        <v>5.7027817799185532E-2</v>
      </c>
      <c r="H31" s="18">
        <v>7.7076089147118207E-2</v>
      </c>
      <c r="I31" s="18">
        <v>3.0827908155328512</v>
      </c>
    </row>
    <row r="32" spans="1:9" x14ac:dyDescent="0.45">
      <c r="A32" s="18" t="s">
        <v>74</v>
      </c>
      <c r="B32" s="21">
        <v>10825</v>
      </c>
      <c r="C32" s="21" t="s">
        <v>22</v>
      </c>
      <c r="D32" s="18">
        <v>407266</v>
      </c>
      <c r="E32" s="18">
        <v>95.832853950551993</v>
      </c>
      <c r="F32" s="18">
        <v>0</v>
      </c>
      <c r="G32" s="18">
        <v>1.736059768039292</v>
      </c>
      <c r="H32" s="18">
        <v>1.807606231229849E-2</v>
      </c>
      <c r="I32" s="18">
        <v>2.4130102190964102</v>
      </c>
    </row>
    <row r="33" spans="1:9" x14ac:dyDescent="0.45">
      <c r="A33" s="18" t="s">
        <v>76</v>
      </c>
      <c r="B33" s="21">
        <v>10830</v>
      </c>
      <c r="C33" s="21" t="s">
        <v>22</v>
      </c>
      <c r="D33" s="18">
        <v>1759011</v>
      </c>
      <c r="E33" s="18">
        <v>93.632455938991342</v>
      </c>
      <c r="F33" s="18">
        <v>0</v>
      </c>
      <c r="G33" s="18">
        <v>3.3194375136865513</v>
      </c>
      <c r="H33" s="18">
        <v>3.44162714181734E-4</v>
      </c>
      <c r="I33" s="18">
        <v>3.0477623846079283</v>
      </c>
    </row>
    <row r="34" spans="1:9" x14ac:dyDescent="0.45">
      <c r="A34" s="18" t="s">
        <v>78</v>
      </c>
      <c r="B34" s="21">
        <v>10835</v>
      </c>
      <c r="C34" s="21" t="s">
        <v>22</v>
      </c>
      <c r="D34" s="18">
        <v>2820963</v>
      </c>
      <c r="E34" s="18">
        <v>94.545540945306314</v>
      </c>
      <c r="F34" s="18">
        <v>0</v>
      </c>
      <c r="G34" s="18">
        <v>0.3006026243978554</v>
      </c>
      <c r="H34" s="18">
        <v>5.1816940869486901E-3</v>
      </c>
      <c r="I34" s="18">
        <v>5.1486747362088838</v>
      </c>
    </row>
    <row r="35" spans="1:9" x14ac:dyDescent="0.45">
      <c r="A35" s="18" t="s">
        <v>80</v>
      </c>
      <c r="B35" s="21">
        <v>10837</v>
      </c>
      <c r="C35" s="21" t="s">
        <v>19</v>
      </c>
      <c r="D35" s="18">
        <v>14945065</v>
      </c>
      <c r="E35" s="18">
        <v>21.119619916327505</v>
      </c>
      <c r="F35" s="18">
        <v>50.65410899949719</v>
      </c>
      <c r="G35" s="18">
        <v>25.545301054555885</v>
      </c>
      <c r="H35" s="18">
        <v>0.18545807607287068</v>
      </c>
      <c r="I35" s="18">
        <v>2.4955119535465533</v>
      </c>
    </row>
    <row r="36" spans="1:9" x14ac:dyDescent="0.45">
      <c r="A36" s="18" t="s">
        <v>82</v>
      </c>
      <c r="B36" s="21">
        <v>10845</v>
      </c>
      <c r="C36" s="21" t="s">
        <v>19</v>
      </c>
      <c r="D36" s="18">
        <v>30900255</v>
      </c>
      <c r="E36" s="18">
        <v>15.478447459757575</v>
      </c>
      <c r="F36" s="18">
        <v>55.734216758439771</v>
      </c>
      <c r="G36" s="18">
        <v>27.084247805387108</v>
      </c>
      <c r="H36" s="18">
        <v>7.6379403408271488E-3</v>
      </c>
      <c r="I36" s="18">
        <v>1.6954500360747147</v>
      </c>
    </row>
    <row r="37" spans="1:9" x14ac:dyDescent="0.45">
      <c r="A37" s="18" t="s">
        <v>84</v>
      </c>
      <c r="B37" s="21">
        <v>10843</v>
      </c>
      <c r="C37" s="21" t="s">
        <v>22</v>
      </c>
      <c r="D37" s="18">
        <v>1541258</v>
      </c>
      <c r="E37" s="18">
        <v>93.791862477675451</v>
      </c>
      <c r="F37" s="18">
        <v>0</v>
      </c>
      <c r="G37" s="18">
        <v>1.4495836842551689E-4</v>
      </c>
      <c r="H37" s="18">
        <v>3.1367131238732453</v>
      </c>
      <c r="I37" s="18">
        <v>3.0712794400828831</v>
      </c>
    </row>
    <row r="38" spans="1:9" x14ac:dyDescent="0.45">
      <c r="A38" s="18" t="s">
        <v>86</v>
      </c>
      <c r="B38" s="21">
        <v>10851</v>
      </c>
      <c r="C38" s="21" t="s">
        <v>22</v>
      </c>
      <c r="D38" s="18">
        <v>31922837</v>
      </c>
      <c r="E38" s="18">
        <v>82.859936952057765</v>
      </c>
      <c r="F38" s="18">
        <v>7.2956683196332994</v>
      </c>
      <c r="G38" s="18">
        <v>3.2486975631280832</v>
      </c>
      <c r="H38" s="18">
        <v>0</v>
      </c>
      <c r="I38" s="18">
        <v>6.5956971651808454</v>
      </c>
    </row>
    <row r="39" spans="1:9" x14ac:dyDescent="0.45">
      <c r="A39" s="18" t="s">
        <v>88</v>
      </c>
      <c r="B39" s="21">
        <v>10855</v>
      </c>
      <c r="C39" s="21" t="s">
        <v>22</v>
      </c>
      <c r="D39" s="18">
        <v>6249450</v>
      </c>
      <c r="E39" s="18">
        <v>98.051323266977349</v>
      </c>
      <c r="F39" s="18">
        <v>0</v>
      </c>
      <c r="G39" s="18">
        <v>1.2818395128605302</v>
      </c>
      <c r="H39" s="18">
        <v>1.6311152395481887E-4</v>
      </c>
      <c r="I39" s="18">
        <v>0.66667410863816956</v>
      </c>
    </row>
    <row r="40" spans="1:9" x14ac:dyDescent="0.45">
      <c r="A40" s="18" t="s">
        <v>90</v>
      </c>
      <c r="B40" s="21">
        <v>10864</v>
      </c>
      <c r="C40" s="21" t="s">
        <v>22</v>
      </c>
      <c r="D40" s="18">
        <v>609492</v>
      </c>
      <c r="E40" s="18">
        <v>86.809388719639358</v>
      </c>
      <c r="F40" s="18">
        <v>6.4476052258567833</v>
      </c>
      <c r="G40" s="18">
        <v>2.4358824911235555</v>
      </c>
      <c r="H40" s="18">
        <v>3.2071354339157074E-2</v>
      </c>
      <c r="I40" s="18">
        <v>4.275052209041152</v>
      </c>
    </row>
    <row r="41" spans="1:9" x14ac:dyDescent="0.45">
      <c r="A41" s="18" t="s">
        <v>92</v>
      </c>
      <c r="B41" s="21">
        <v>10869</v>
      </c>
      <c r="C41" s="21" t="s">
        <v>22</v>
      </c>
      <c r="D41" s="18">
        <v>636256</v>
      </c>
      <c r="E41" s="18">
        <v>88.323658996075821</v>
      </c>
      <c r="F41" s="18">
        <v>0</v>
      </c>
      <c r="G41" s="18">
        <v>3.254501143939553</v>
      </c>
      <c r="H41" s="18">
        <v>1.4719887491466507E-9</v>
      </c>
      <c r="I41" s="18">
        <v>8.4218398585126391</v>
      </c>
    </row>
    <row r="42" spans="1:9" x14ac:dyDescent="0.45">
      <c r="A42" s="18" t="s">
        <v>94</v>
      </c>
      <c r="B42" s="21">
        <v>10872</v>
      </c>
      <c r="C42" s="21" t="s">
        <v>22</v>
      </c>
      <c r="D42" s="18">
        <v>2026610</v>
      </c>
      <c r="E42" s="18">
        <v>97.083151625662694</v>
      </c>
      <c r="F42" s="18">
        <v>0</v>
      </c>
      <c r="G42" s="18">
        <v>0.74896572965455877</v>
      </c>
      <c r="H42" s="18">
        <v>5.6781792017926176E-5</v>
      </c>
      <c r="I42" s="18">
        <v>2.1678258628907328</v>
      </c>
    </row>
    <row r="43" spans="1:9" x14ac:dyDescent="0.45">
      <c r="A43" s="18" t="s">
        <v>96</v>
      </c>
      <c r="B43" s="21">
        <v>10883</v>
      </c>
      <c r="C43" s="21" t="s">
        <v>19</v>
      </c>
      <c r="D43" s="18">
        <v>163547973</v>
      </c>
      <c r="E43" s="18">
        <v>13.125293085311366</v>
      </c>
      <c r="F43" s="18">
        <v>33.681715668697706</v>
      </c>
      <c r="G43" s="18">
        <v>50.897022739203265</v>
      </c>
      <c r="H43" s="18">
        <v>1.0287158962241572E-4</v>
      </c>
      <c r="I43" s="18">
        <v>2.2958656351980391</v>
      </c>
    </row>
    <row r="44" spans="1:9" x14ac:dyDescent="0.45">
      <c r="A44" s="18" t="s">
        <v>98</v>
      </c>
      <c r="B44" s="21">
        <v>10885</v>
      </c>
      <c r="C44" s="21" t="s">
        <v>32</v>
      </c>
      <c r="D44" s="18">
        <v>4168410</v>
      </c>
      <c r="E44" s="18">
        <v>81.787800721166107</v>
      </c>
      <c r="F44" s="18">
        <v>7.271469066600238</v>
      </c>
      <c r="G44" s="18">
        <v>10.256735803711031</v>
      </c>
      <c r="H44" s="18">
        <v>1.8477426144933758E-3</v>
      </c>
      <c r="I44" s="18">
        <v>0.68214666590813666</v>
      </c>
    </row>
    <row r="45" spans="1:9" x14ac:dyDescent="0.45">
      <c r="A45" s="18" t="s">
        <v>100</v>
      </c>
      <c r="B45" s="21">
        <v>10897</v>
      </c>
      <c r="C45" s="21" t="s">
        <v>32</v>
      </c>
      <c r="D45" s="18">
        <v>827439</v>
      </c>
      <c r="E45" s="18">
        <v>72.729954611888729</v>
      </c>
      <c r="F45" s="18">
        <v>16.670548042751548</v>
      </c>
      <c r="G45" s="18">
        <v>8.2181677202284131</v>
      </c>
      <c r="H45" s="18">
        <v>9.6442736351551681E-3</v>
      </c>
      <c r="I45" s="18">
        <v>2.3716853514961596</v>
      </c>
    </row>
    <row r="46" spans="1:9" x14ac:dyDescent="0.45">
      <c r="A46" s="18" t="s">
        <v>102</v>
      </c>
      <c r="B46" s="21">
        <v>10895</v>
      </c>
      <c r="C46" s="21" t="s">
        <v>19</v>
      </c>
      <c r="D46" s="18">
        <v>1751785</v>
      </c>
      <c r="E46" s="18">
        <v>12.713903540724687</v>
      </c>
      <c r="F46" s="18">
        <v>53.481916372903193</v>
      </c>
      <c r="G46" s="18">
        <v>30.050217377424403</v>
      </c>
      <c r="H46" s="18">
        <v>2.8862325033054601E-4</v>
      </c>
      <c r="I46" s="18">
        <v>3.7536740856973871</v>
      </c>
    </row>
    <row r="47" spans="1:9" x14ac:dyDescent="0.45">
      <c r="A47" s="18" t="s">
        <v>104</v>
      </c>
      <c r="B47" s="21">
        <v>10896</v>
      </c>
      <c r="C47" s="21" t="s">
        <v>22</v>
      </c>
      <c r="D47" s="18">
        <v>2844731</v>
      </c>
      <c r="E47" s="18">
        <v>97.316030975825441</v>
      </c>
      <c r="F47" s="18">
        <v>0</v>
      </c>
      <c r="G47" s="18">
        <v>0.94497451767031448</v>
      </c>
      <c r="H47" s="18">
        <v>4.4152456051501617E-3</v>
      </c>
      <c r="I47" s="18">
        <v>1.7345792608990869</v>
      </c>
    </row>
    <row r="48" spans="1:9" x14ac:dyDescent="0.45">
      <c r="A48" s="18" t="s">
        <v>106</v>
      </c>
      <c r="B48" s="21">
        <v>10911</v>
      </c>
      <c r="C48" s="21" t="s">
        <v>19</v>
      </c>
      <c r="D48" s="18">
        <v>64943326</v>
      </c>
      <c r="E48" s="18">
        <v>12.18092307562352</v>
      </c>
      <c r="F48" s="18">
        <v>51.637025114529401</v>
      </c>
      <c r="G48" s="18">
        <v>33.588899207875713</v>
      </c>
      <c r="H48" s="18">
        <v>4.7002907028217319E-7</v>
      </c>
      <c r="I48" s="18">
        <v>2.5931521319422974</v>
      </c>
    </row>
    <row r="49" spans="1:9" x14ac:dyDescent="0.45">
      <c r="A49" s="18" t="s">
        <v>108</v>
      </c>
      <c r="B49" s="21">
        <v>10919</v>
      </c>
      <c r="C49" s="21" t="s">
        <v>19</v>
      </c>
      <c r="D49" s="18">
        <v>490994689</v>
      </c>
      <c r="E49" s="18">
        <v>13.978604197691949</v>
      </c>
      <c r="F49" s="18">
        <v>38.713916430931341</v>
      </c>
      <c r="G49" s="18">
        <v>45.355978913952598</v>
      </c>
      <c r="H49" s="18">
        <v>6.4066434544535872E-4</v>
      </c>
      <c r="I49" s="18">
        <v>1.9508597930786651</v>
      </c>
    </row>
    <row r="50" spans="1:9" x14ac:dyDescent="0.45">
      <c r="A50" s="18" t="s">
        <v>110</v>
      </c>
      <c r="B50" s="21">
        <v>10923</v>
      </c>
      <c r="C50" s="21" t="s">
        <v>19</v>
      </c>
      <c r="D50" s="18">
        <v>2456068</v>
      </c>
      <c r="E50" s="18">
        <v>17.642738371724242</v>
      </c>
      <c r="F50" s="18">
        <v>59.906625945417666</v>
      </c>
      <c r="G50" s="18">
        <v>20.367847219256316</v>
      </c>
      <c r="H50" s="18">
        <v>2.2506733058259331E-3</v>
      </c>
      <c r="I50" s="18">
        <v>2.080537790295947</v>
      </c>
    </row>
    <row r="51" spans="1:9" x14ac:dyDescent="0.45">
      <c r="A51" s="18" t="s">
        <v>114</v>
      </c>
      <c r="B51" s="21">
        <v>10915</v>
      </c>
      <c r="C51" s="21" t="s">
        <v>19</v>
      </c>
      <c r="D51" s="18">
        <v>49866385</v>
      </c>
      <c r="E51" s="18">
        <v>27.875282140555242</v>
      </c>
      <c r="F51" s="18">
        <v>37.370340989407943</v>
      </c>
      <c r="G51" s="18">
        <v>32.55711980395489</v>
      </c>
      <c r="H51" s="18">
        <v>1.576691218038751E-4</v>
      </c>
      <c r="I51" s="18">
        <v>2.1970993969601178</v>
      </c>
    </row>
    <row r="52" spans="1:9" x14ac:dyDescent="0.45">
      <c r="A52" s="18" t="s">
        <v>116</v>
      </c>
      <c r="B52" s="21">
        <v>10929</v>
      </c>
      <c r="C52" s="21" t="s">
        <v>19</v>
      </c>
      <c r="D52" s="18">
        <v>4952512</v>
      </c>
      <c r="E52" s="18">
        <v>10.981754034783368</v>
      </c>
      <c r="F52" s="18">
        <v>58.439017089520931</v>
      </c>
      <c r="G52" s="18">
        <v>29.141401817119444</v>
      </c>
      <c r="H52" s="18">
        <v>0</v>
      </c>
      <c r="I52" s="18">
        <v>1.4378270585762594</v>
      </c>
    </row>
    <row r="53" spans="1:9" x14ac:dyDescent="0.45">
      <c r="A53" s="18" t="s">
        <v>118</v>
      </c>
      <c r="B53" s="21">
        <v>10934</v>
      </c>
      <c r="C53" s="21" t="s">
        <v>32</v>
      </c>
      <c r="D53" s="18">
        <v>200985</v>
      </c>
      <c r="E53" s="18">
        <v>60.653646982023986</v>
      </c>
      <c r="F53" s="18">
        <v>19.31176612315728</v>
      </c>
      <c r="G53" s="18">
        <v>18.079082600547601</v>
      </c>
      <c r="H53" s="18">
        <v>2.4040624779066238E-3</v>
      </c>
      <c r="I53" s="18">
        <v>1.9531002317932247</v>
      </c>
    </row>
    <row r="54" spans="1:9" x14ac:dyDescent="0.45">
      <c r="A54" s="18" t="s">
        <v>120</v>
      </c>
      <c r="B54" s="21">
        <v>11008</v>
      </c>
      <c r="C54" s="21" t="s">
        <v>19</v>
      </c>
      <c r="D54" s="18">
        <v>80275744</v>
      </c>
      <c r="E54" s="18">
        <v>17.29741645359513</v>
      </c>
      <c r="F54" s="18">
        <v>38.975180026469403</v>
      </c>
      <c r="G54" s="18">
        <v>41.695328865276494</v>
      </c>
      <c r="H54" s="18">
        <v>5.7434677293460065E-5</v>
      </c>
      <c r="I54" s="18">
        <v>2.0320172199816868</v>
      </c>
    </row>
    <row r="55" spans="1:9" x14ac:dyDescent="0.45">
      <c r="A55" s="18" t="s">
        <v>122</v>
      </c>
      <c r="B55" s="21">
        <v>11014</v>
      </c>
      <c r="C55" s="21" t="s">
        <v>19</v>
      </c>
      <c r="D55" s="18">
        <v>3371704</v>
      </c>
      <c r="E55" s="18">
        <v>7.7565190420379633</v>
      </c>
      <c r="F55" s="18">
        <v>28.259465117682367</v>
      </c>
      <c r="G55" s="18">
        <v>63.274582830910141</v>
      </c>
      <c r="H55" s="18">
        <v>0</v>
      </c>
      <c r="I55" s="18">
        <v>0.70943300936952647</v>
      </c>
    </row>
    <row r="56" spans="1:9" x14ac:dyDescent="0.45">
      <c r="A56" s="18" t="s">
        <v>124</v>
      </c>
      <c r="B56" s="21">
        <v>11049</v>
      </c>
      <c r="C56" s="21" t="s">
        <v>19</v>
      </c>
      <c r="D56" s="18">
        <v>57336762</v>
      </c>
      <c r="E56" s="18">
        <v>12.514834231588939</v>
      </c>
      <c r="F56" s="18">
        <v>47.70970983007669</v>
      </c>
      <c r="G56" s="18">
        <v>37.615043000969017</v>
      </c>
      <c r="H56" s="18">
        <v>0.26819702027774761</v>
      </c>
      <c r="I56" s="18">
        <v>1.8922159170876078</v>
      </c>
    </row>
    <row r="57" spans="1:9" x14ac:dyDescent="0.45">
      <c r="A57" s="18" t="s">
        <v>126</v>
      </c>
      <c r="B57" s="21">
        <v>11055</v>
      </c>
      <c r="C57" s="21" t="s">
        <v>22</v>
      </c>
      <c r="D57" s="18">
        <v>2542916</v>
      </c>
      <c r="E57" s="18">
        <v>93.244124456107684</v>
      </c>
      <c r="F57" s="18">
        <v>1.0435286703565463E-2</v>
      </c>
      <c r="G57" s="18">
        <v>0.72930094421839742</v>
      </c>
      <c r="H57" s="18">
        <v>0.815851363694298</v>
      </c>
      <c r="I57" s="18">
        <v>5.2002879492760599</v>
      </c>
    </row>
    <row r="58" spans="1:9" x14ac:dyDescent="0.45">
      <c r="A58" s="18" t="s">
        <v>128</v>
      </c>
      <c r="B58" s="21">
        <v>11075</v>
      </c>
      <c r="C58" s="21" t="s">
        <v>19</v>
      </c>
      <c r="D58" s="18">
        <v>72315532</v>
      </c>
      <c r="E58" s="18">
        <v>11.506185221053482</v>
      </c>
      <c r="F58" s="18">
        <v>48.824048109901398</v>
      </c>
      <c r="G58" s="18">
        <v>37.963489753189805</v>
      </c>
      <c r="H58" s="18">
        <v>0</v>
      </c>
      <c r="I58" s="18">
        <v>1.7062769158553102</v>
      </c>
    </row>
    <row r="59" spans="1:9" x14ac:dyDescent="0.45">
      <c r="A59" s="18" t="s">
        <v>130</v>
      </c>
      <c r="B59" s="21">
        <v>11087</v>
      </c>
      <c r="C59" s="21" t="s">
        <v>22</v>
      </c>
      <c r="D59" s="18">
        <v>1859072</v>
      </c>
      <c r="E59" s="18">
        <v>81.541470399305084</v>
      </c>
      <c r="F59" s="18">
        <v>6.7424312331359504</v>
      </c>
      <c r="G59" s="18">
        <v>10.100436885949446</v>
      </c>
      <c r="H59" s="18">
        <v>6.9200926686889489E-3</v>
      </c>
      <c r="I59" s="18">
        <v>1.6087413889408295</v>
      </c>
    </row>
    <row r="60" spans="1:9" x14ac:dyDescent="0.45">
      <c r="A60" s="18" t="s">
        <v>135</v>
      </c>
      <c r="B60" s="21">
        <v>11090</v>
      </c>
      <c r="C60" s="21" t="s">
        <v>19</v>
      </c>
      <c r="D60" s="18">
        <v>51230824</v>
      </c>
      <c r="E60" s="18">
        <v>17.222655774610125</v>
      </c>
      <c r="F60" s="18">
        <v>59.277228497730533</v>
      </c>
      <c r="G60" s="18">
        <v>20.657622557987878</v>
      </c>
      <c r="H60" s="18">
        <v>2.688708325987717E-3</v>
      </c>
      <c r="I60" s="18">
        <v>2.8398044613454796</v>
      </c>
    </row>
    <row r="61" spans="1:9" x14ac:dyDescent="0.45">
      <c r="A61" s="18" t="s">
        <v>137</v>
      </c>
      <c r="B61" s="21">
        <v>11095</v>
      </c>
      <c r="C61" s="21" t="s">
        <v>22</v>
      </c>
      <c r="D61" s="18">
        <v>2388838</v>
      </c>
      <c r="E61" s="18">
        <v>90.372651316074069</v>
      </c>
      <c r="F61" s="18">
        <v>3.3067963876230655</v>
      </c>
      <c r="G61" s="18">
        <v>3.7710724523371231</v>
      </c>
      <c r="H61" s="18">
        <v>3.9638762973338302E-3</v>
      </c>
      <c r="I61" s="18">
        <v>2.5455159676684134</v>
      </c>
    </row>
    <row r="62" spans="1:9" x14ac:dyDescent="0.45">
      <c r="A62" s="18" t="s">
        <v>139</v>
      </c>
      <c r="B62" s="21">
        <v>11098</v>
      </c>
      <c r="C62" s="21" t="s">
        <v>19</v>
      </c>
      <c r="D62" s="18">
        <v>439221469</v>
      </c>
      <c r="E62" s="18">
        <v>16.328807722732144</v>
      </c>
      <c r="F62" s="18">
        <v>44.987324814423381</v>
      </c>
      <c r="G62" s="18">
        <v>36.692879304221698</v>
      </c>
      <c r="H62" s="18">
        <v>4.5858195526093758E-6</v>
      </c>
      <c r="I62" s="18">
        <v>1.990983572803225</v>
      </c>
    </row>
    <row r="63" spans="1:9" x14ac:dyDescent="0.45">
      <c r="A63" s="18" t="s">
        <v>141</v>
      </c>
      <c r="B63" s="21">
        <v>11099</v>
      </c>
      <c r="C63" s="21" t="s">
        <v>22</v>
      </c>
      <c r="D63" s="18">
        <v>8297373</v>
      </c>
      <c r="E63" s="18">
        <v>89.563322902374807</v>
      </c>
      <c r="F63" s="18">
        <v>2.9949695101175915</v>
      </c>
      <c r="G63" s="18">
        <v>0.39546947655773096</v>
      </c>
      <c r="H63" s="18">
        <v>1.3399310786462287E-5</v>
      </c>
      <c r="I63" s="18">
        <v>7.0462247116390797</v>
      </c>
    </row>
    <row r="64" spans="1:9" x14ac:dyDescent="0.45">
      <c r="A64" s="18" t="s">
        <v>143</v>
      </c>
      <c r="B64" s="21">
        <v>11131</v>
      </c>
      <c r="C64" s="21" t="s">
        <v>32</v>
      </c>
      <c r="D64" s="18">
        <v>1887027</v>
      </c>
      <c r="E64" s="18">
        <v>55.220439683389472</v>
      </c>
      <c r="F64" s="18">
        <v>42.691313380898805</v>
      </c>
      <c r="G64" s="18">
        <v>0.24626365078872139</v>
      </c>
      <c r="H64" s="18">
        <v>5.4609971630571229E-3</v>
      </c>
      <c r="I64" s="18">
        <v>1.8365222877599452</v>
      </c>
    </row>
    <row r="65" spans="1:9" x14ac:dyDescent="0.45">
      <c r="A65" s="18" t="s">
        <v>145</v>
      </c>
      <c r="B65" s="21">
        <v>11132</v>
      </c>
      <c r="C65" s="21" t="s">
        <v>22</v>
      </c>
      <c r="D65" s="18">
        <v>19775627</v>
      </c>
      <c r="E65" s="18">
        <v>85.085264192911879</v>
      </c>
      <c r="F65" s="18">
        <v>6.3829898584808786</v>
      </c>
      <c r="G65" s="18">
        <v>2.6813784615922733</v>
      </c>
      <c r="H65" s="18">
        <v>0</v>
      </c>
      <c r="I65" s="18">
        <v>5.8503674870149656</v>
      </c>
    </row>
    <row r="66" spans="1:9" x14ac:dyDescent="0.45">
      <c r="A66" s="18" t="s">
        <v>147</v>
      </c>
      <c r="B66" s="21">
        <v>11141</v>
      </c>
      <c r="C66" s="21" t="s">
        <v>22</v>
      </c>
      <c r="D66" s="18">
        <v>606284</v>
      </c>
      <c r="E66" s="18">
        <v>87.511691141538336</v>
      </c>
      <c r="F66" s="18">
        <v>7.1648776247092316</v>
      </c>
      <c r="G66" s="18">
        <v>2.5204218452181206</v>
      </c>
      <c r="H66" s="18">
        <v>4.5127836252988586E-5</v>
      </c>
      <c r="I66" s="18">
        <v>2.8029642606980611</v>
      </c>
    </row>
    <row r="67" spans="1:9" x14ac:dyDescent="0.45">
      <c r="A67" s="18" t="s">
        <v>149</v>
      </c>
      <c r="B67" s="21">
        <v>11142</v>
      </c>
      <c r="C67" s="21" t="s">
        <v>19</v>
      </c>
      <c r="D67" s="18">
        <v>150274982</v>
      </c>
      <c r="E67" s="18">
        <v>13.067882936940146</v>
      </c>
      <c r="F67" s="18">
        <v>51.299200918424752</v>
      </c>
      <c r="G67" s="18">
        <v>33.353376121715684</v>
      </c>
      <c r="H67" s="18">
        <v>6.1283375551892251E-4</v>
      </c>
      <c r="I67" s="18">
        <v>2.2789271891639027</v>
      </c>
    </row>
    <row r="68" spans="1:9" x14ac:dyDescent="0.45">
      <c r="A68" s="18" t="s">
        <v>151</v>
      </c>
      <c r="B68" s="21">
        <v>11145</v>
      </c>
      <c r="C68" s="21" t="s">
        <v>19</v>
      </c>
      <c r="D68" s="18">
        <v>170121852</v>
      </c>
      <c r="E68" s="18">
        <v>11.024271322214682</v>
      </c>
      <c r="F68" s="18">
        <v>55.28494688952923</v>
      </c>
      <c r="G68" s="18">
        <v>31.137492867934071</v>
      </c>
      <c r="H68" s="18">
        <v>1.3322434736406583E-3</v>
      </c>
      <c r="I68" s="18">
        <v>2.5519566768483735</v>
      </c>
    </row>
    <row r="69" spans="1:9" x14ac:dyDescent="0.45">
      <c r="A69" s="18" t="s">
        <v>153</v>
      </c>
      <c r="B69" s="21">
        <v>11148</v>
      </c>
      <c r="C69" s="21" t="s">
        <v>19</v>
      </c>
      <c r="D69" s="18">
        <v>1000406</v>
      </c>
      <c r="E69" s="18">
        <v>13.126725200901648</v>
      </c>
      <c r="F69" s="18">
        <v>44.981128542413494</v>
      </c>
      <c r="G69" s="18">
        <v>37.302573484117076</v>
      </c>
      <c r="H69" s="18">
        <v>2.3065434278783803</v>
      </c>
      <c r="I69" s="18">
        <v>2.2830293446894028</v>
      </c>
    </row>
    <row r="70" spans="1:9" x14ac:dyDescent="0.45">
      <c r="A70" s="18" t="s">
        <v>155</v>
      </c>
      <c r="B70" s="21">
        <v>11149</v>
      </c>
      <c r="C70" s="21" t="s">
        <v>22</v>
      </c>
      <c r="D70" s="18">
        <v>1724108</v>
      </c>
      <c r="E70" s="18">
        <v>96.450625109388511</v>
      </c>
      <c r="F70" s="18">
        <v>0</v>
      </c>
      <c r="G70" s="18">
        <v>7.2510131891798307E-2</v>
      </c>
      <c r="H70" s="18">
        <v>2.3618227892507559E-2</v>
      </c>
      <c r="I70" s="18">
        <v>3.4532465308271822</v>
      </c>
    </row>
    <row r="71" spans="1:9" x14ac:dyDescent="0.45">
      <c r="A71" s="18" t="s">
        <v>157</v>
      </c>
      <c r="B71" s="21">
        <v>11157</v>
      </c>
      <c r="C71" s="21" t="s">
        <v>32</v>
      </c>
      <c r="D71" s="18">
        <v>798437</v>
      </c>
      <c r="E71" s="18">
        <v>52.90899761242116</v>
      </c>
      <c r="F71" s="18">
        <v>21.699132947890483</v>
      </c>
      <c r="G71" s="18">
        <v>24.567271318271263</v>
      </c>
      <c r="H71" s="18">
        <v>3.1104046165280393E-2</v>
      </c>
      <c r="I71" s="18">
        <v>0.7934940752518147</v>
      </c>
    </row>
    <row r="72" spans="1:9" x14ac:dyDescent="0.45">
      <c r="A72" s="18" t="s">
        <v>159</v>
      </c>
      <c r="B72" s="21">
        <v>11158</v>
      </c>
      <c r="C72" s="21" t="s">
        <v>19</v>
      </c>
      <c r="D72" s="18">
        <v>14001041</v>
      </c>
      <c r="E72" s="18">
        <v>19.673774056749558</v>
      </c>
      <c r="F72" s="18">
        <v>67.594937827276652</v>
      </c>
      <c r="G72" s="18">
        <v>11.150521418054195</v>
      </c>
      <c r="H72" s="18">
        <v>1.3354517380055847E-4</v>
      </c>
      <c r="I72" s="18">
        <v>1.5806331527457973</v>
      </c>
    </row>
    <row r="73" spans="1:9" x14ac:dyDescent="0.45">
      <c r="A73" s="18" t="s">
        <v>161</v>
      </c>
      <c r="B73" s="21">
        <v>11173</v>
      </c>
      <c r="C73" s="21" t="s">
        <v>22</v>
      </c>
      <c r="D73" s="18">
        <v>1298833</v>
      </c>
      <c r="E73" s="18">
        <v>97.062792339714093</v>
      </c>
      <c r="F73" s="18">
        <v>0</v>
      </c>
      <c r="G73" s="18">
        <v>1.4153138727571262</v>
      </c>
      <c r="H73" s="18">
        <v>1.4934087553418402E-3</v>
      </c>
      <c r="I73" s="18">
        <v>1.5204003787734439</v>
      </c>
    </row>
    <row r="74" spans="1:9" x14ac:dyDescent="0.45">
      <c r="A74" s="18" t="s">
        <v>163</v>
      </c>
      <c r="B74" s="21">
        <v>11161</v>
      </c>
      <c r="C74" s="21" t="s">
        <v>19</v>
      </c>
      <c r="D74" s="18">
        <v>17331231</v>
      </c>
      <c r="E74" s="18">
        <v>10.794864054408245</v>
      </c>
      <c r="F74" s="18">
        <v>54.620588638162076</v>
      </c>
      <c r="G74" s="18">
        <v>32.696378914718807</v>
      </c>
      <c r="H74" s="18">
        <v>0</v>
      </c>
      <c r="I74" s="18">
        <v>1.8881683927108732</v>
      </c>
    </row>
    <row r="75" spans="1:9" x14ac:dyDescent="0.45">
      <c r="A75" s="18" t="s">
        <v>165</v>
      </c>
      <c r="B75" s="21">
        <v>11168</v>
      </c>
      <c r="C75" s="21" t="s">
        <v>19</v>
      </c>
      <c r="D75" s="18">
        <v>907089</v>
      </c>
      <c r="E75" s="18">
        <v>14.118536045232487</v>
      </c>
      <c r="F75" s="18">
        <v>55.489117334699351</v>
      </c>
      <c r="G75" s="18">
        <v>29.403560215872286</v>
      </c>
      <c r="H75" s="18">
        <v>0.1231337933349182</v>
      </c>
      <c r="I75" s="18">
        <v>0.86565261086095846</v>
      </c>
    </row>
    <row r="76" spans="1:9" x14ac:dyDescent="0.45">
      <c r="A76" s="18" t="s">
        <v>169</v>
      </c>
      <c r="B76" s="21">
        <v>11182</v>
      </c>
      <c r="C76" s="21" t="s">
        <v>22</v>
      </c>
      <c r="D76" s="18">
        <v>5194683</v>
      </c>
      <c r="E76" s="18">
        <v>95.92605745514561</v>
      </c>
      <c r="F76" s="18">
        <v>0</v>
      </c>
      <c r="G76" s="18">
        <v>0.8853164906555302</v>
      </c>
      <c r="H76" s="18">
        <v>6.3089720111917255E-2</v>
      </c>
      <c r="I76" s="18">
        <v>3.1255363340869375</v>
      </c>
    </row>
    <row r="77" spans="1:9" x14ac:dyDescent="0.45">
      <c r="A77" s="18" t="s">
        <v>172</v>
      </c>
      <c r="B77" s="21">
        <v>11186</v>
      </c>
      <c r="C77" s="21" t="s">
        <v>22</v>
      </c>
      <c r="D77" s="18">
        <v>965676</v>
      </c>
      <c r="E77" s="18">
        <v>95.72997804447418</v>
      </c>
      <c r="F77" s="18">
        <v>0</v>
      </c>
      <c r="G77" s="18">
        <v>0</v>
      </c>
      <c r="H77" s="18">
        <v>0.49847111595545079</v>
      </c>
      <c r="I77" s="18">
        <v>3.7715508395703687</v>
      </c>
    </row>
    <row r="78" spans="1:9" x14ac:dyDescent="0.45">
      <c r="A78" s="18" t="s">
        <v>174</v>
      </c>
      <c r="B78" s="21">
        <v>11188</v>
      </c>
      <c r="C78" s="21" t="s">
        <v>32</v>
      </c>
      <c r="D78" s="18">
        <v>2199011</v>
      </c>
      <c r="E78" s="18">
        <v>57.598093182566721</v>
      </c>
      <c r="F78" s="18">
        <v>28.633509145448716</v>
      </c>
      <c r="G78" s="18">
        <v>11.229612967354356</v>
      </c>
      <c r="H78" s="18">
        <v>3.8101155953508767E-5</v>
      </c>
      <c r="I78" s="18">
        <v>2.5387466034742516</v>
      </c>
    </row>
    <row r="79" spans="1:9" x14ac:dyDescent="0.45">
      <c r="A79" s="18" t="s">
        <v>182</v>
      </c>
      <c r="B79" s="21">
        <v>11198</v>
      </c>
      <c r="C79" s="21" t="s">
        <v>19</v>
      </c>
      <c r="D79" s="18">
        <v>64085</v>
      </c>
      <c r="E79" s="18">
        <v>40.830909957432887</v>
      </c>
      <c r="F79" s="18">
        <v>53.785579713243358</v>
      </c>
      <c r="G79" s="18">
        <v>3.7870458941808143</v>
      </c>
      <c r="H79" s="18">
        <v>0</v>
      </c>
      <c r="I79" s="18">
        <v>1.5964644351429382</v>
      </c>
    </row>
    <row r="80" spans="1:9" x14ac:dyDescent="0.45">
      <c r="A80" s="18" t="s">
        <v>185</v>
      </c>
      <c r="B80" s="21">
        <v>11220</v>
      </c>
      <c r="C80" s="21" t="s">
        <v>22</v>
      </c>
      <c r="D80" s="18">
        <v>735400</v>
      </c>
      <c r="E80" s="18">
        <v>91.218322196798752</v>
      </c>
      <c r="F80" s="18">
        <v>0</v>
      </c>
      <c r="G80" s="18">
        <v>5.5883511596552429E-2</v>
      </c>
      <c r="H80" s="18">
        <v>1.4257357893353484</v>
      </c>
      <c r="I80" s="18">
        <v>7.3000585022693523</v>
      </c>
    </row>
    <row r="81" spans="1:9" x14ac:dyDescent="0.45">
      <c r="A81" s="18" t="s">
        <v>187</v>
      </c>
      <c r="B81" s="21">
        <v>11222</v>
      </c>
      <c r="C81" s="21" t="s">
        <v>32</v>
      </c>
      <c r="D81" s="18">
        <v>423892</v>
      </c>
      <c r="E81" s="18">
        <v>53.322315288125111</v>
      </c>
      <c r="F81" s="18">
        <v>37.754398787230677</v>
      </c>
      <c r="G81" s="18">
        <v>4.3509253170740303</v>
      </c>
      <c r="H81" s="18">
        <v>1.3445390223244622</v>
      </c>
      <c r="I81" s="18">
        <v>3.2278215852457168</v>
      </c>
    </row>
    <row r="82" spans="1:9" x14ac:dyDescent="0.45">
      <c r="A82" s="18" t="s">
        <v>188</v>
      </c>
      <c r="B82" s="21">
        <v>11217</v>
      </c>
      <c r="C82" s="21" t="s">
        <v>19</v>
      </c>
      <c r="D82" s="18">
        <v>17624865</v>
      </c>
      <c r="E82" s="18">
        <v>16.255829319898236</v>
      </c>
      <c r="F82" s="18">
        <v>43.037304555430275</v>
      </c>
      <c r="G82" s="18">
        <v>38.329806789173489</v>
      </c>
      <c r="H82" s="18">
        <v>3.0127468923099962E-2</v>
      </c>
      <c r="I82" s="18">
        <v>2.3469318665749022</v>
      </c>
    </row>
    <row r="83" spans="1:9" x14ac:dyDescent="0.45">
      <c r="A83" s="18" t="s">
        <v>190</v>
      </c>
      <c r="B83" s="21">
        <v>11235</v>
      </c>
      <c r="C83" s="21" t="s">
        <v>22</v>
      </c>
      <c r="D83" s="18">
        <v>3473588</v>
      </c>
      <c r="E83" s="18">
        <v>98.87567511060665</v>
      </c>
      <c r="F83" s="18">
        <v>0</v>
      </c>
      <c r="G83" s="18">
        <v>8.3114587329674333E-2</v>
      </c>
      <c r="H83" s="18">
        <v>5.3683977398565996E-4</v>
      </c>
      <c r="I83" s="18">
        <v>1.0406734622896847</v>
      </c>
    </row>
    <row r="84" spans="1:9" x14ac:dyDescent="0.45">
      <c r="A84" s="18" t="s">
        <v>192</v>
      </c>
      <c r="B84" s="21">
        <v>11234</v>
      </c>
      <c r="C84" s="21" t="s">
        <v>22</v>
      </c>
      <c r="D84" s="18">
        <v>15791044</v>
      </c>
      <c r="E84" s="18">
        <v>97.09238216753208</v>
      </c>
      <c r="F84" s="18">
        <v>0</v>
      </c>
      <c r="G84" s="18">
        <v>0</v>
      </c>
      <c r="H84" s="18">
        <v>0.90194082830042699</v>
      </c>
      <c r="I84" s="18">
        <v>2.0056770041674974</v>
      </c>
    </row>
    <row r="85" spans="1:9" x14ac:dyDescent="0.45">
      <c r="A85" s="18" t="s">
        <v>194</v>
      </c>
      <c r="B85" s="21">
        <v>11223</v>
      </c>
      <c r="C85" s="21" t="s">
        <v>22</v>
      </c>
      <c r="D85" s="18">
        <v>3889111</v>
      </c>
      <c r="E85" s="18">
        <v>78.927414112722701</v>
      </c>
      <c r="F85" s="18">
        <v>15.904429178440132</v>
      </c>
      <c r="G85" s="18">
        <v>1.6412201590473929</v>
      </c>
      <c r="H85" s="18">
        <v>7.953866025370375E-2</v>
      </c>
      <c r="I85" s="18">
        <v>3.4473978895360675</v>
      </c>
    </row>
    <row r="86" spans="1:9" x14ac:dyDescent="0.45">
      <c r="A86" s="18" t="s">
        <v>196</v>
      </c>
      <c r="B86" s="21">
        <v>11239</v>
      </c>
      <c r="C86" s="21" t="s">
        <v>32</v>
      </c>
      <c r="D86" s="18">
        <v>445528</v>
      </c>
      <c r="E86" s="18">
        <v>57.204777984393374</v>
      </c>
      <c r="F86" s="18">
        <v>32.876895000603128</v>
      </c>
      <c r="G86" s="18">
        <v>7.4603694174399839</v>
      </c>
      <c r="H86" s="18">
        <v>0</v>
      </c>
      <c r="I86" s="18">
        <v>2.4579575975635088</v>
      </c>
    </row>
    <row r="87" spans="1:9" x14ac:dyDescent="0.45">
      <c r="A87" s="18" t="s">
        <v>198</v>
      </c>
      <c r="B87" s="21">
        <v>11256</v>
      </c>
      <c r="C87" s="21" t="s">
        <v>19</v>
      </c>
      <c r="D87" s="18">
        <v>76224</v>
      </c>
      <c r="E87" s="18">
        <v>14.553563915125912</v>
      </c>
      <c r="F87" s="18">
        <v>61.107066853567837</v>
      </c>
      <c r="G87" s="18">
        <v>20.63717935175389</v>
      </c>
      <c r="H87" s="18">
        <v>8.0903943282407326E-2</v>
      </c>
      <c r="I87" s="18">
        <v>3.6212859362699539</v>
      </c>
    </row>
    <row r="88" spans="1:9" x14ac:dyDescent="0.45">
      <c r="A88" s="18" t="s">
        <v>199</v>
      </c>
      <c r="B88" s="21">
        <v>11258</v>
      </c>
      <c r="C88" s="21" t="s">
        <v>32</v>
      </c>
      <c r="D88" s="18">
        <v>226173</v>
      </c>
      <c r="E88" s="18">
        <v>53.944067450993039</v>
      </c>
      <c r="F88" s="18">
        <v>43.013531639668336</v>
      </c>
      <c r="G88" s="18">
        <v>0.45921652710237287</v>
      </c>
      <c r="H88" s="18">
        <v>2.583214926600079E-2</v>
      </c>
      <c r="I88" s="18">
        <v>2.5573522329702505</v>
      </c>
    </row>
    <row r="89" spans="1:9" x14ac:dyDescent="0.45">
      <c r="A89" s="18" t="s">
        <v>201</v>
      </c>
      <c r="B89" s="21">
        <v>11268</v>
      </c>
      <c r="C89" s="21" t="s">
        <v>22</v>
      </c>
      <c r="D89" s="18">
        <v>1882112</v>
      </c>
      <c r="E89" s="18">
        <v>96.2125459561029</v>
      </c>
      <c r="F89" s="18">
        <v>1.2767192977065909</v>
      </c>
      <c r="G89" s="18">
        <v>0.3182614926466934</v>
      </c>
      <c r="H89" s="18">
        <v>1.7078356996189325E-2</v>
      </c>
      <c r="I89" s="18">
        <v>2.1753948965476244</v>
      </c>
    </row>
    <row r="90" spans="1:9" x14ac:dyDescent="0.45">
      <c r="A90" s="18" t="s">
        <v>203</v>
      </c>
      <c r="B90" s="21">
        <v>11273</v>
      </c>
      <c r="C90" s="21" t="s">
        <v>22</v>
      </c>
      <c r="D90" s="18">
        <v>6432159</v>
      </c>
      <c r="E90" s="18">
        <v>96.664789302880791</v>
      </c>
      <c r="F90" s="18">
        <v>1.1947418560445291</v>
      </c>
      <c r="G90" s="18">
        <v>0.88610413190967297</v>
      </c>
      <c r="H90" s="18">
        <v>0</v>
      </c>
      <c r="I90" s="18">
        <v>1.2543647091650068</v>
      </c>
    </row>
    <row r="91" spans="1:9" x14ac:dyDescent="0.45">
      <c r="A91" s="18" t="s">
        <v>207</v>
      </c>
      <c r="B91" s="21">
        <v>11277</v>
      </c>
      <c r="C91" s="21" t="s">
        <v>19</v>
      </c>
      <c r="D91" s="18">
        <v>147544787</v>
      </c>
      <c r="E91" s="18">
        <v>11.059689223742229</v>
      </c>
      <c r="F91" s="18">
        <v>82.883582793295673</v>
      </c>
      <c r="G91" s="18">
        <v>2.5362860408873549</v>
      </c>
      <c r="H91" s="18">
        <v>0</v>
      </c>
      <c r="I91" s="18">
        <v>3.5204419420747413</v>
      </c>
    </row>
    <row r="92" spans="1:9" x14ac:dyDescent="0.45">
      <c r="A92" s="18" t="s">
        <v>209</v>
      </c>
      <c r="B92" s="21">
        <v>11280</v>
      </c>
      <c r="C92" s="21" t="s">
        <v>22</v>
      </c>
      <c r="D92" s="18">
        <v>1854349</v>
      </c>
      <c r="E92" s="18">
        <v>79.136552548850702</v>
      </c>
      <c r="F92" s="18">
        <v>0</v>
      </c>
      <c r="G92" s="18">
        <v>16.347259391343982</v>
      </c>
      <c r="H92" s="18">
        <v>2.5653900893516145E-3</v>
      </c>
      <c r="I92" s="18">
        <v>4.513622669715958</v>
      </c>
    </row>
    <row r="93" spans="1:9" x14ac:dyDescent="0.45">
      <c r="A93" s="18" t="s">
        <v>217</v>
      </c>
      <c r="B93" s="21">
        <v>11290</v>
      </c>
      <c r="C93" s="21" t="s">
        <v>19</v>
      </c>
      <c r="D93" s="18">
        <v>54199</v>
      </c>
      <c r="E93" s="18">
        <v>12.191641083894801</v>
      </c>
      <c r="F93" s="18">
        <v>80.173568232515805</v>
      </c>
      <c r="G93" s="18">
        <v>5.5770362725962395</v>
      </c>
      <c r="H93" s="18">
        <v>8.7008850373429224E-3</v>
      </c>
      <c r="I93" s="18">
        <v>2.0490535259558049</v>
      </c>
    </row>
    <row r="94" spans="1:9" x14ac:dyDescent="0.45">
      <c r="A94" s="18" t="s">
        <v>219</v>
      </c>
      <c r="B94" s="21">
        <v>11285</v>
      </c>
      <c r="C94" s="21" t="s">
        <v>22</v>
      </c>
      <c r="D94" s="18">
        <v>14315181</v>
      </c>
      <c r="E94" s="18">
        <v>94.737521115590965</v>
      </c>
      <c r="F94" s="18">
        <v>0.48037850174913066</v>
      </c>
      <c r="G94" s="18">
        <v>2.1743005672418669</v>
      </c>
      <c r="H94" s="18">
        <v>1.3727588175331941E-4</v>
      </c>
      <c r="I94" s="18">
        <v>2.6076625395362845</v>
      </c>
    </row>
    <row r="95" spans="1:9" x14ac:dyDescent="0.45">
      <c r="A95" s="18" t="s">
        <v>223</v>
      </c>
      <c r="B95" s="21">
        <v>11297</v>
      </c>
      <c r="C95" s="21" t="s">
        <v>22</v>
      </c>
      <c r="D95" s="18">
        <v>5119309</v>
      </c>
      <c r="E95" s="18">
        <v>92.054619532593023</v>
      </c>
      <c r="F95" s="18">
        <v>0.32078995510350755</v>
      </c>
      <c r="G95" s="18">
        <v>4.5399064853688014</v>
      </c>
      <c r="H95" s="18">
        <v>1.4400923476907668</v>
      </c>
      <c r="I95" s="18">
        <v>1.6445916792439041</v>
      </c>
    </row>
    <row r="96" spans="1:9" x14ac:dyDescent="0.45">
      <c r="A96" s="18" t="s">
        <v>225</v>
      </c>
      <c r="B96" s="21">
        <v>11302</v>
      </c>
      <c r="C96" s="21" t="s">
        <v>19</v>
      </c>
      <c r="D96" s="18">
        <v>16480412</v>
      </c>
      <c r="E96" s="18">
        <v>14.903483374723194</v>
      </c>
      <c r="F96" s="18">
        <v>50.434153768506803</v>
      </c>
      <c r="G96" s="18">
        <v>32.153721960216572</v>
      </c>
      <c r="H96" s="18">
        <v>3.0145647888680177E-3</v>
      </c>
      <c r="I96" s="18">
        <v>2.5056263317645633</v>
      </c>
    </row>
    <row r="97" spans="1:9" x14ac:dyDescent="0.45">
      <c r="A97" s="18" t="s">
        <v>227</v>
      </c>
      <c r="B97" s="21">
        <v>11304</v>
      </c>
      <c r="C97" s="21" t="s">
        <v>32</v>
      </c>
      <c r="D97" s="18">
        <v>1063082</v>
      </c>
      <c r="E97" s="18">
        <v>55.219579807670421</v>
      </c>
      <c r="F97" s="18">
        <v>30.599047955311729</v>
      </c>
      <c r="G97" s="18">
        <v>10.867795302736589</v>
      </c>
      <c r="H97" s="18">
        <v>2.7455858536505687E-3</v>
      </c>
      <c r="I97" s="18">
        <v>3.3108313484276093</v>
      </c>
    </row>
    <row r="98" spans="1:9" x14ac:dyDescent="0.45">
      <c r="A98" s="18" t="s">
        <v>231</v>
      </c>
      <c r="B98" s="21">
        <v>11305</v>
      </c>
      <c r="C98" s="21" t="s">
        <v>32</v>
      </c>
      <c r="D98" s="18">
        <v>227544</v>
      </c>
      <c r="E98" s="18">
        <v>52.9071531347969</v>
      </c>
      <c r="F98" s="18">
        <v>45.050880281367348</v>
      </c>
      <c r="G98" s="18">
        <v>1.163176860358496</v>
      </c>
      <c r="H98" s="18">
        <v>2.7156878424138601E-3</v>
      </c>
      <c r="I98" s="18">
        <v>0.87607403563484088</v>
      </c>
    </row>
    <row r="99" spans="1:9" x14ac:dyDescent="0.45">
      <c r="A99" s="18" t="s">
        <v>237</v>
      </c>
      <c r="B99" s="21">
        <v>11314</v>
      </c>
      <c r="C99" s="21" t="s">
        <v>22</v>
      </c>
      <c r="D99" s="18">
        <v>128276</v>
      </c>
      <c r="E99" s="18">
        <v>97.058672364542275</v>
      </c>
      <c r="F99" s="18">
        <v>0</v>
      </c>
      <c r="G99" s="18">
        <v>1.9140682747806999</v>
      </c>
      <c r="H99" s="18">
        <v>0.17560232163932596</v>
      </c>
      <c r="I99" s="18">
        <v>0.85165703903770229</v>
      </c>
    </row>
    <row r="100" spans="1:9" x14ac:dyDescent="0.45">
      <c r="A100" s="18" t="s">
        <v>241</v>
      </c>
      <c r="B100" s="21">
        <v>11309</v>
      </c>
      <c r="C100" s="21" t="s">
        <v>22</v>
      </c>
      <c r="D100" s="18">
        <v>2364376</v>
      </c>
      <c r="E100" s="18">
        <v>97.447809886866537</v>
      </c>
      <c r="F100" s="18">
        <v>0</v>
      </c>
      <c r="G100" s="18">
        <v>1.0798436812379013</v>
      </c>
      <c r="H100" s="18">
        <v>1.7168113809296958E-2</v>
      </c>
      <c r="I100" s="18">
        <v>1.455178318086263</v>
      </c>
    </row>
    <row r="101" spans="1:9" x14ac:dyDescent="0.45">
      <c r="A101" s="18" t="s">
        <v>243</v>
      </c>
      <c r="B101" s="21">
        <v>11310</v>
      </c>
      <c r="C101" s="21" t="s">
        <v>19</v>
      </c>
      <c r="D101" s="18">
        <v>294799853</v>
      </c>
      <c r="E101" s="18">
        <v>11.116491826378859</v>
      </c>
      <c r="F101" s="18">
        <v>47.753955668006874</v>
      </c>
      <c r="G101" s="18">
        <v>39.518600181211397</v>
      </c>
      <c r="H101" s="18">
        <v>3.4200003085462158E-2</v>
      </c>
      <c r="I101" s="18">
        <v>1.5767523213174064</v>
      </c>
    </row>
    <row r="102" spans="1:9" x14ac:dyDescent="0.45">
      <c r="A102" s="18" t="s">
        <v>251</v>
      </c>
      <c r="B102" s="21">
        <v>11334</v>
      </c>
      <c r="C102" s="21" t="s">
        <v>22</v>
      </c>
      <c r="D102" s="18">
        <v>1530360</v>
      </c>
      <c r="E102" s="18">
        <v>93.771517050701334</v>
      </c>
      <c r="F102" s="18">
        <v>0</v>
      </c>
      <c r="G102" s="18">
        <v>4.2578970129668621</v>
      </c>
      <c r="H102" s="18">
        <v>2.9823278427370814E-3</v>
      </c>
      <c r="I102" s="18">
        <v>1.9676036084890631</v>
      </c>
    </row>
    <row r="103" spans="1:9" x14ac:dyDescent="0.45">
      <c r="A103" s="18" t="s">
        <v>253</v>
      </c>
      <c r="B103" s="21">
        <v>11338</v>
      </c>
      <c r="C103" s="21" t="s">
        <v>19</v>
      </c>
      <c r="D103" s="18">
        <v>43379495</v>
      </c>
      <c r="E103" s="18">
        <v>21.064805834109503</v>
      </c>
      <c r="F103" s="18">
        <v>48.161368999764711</v>
      </c>
      <c r="G103" s="18">
        <v>28.772896205705859</v>
      </c>
      <c r="H103" s="18">
        <v>6.6815120952728291E-2</v>
      </c>
      <c r="I103" s="18">
        <v>1.9341138394671999</v>
      </c>
    </row>
    <row r="104" spans="1:9" x14ac:dyDescent="0.45">
      <c r="A104" s="18" t="s">
        <v>255</v>
      </c>
      <c r="B104" s="21">
        <v>11343</v>
      </c>
      <c r="C104" s="21" t="s">
        <v>19</v>
      </c>
      <c r="D104" s="18">
        <v>57759966</v>
      </c>
      <c r="E104" s="18">
        <v>19.980952693714585</v>
      </c>
      <c r="F104" s="18">
        <v>46.982416631826005</v>
      </c>
      <c r="G104" s="18">
        <v>31.156099089268892</v>
      </c>
      <c r="H104" s="18">
        <v>3.22444751666189E-5</v>
      </c>
      <c r="I104" s="18">
        <v>1.8804993407153514</v>
      </c>
    </row>
    <row r="105" spans="1:9" x14ac:dyDescent="0.45">
      <c r="A105" s="18" t="s">
        <v>273</v>
      </c>
      <c r="B105" s="21">
        <v>11379</v>
      </c>
      <c r="C105" s="21" t="s">
        <v>19</v>
      </c>
      <c r="D105" s="18">
        <v>19999684</v>
      </c>
      <c r="E105" s="18">
        <v>17.327719633229449</v>
      </c>
      <c r="F105" s="18">
        <v>62.948902694285948</v>
      </c>
      <c r="G105" s="18">
        <v>15.64274484454603</v>
      </c>
      <c r="H105" s="18">
        <v>8.28362476363352E-4</v>
      </c>
      <c r="I105" s="18">
        <v>4.0798044654622068</v>
      </c>
    </row>
    <row r="106" spans="1:9" x14ac:dyDescent="0.45">
      <c r="A106" s="18" t="s">
        <v>275</v>
      </c>
      <c r="B106" s="21">
        <v>11385</v>
      </c>
      <c r="C106" s="21" t="s">
        <v>19</v>
      </c>
      <c r="D106" s="18">
        <v>97847736</v>
      </c>
      <c r="E106" s="18">
        <v>17.586740334255531</v>
      </c>
      <c r="F106" s="18">
        <v>44.222314807447816</v>
      </c>
      <c r="G106" s="18">
        <v>35.025185100796833</v>
      </c>
      <c r="H106" s="18">
        <v>0.43919953623652175</v>
      </c>
      <c r="I106" s="18">
        <v>2.7265602212633024</v>
      </c>
    </row>
    <row r="107" spans="1:9" x14ac:dyDescent="0.45">
      <c r="A107" s="18" t="s">
        <v>277</v>
      </c>
      <c r="B107" s="21">
        <v>11384</v>
      </c>
      <c r="C107" s="21" t="s">
        <v>22</v>
      </c>
      <c r="D107" s="18">
        <v>775792</v>
      </c>
      <c r="E107" s="18">
        <v>89.780159699628783</v>
      </c>
      <c r="F107" s="18">
        <v>0</v>
      </c>
      <c r="G107" s="18">
        <v>4.530386266587378</v>
      </c>
      <c r="H107" s="18">
        <v>0.62137734999854377</v>
      </c>
      <c r="I107" s="18">
        <v>5.0680766837852982</v>
      </c>
    </row>
    <row r="108" spans="1:9" x14ac:dyDescent="0.45">
      <c r="A108" s="18" t="s">
        <v>283</v>
      </c>
      <c r="B108" s="21">
        <v>11383</v>
      </c>
      <c r="C108" s="21" t="s">
        <v>19</v>
      </c>
      <c r="D108" s="18">
        <v>29440394</v>
      </c>
      <c r="E108" s="18">
        <v>23.471834892741651</v>
      </c>
      <c r="F108" s="18">
        <v>35.522737818844526</v>
      </c>
      <c r="G108" s="18">
        <v>37.923396026690547</v>
      </c>
      <c r="H108" s="18">
        <v>7.2927388131567156E-7</v>
      </c>
      <c r="I108" s="18">
        <v>3.0820305324493997</v>
      </c>
    </row>
    <row r="109" spans="1:9" x14ac:dyDescent="0.45">
      <c r="A109" s="18" t="s">
        <v>285</v>
      </c>
      <c r="B109" s="21">
        <v>11380</v>
      </c>
      <c r="C109" s="21" t="s">
        <v>19</v>
      </c>
      <c r="D109" s="18">
        <v>301773</v>
      </c>
      <c r="E109" s="18">
        <v>15.324824586907434</v>
      </c>
      <c r="F109" s="18">
        <v>81.396653220878633</v>
      </c>
      <c r="G109" s="18">
        <v>1.0524392568168226</v>
      </c>
      <c r="H109" s="18">
        <v>0</v>
      </c>
      <c r="I109" s="18">
        <v>2.226082935397113</v>
      </c>
    </row>
    <row r="110" spans="1:9" x14ac:dyDescent="0.45">
      <c r="A110" s="18" t="s">
        <v>287</v>
      </c>
      <c r="B110" s="21">
        <v>11391</v>
      </c>
      <c r="C110" s="21" t="s">
        <v>19</v>
      </c>
      <c r="D110" s="18">
        <v>418893</v>
      </c>
      <c r="E110" s="18">
        <v>11.585293407849978</v>
      </c>
      <c r="F110" s="18">
        <v>77.749088521730044</v>
      </c>
      <c r="G110" s="18">
        <v>8.7569154027051983</v>
      </c>
      <c r="H110" s="18">
        <v>0</v>
      </c>
      <c r="I110" s="18">
        <v>1.9087026677147854</v>
      </c>
    </row>
    <row r="111" spans="1:9" x14ac:dyDescent="0.45">
      <c r="A111" s="18" t="s">
        <v>289</v>
      </c>
      <c r="B111" s="21">
        <v>11381</v>
      </c>
      <c r="C111" s="21" t="s">
        <v>32</v>
      </c>
      <c r="D111" s="18">
        <v>1206205</v>
      </c>
      <c r="E111" s="18">
        <v>59.708547864262883</v>
      </c>
      <c r="F111" s="18">
        <v>35.466277236900346</v>
      </c>
      <c r="G111" s="18">
        <v>0.63045037169511453</v>
      </c>
      <c r="H111" s="18">
        <v>3.9579595447789294E-4</v>
      </c>
      <c r="I111" s="18">
        <v>4.194328731187178</v>
      </c>
    </row>
    <row r="112" spans="1:9" x14ac:dyDescent="0.45">
      <c r="A112" s="18" t="s">
        <v>291</v>
      </c>
      <c r="B112" s="21">
        <v>11394</v>
      </c>
      <c r="C112" s="21" t="s">
        <v>19</v>
      </c>
      <c r="D112" s="18">
        <v>10873947</v>
      </c>
      <c r="E112" s="18">
        <v>7.6522057894996438</v>
      </c>
      <c r="F112" s="18">
        <v>56.213563924886067</v>
      </c>
      <c r="G112" s="18">
        <v>34.495116987611745</v>
      </c>
      <c r="H112" s="18">
        <v>8.8152459588111493E-2</v>
      </c>
      <c r="I112" s="18">
        <v>1.5509608384144282</v>
      </c>
    </row>
    <row r="113" spans="1:9" x14ac:dyDescent="0.45">
      <c r="A113" s="18" t="s">
        <v>293</v>
      </c>
      <c r="B113" s="21">
        <v>11405</v>
      </c>
      <c r="C113" s="21" t="s">
        <v>19</v>
      </c>
      <c r="D113" s="18">
        <v>85146326</v>
      </c>
      <c r="E113" s="18">
        <v>12.091941386442999</v>
      </c>
      <c r="F113" s="18">
        <v>44.107507356737976</v>
      </c>
      <c r="G113" s="18">
        <v>41.922091308461532</v>
      </c>
      <c r="H113" s="18">
        <v>2.719846050038708E-4</v>
      </c>
      <c r="I113" s="18">
        <v>1.8781879637524903</v>
      </c>
    </row>
    <row r="114" spans="1:9" x14ac:dyDescent="0.45">
      <c r="A114" s="18" t="s">
        <v>298</v>
      </c>
      <c r="B114" s="21">
        <v>11411</v>
      </c>
      <c r="C114" s="21" t="s">
        <v>19</v>
      </c>
      <c r="D114" s="18">
        <v>621658</v>
      </c>
      <c r="E114" s="18">
        <v>20.95084006041494</v>
      </c>
      <c r="F114" s="18">
        <v>45.627680050428758</v>
      </c>
      <c r="G114" s="18">
        <v>32.0242257505328</v>
      </c>
      <c r="H114" s="18">
        <v>1.660447099009528E-2</v>
      </c>
      <c r="I114" s="18">
        <v>1.3806496676334092</v>
      </c>
    </row>
    <row r="115" spans="1:9" x14ac:dyDescent="0.45">
      <c r="A115" s="18" t="s">
        <v>301</v>
      </c>
      <c r="B115" s="21">
        <v>11420</v>
      </c>
      <c r="C115" s="21" t="s">
        <v>19</v>
      </c>
      <c r="D115" s="18">
        <v>180444</v>
      </c>
      <c r="E115" s="18">
        <v>23.525240712707248</v>
      </c>
      <c r="F115" s="18">
        <v>71.046072254832566</v>
      </c>
      <c r="G115" s="18">
        <v>2.1881251369579475</v>
      </c>
      <c r="H115" s="18">
        <v>9.7244391133371869E-2</v>
      </c>
      <c r="I115" s="18">
        <v>3.1433175043688704</v>
      </c>
    </row>
    <row r="116" spans="1:9" x14ac:dyDescent="0.45">
      <c r="A116" s="18" t="s">
        <v>305</v>
      </c>
      <c r="B116" s="21">
        <v>11421</v>
      </c>
      <c r="C116" s="21" t="s">
        <v>19</v>
      </c>
      <c r="D116" s="18">
        <v>1454396</v>
      </c>
      <c r="E116" s="18">
        <v>9.7349597736250448</v>
      </c>
      <c r="F116" s="18">
        <v>47.355829797922496</v>
      </c>
      <c r="G116" s="18">
        <v>39.916273357840886</v>
      </c>
      <c r="H116" s="18">
        <v>0.10764385509944205</v>
      </c>
      <c r="I116" s="18">
        <v>2.8852932155121329</v>
      </c>
    </row>
    <row r="117" spans="1:9" x14ac:dyDescent="0.45">
      <c r="A117" s="18" t="s">
        <v>309</v>
      </c>
      <c r="B117" s="21">
        <v>11427</v>
      </c>
      <c r="C117" s="21" t="s">
        <v>19</v>
      </c>
      <c r="D117" s="18">
        <v>12698</v>
      </c>
      <c r="E117" s="18">
        <v>13.451391207614577</v>
      </c>
      <c r="F117" s="18">
        <v>69.403486569217208</v>
      </c>
      <c r="G117" s="18">
        <v>12.297694224096764</v>
      </c>
      <c r="H117" s="18">
        <v>0.30455504232256098</v>
      </c>
      <c r="I117" s="18">
        <v>4.5428729567488899</v>
      </c>
    </row>
    <row r="118" spans="1:9" x14ac:dyDescent="0.45">
      <c r="A118" s="18" t="s">
        <v>313</v>
      </c>
      <c r="B118" s="21">
        <v>11442</v>
      </c>
      <c r="C118" s="21" t="s">
        <v>19</v>
      </c>
      <c r="D118" s="18">
        <v>472425</v>
      </c>
      <c r="E118" s="18">
        <v>10.41165736198502</v>
      </c>
      <c r="F118" s="18">
        <v>44.252467585801469</v>
      </c>
      <c r="G118" s="18">
        <v>40.941707113709896</v>
      </c>
      <c r="H118" s="18">
        <v>6.0334910129289611E-3</v>
      </c>
      <c r="I118" s="18">
        <v>4.3881344474906863</v>
      </c>
    </row>
    <row r="119" spans="1:9" x14ac:dyDescent="0.45">
      <c r="A119" s="18" t="s">
        <v>322</v>
      </c>
      <c r="B119" s="21">
        <v>11449</v>
      </c>
      <c r="C119" s="21" t="s">
        <v>19</v>
      </c>
      <c r="D119" s="18">
        <v>3995404</v>
      </c>
      <c r="E119" s="18">
        <v>21.063404461270078</v>
      </c>
      <c r="F119" s="18">
        <v>42.067395169720136</v>
      </c>
      <c r="G119" s="18">
        <v>35.643555744116576</v>
      </c>
      <c r="H119" s="18">
        <v>7.1854155378771117E-4</v>
      </c>
      <c r="I119" s="18">
        <v>1.2249260833394244</v>
      </c>
    </row>
    <row r="120" spans="1:9" x14ac:dyDescent="0.45">
      <c r="A120" s="18" t="s">
        <v>326</v>
      </c>
      <c r="B120" s="21">
        <v>11463</v>
      </c>
      <c r="C120" s="21" t="s">
        <v>22</v>
      </c>
      <c r="D120" s="18">
        <v>233114</v>
      </c>
      <c r="E120" s="18">
        <v>94.719097936010954</v>
      </c>
      <c r="F120" s="18">
        <v>0</v>
      </c>
      <c r="G120" s="18">
        <v>3.3151854419257707</v>
      </c>
      <c r="H120" s="18">
        <v>8.3716140014456677E-3</v>
      </c>
      <c r="I120" s="18">
        <v>1.9573450080618293</v>
      </c>
    </row>
    <row r="121" spans="1:9" x14ac:dyDescent="0.45">
      <c r="A121" s="18" t="s">
        <v>328</v>
      </c>
      <c r="B121" s="21">
        <v>11461</v>
      </c>
      <c r="C121" s="21" t="s">
        <v>22</v>
      </c>
      <c r="D121" s="18">
        <v>3000422</v>
      </c>
      <c r="E121" s="18">
        <v>93.673638273151553</v>
      </c>
      <c r="F121" s="18">
        <v>0</v>
      </c>
      <c r="G121" s="18">
        <v>3.4798300788172551</v>
      </c>
      <c r="H121" s="18">
        <v>1.6534538067180503E-3</v>
      </c>
      <c r="I121" s="18">
        <v>2.8448781942244703</v>
      </c>
    </row>
    <row r="122" spans="1:9" x14ac:dyDescent="0.45">
      <c r="A122" s="18" t="s">
        <v>336</v>
      </c>
      <c r="B122" s="21">
        <v>11454</v>
      </c>
      <c r="C122" s="21" t="s">
        <v>22</v>
      </c>
      <c r="D122" s="18">
        <v>2421091</v>
      </c>
      <c r="E122" s="18">
        <v>97.163661027542233</v>
      </c>
      <c r="F122" s="18">
        <v>0</v>
      </c>
      <c r="G122" s="18">
        <v>2.4709124175736839</v>
      </c>
      <c r="H122" s="18">
        <v>0</v>
      </c>
      <c r="I122" s="18">
        <v>0.36542655488408093</v>
      </c>
    </row>
    <row r="123" spans="1:9" x14ac:dyDescent="0.45">
      <c r="A123" s="18" t="s">
        <v>338</v>
      </c>
      <c r="B123" s="21">
        <v>11477</v>
      </c>
      <c r="C123" s="21" t="s">
        <v>22</v>
      </c>
      <c r="D123" s="18">
        <v>5262533</v>
      </c>
      <c r="E123" s="18">
        <v>97.60061770039799</v>
      </c>
      <c r="F123" s="18">
        <v>3.6066632661210713E-3</v>
      </c>
      <c r="G123" s="18">
        <v>0.10991162252262819</v>
      </c>
      <c r="H123" s="18">
        <v>9.2062286835514632E-4</v>
      </c>
      <c r="I123" s="18">
        <v>2.2849433909449122</v>
      </c>
    </row>
    <row r="124" spans="1:9" x14ac:dyDescent="0.45">
      <c r="A124" s="18" t="s">
        <v>340</v>
      </c>
      <c r="B124" s="21">
        <v>11476</v>
      </c>
      <c r="C124" s="21" t="s">
        <v>19</v>
      </c>
      <c r="D124" s="18">
        <v>312674</v>
      </c>
      <c r="E124" s="18">
        <v>22.602817041689882</v>
      </c>
      <c r="F124" s="18">
        <v>74.822396860243416</v>
      </c>
      <c r="G124" s="18">
        <v>0.72552475185249465</v>
      </c>
      <c r="H124" s="18">
        <v>5.4511143868477352E-3</v>
      </c>
      <c r="I124" s="18">
        <v>1.8438102318273601</v>
      </c>
    </row>
    <row r="125" spans="1:9" x14ac:dyDescent="0.45">
      <c r="A125" s="18" t="s">
        <v>346</v>
      </c>
      <c r="B125" s="21">
        <v>11495</v>
      </c>
      <c r="C125" s="21" t="s">
        <v>19</v>
      </c>
      <c r="D125" s="18">
        <v>31952418</v>
      </c>
      <c r="E125" s="18">
        <v>16.536986710024742</v>
      </c>
      <c r="F125" s="18">
        <v>37.00892650733639</v>
      </c>
      <c r="G125" s="18">
        <v>43.592754696206633</v>
      </c>
      <c r="H125" s="18">
        <v>4.7414708054154138E-4</v>
      </c>
      <c r="I125" s="18">
        <v>2.8608579393517006</v>
      </c>
    </row>
    <row r="126" spans="1:9" x14ac:dyDescent="0.45">
      <c r="A126" s="18" t="s">
        <v>351</v>
      </c>
      <c r="B126" s="21">
        <v>11517</v>
      </c>
      <c r="C126" s="21" t="s">
        <v>19</v>
      </c>
      <c r="D126" s="18">
        <v>95242107</v>
      </c>
      <c r="E126" s="18">
        <v>13.140237979934279</v>
      </c>
      <c r="F126" s="18">
        <v>45.82138960552998</v>
      </c>
      <c r="G126" s="18">
        <v>37.6052688663937</v>
      </c>
      <c r="H126" s="18">
        <v>0</v>
      </c>
      <c r="I126" s="18">
        <v>3.4331035481420416</v>
      </c>
    </row>
    <row r="127" spans="1:9" x14ac:dyDescent="0.45">
      <c r="A127" s="18" t="s">
        <v>357</v>
      </c>
      <c r="B127" s="21">
        <v>11521</v>
      </c>
      <c r="C127" s="21" t="s">
        <v>19</v>
      </c>
      <c r="D127" s="18">
        <v>3550900</v>
      </c>
      <c r="E127" s="18">
        <v>9.3602489945447225</v>
      </c>
      <c r="F127" s="18">
        <v>37.278163305612196</v>
      </c>
      <c r="G127" s="18">
        <v>51.308977488148983</v>
      </c>
      <c r="H127" s="18">
        <v>1.3048245582371056E-3</v>
      </c>
      <c r="I127" s="18">
        <v>2.0513053871358609</v>
      </c>
    </row>
    <row r="128" spans="1:9" x14ac:dyDescent="0.45">
      <c r="A128" s="18" t="s">
        <v>366</v>
      </c>
      <c r="B128" s="21">
        <v>11551</v>
      </c>
      <c r="C128" s="21" t="s">
        <v>19</v>
      </c>
      <c r="D128" s="18">
        <v>9869523</v>
      </c>
      <c r="E128" s="18">
        <v>4.4095742388715786</v>
      </c>
      <c r="F128" s="18">
        <v>55.504706913620709</v>
      </c>
      <c r="G128" s="18">
        <v>37.391856881747451</v>
      </c>
      <c r="H128" s="18">
        <v>2.5759631896959006E-3</v>
      </c>
      <c r="I128" s="18">
        <v>2.6912860025705609</v>
      </c>
    </row>
    <row r="129" spans="1:9" x14ac:dyDescent="0.45">
      <c r="A129" s="18" t="s">
        <v>368</v>
      </c>
      <c r="B129" s="21">
        <v>11562</v>
      </c>
      <c r="C129" s="21" t="s">
        <v>19</v>
      </c>
      <c r="D129" s="18">
        <v>4602876</v>
      </c>
      <c r="E129" s="18">
        <v>7.9902971323502321</v>
      </c>
      <c r="F129" s="18">
        <v>88.000350458529908</v>
      </c>
      <c r="G129" s="18">
        <v>1.6186009069514007</v>
      </c>
      <c r="H129" s="18">
        <v>7.2331378214075842E-2</v>
      </c>
      <c r="I129" s="18">
        <v>2.3184201239543816</v>
      </c>
    </row>
    <row r="130" spans="1:9" x14ac:dyDescent="0.45">
      <c r="A130" s="18" t="s">
        <v>386</v>
      </c>
      <c r="B130" s="21">
        <v>11621</v>
      </c>
      <c r="C130" s="21" t="s">
        <v>19</v>
      </c>
      <c r="D130" s="18">
        <v>1221608</v>
      </c>
      <c r="E130" s="18">
        <v>18.927142501001267</v>
      </c>
      <c r="F130" s="18">
        <v>46.369805241270875</v>
      </c>
      <c r="G130" s="18">
        <v>32.47597962909763</v>
      </c>
      <c r="H130" s="18">
        <v>9.4937466794457067E-5</v>
      </c>
      <c r="I130" s="18">
        <v>2.226977691163436</v>
      </c>
    </row>
    <row r="131" spans="1:9" x14ac:dyDescent="0.45">
      <c r="A131" s="18" t="s">
        <v>396</v>
      </c>
      <c r="B131" s="21">
        <v>11661</v>
      </c>
      <c r="C131" s="21" t="s">
        <v>19</v>
      </c>
      <c r="D131" s="18">
        <v>101976</v>
      </c>
      <c r="E131" s="18">
        <v>21.183209649240936</v>
      </c>
      <c r="F131" s="18">
        <v>52.616378461400771</v>
      </c>
      <c r="G131" s="18">
        <v>24.046302482734827</v>
      </c>
      <c r="H131" s="18">
        <v>0</v>
      </c>
      <c r="I131" s="18">
        <v>2.1541094066234665</v>
      </c>
    </row>
    <row r="132" spans="1:9" x14ac:dyDescent="0.45">
      <c r="A132" s="18" t="s">
        <v>404</v>
      </c>
      <c r="B132" s="21">
        <v>11665</v>
      </c>
      <c r="C132" s="21" t="s">
        <v>19</v>
      </c>
      <c r="D132" s="18">
        <v>2223579</v>
      </c>
      <c r="E132" s="18">
        <v>11.498045336725225</v>
      </c>
      <c r="F132" s="18">
        <v>78.187046119743229</v>
      </c>
      <c r="G132" s="18">
        <v>8.6444181030287055</v>
      </c>
      <c r="H132" s="18">
        <v>0.29088849454215626</v>
      </c>
      <c r="I132" s="18">
        <v>1.3796019459606912</v>
      </c>
    </row>
    <row r="133" spans="1:9" x14ac:dyDescent="0.45">
      <c r="A133" s="18" t="s">
        <v>422</v>
      </c>
      <c r="B133" s="21">
        <v>11706</v>
      </c>
      <c r="C133" s="21" t="s">
        <v>22</v>
      </c>
      <c r="D133" s="18">
        <v>592847</v>
      </c>
      <c r="E133" s="18">
        <v>93.236888863210879</v>
      </c>
      <c r="F133" s="18">
        <v>2.3581694433343383</v>
      </c>
      <c r="G133" s="18">
        <v>3.8290137859676516</v>
      </c>
      <c r="H133" s="18">
        <v>0</v>
      </c>
      <c r="I133" s="18">
        <v>0.57592790748713485</v>
      </c>
    </row>
    <row r="134" spans="1:9" x14ac:dyDescent="0.45">
      <c r="A134" s="18" t="s">
        <v>429</v>
      </c>
      <c r="B134" s="21">
        <v>11691</v>
      </c>
      <c r="C134" s="21" t="s">
        <v>32</v>
      </c>
      <c r="D134" s="18">
        <v>44408</v>
      </c>
      <c r="E134" s="18">
        <v>62.936384171280309</v>
      </c>
      <c r="F134" s="18">
        <v>27.161011667339455</v>
      </c>
      <c r="G134" s="18">
        <v>5.7449712045738135</v>
      </c>
      <c r="H134" s="18">
        <v>0</v>
      </c>
      <c r="I134" s="18">
        <v>4.1576329568064212</v>
      </c>
    </row>
    <row r="135" spans="1:9" x14ac:dyDescent="0.45">
      <c r="A135" s="18" t="s">
        <v>437</v>
      </c>
      <c r="B135" s="21">
        <v>11701</v>
      </c>
      <c r="C135" s="21" t="s">
        <v>19</v>
      </c>
      <c r="D135" s="18">
        <v>655000</v>
      </c>
      <c r="E135" s="18">
        <v>8.3470201310525791</v>
      </c>
      <c r="F135" s="18">
        <v>60.952317797383053</v>
      </c>
      <c r="G135" s="18">
        <v>30.216900621472721</v>
      </c>
      <c r="H135" s="18">
        <v>1.4668502006790124E-6</v>
      </c>
      <c r="I135" s="18">
        <v>0.48375998324144648</v>
      </c>
    </row>
    <row r="136" spans="1:9" x14ac:dyDescent="0.45">
      <c r="A136" s="18" t="s">
        <v>443</v>
      </c>
      <c r="B136" s="21">
        <v>11738</v>
      </c>
      <c r="C136" s="21" t="s">
        <v>19</v>
      </c>
      <c r="D136" s="18">
        <v>2981306</v>
      </c>
      <c r="E136" s="18">
        <v>12.465017700127651</v>
      </c>
      <c r="F136" s="18">
        <v>46.722550381457943</v>
      </c>
      <c r="G136" s="18">
        <v>37.520164784042343</v>
      </c>
      <c r="H136" s="18">
        <v>3.5618572736176332E-6</v>
      </c>
      <c r="I136" s="18">
        <v>3.2922635725147904</v>
      </c>
    </row>
    <row r="137" spans="1:9" x14ac:dyDescent="0.45">
      <c r="A137" s="18" t="s">
        <v>446</v>
      </c>
      <c r="B137" s="21">
        <v>11741</v>
      </c>
      <c r="C137" s="21" t="s">
        <v>19</v>
      </c>
      <c r="D137" s="18">
        <v>1886217</v>
      </c>
      <c r="E137" s="18">
        <v>13.049504822561341</v>
      </c>
      <c r="F137" s="18">
        <v>38.785310582479624</v>
      </c>
      <c r="G137" s="18">
        <v>46.648540792713781</v>
      </c>
      <c r="H137" s="18">
        <v>4.8409186474002677E-2</v>
      </c>
      <c r="I137" s="18">
        <v>1.4682346157712534</v>
      </c>
    </row>
    <row r="138" spans="1:9" x14ac:dyDescent="0.45">
      <c r="A138" s="18" t="s">
        <v>496</v>
      </c>
      <c r="B138" s="21">
        <v>11842</v>
      </c>
      <c r="C138" s="21" t="s">
        <v>32</v>
      </c>
      <c r="D138" s="18">
        <v>348208</v>
      </c>
      <c r="E138" s="18">
        <v>33.165943381532678</v>
      </c>
      <c r="F138" s="18">
        <v>41.399755889328318</v>
      </c>
      <c r="G138" s="18">
        <v>23.155892299378838</v>
      </c>
      <c r="H138" s="18">
        <v>0</v>
      </c>
      <c r="I138" s="18">
        <v>2.2784084297601632</v>
      </c>
    </row>
    <row r="139" spans="1:9" x14ac:dyDescent="0.45">
      <c r="A139" s="18" t="s">
        <v>505</v>
      </c>
      <c r="B139" s="21">
        <v>11853</v>
      </c>
      <c r="C139" s="21" t="s">
        <v>22</v>
      </c>
      <c r="D139" s="18">
        <v>1029015</v>
      </c>
      <c r="E139" s="18">
        <v>77.390311084720409</v>
      </c>
      <c r="F139" s="18">
        <v>12.120307856410351</v>
      </c>
      <c r="G139" s="18">
        <v>10.338518843601394</v>
      </c>
      <c r="H139" s="18">
        <v>3.5650240114973314E-5</v>
      </c>
      <c r="I139" s="18">
        <v>0.15082656502773312</v>
      </c>
    </row>
    <row r="140" spans="1:9" x14ac:dyDescent="0.45">
      <c r="A140" s="18" t="s">
        <v>511</v>
      </c>
      <c r="B140" s="21">
        <v>11756</v>
      </c>
      <c r="C140" s="21" t="s">
        <v>19</v>
      </c>
      <c r="D140" s="18">
        <v>384061</v>
      </c>
      <c r="E140" s="18">
        <v>0</v>
      </c>
      <c r="F140" s="18">
        <v>19.183675862213462</v>
      </c>
      <c r="G140" s="18">
        <v>79.852319775108867</v>
      </c>
      <c r="H140" s="18">
        <v>0</v>
      </c>
      <c r="I140" s="18">
        <v>0.96400436267766676</v>
      </c>
    </row>
    <row r="141" spans="1:9" x14ac:dyDescent="0.45">
      <c r="A141" s="18" t="s">
        <v>112</v>
      </c>
      <c r="B141" s="21">
        <v>10920</v>
      </c>
      <c r="C141" s="21" t="s">
        <v>19</v>
      </c>
      <c r="D141" s="18">
        <v>3956119</v>
      </c>
      <c r="E141" s="18">
        <v>14.80419124497902</v>
      </c>
      <c r="F141" s="18">
        <v>68.869247153142396</v>
      </c>
      <c r="G141" s="18">
        <v>13.275870412947222</v>
      </c>
      <c r="H141" s="18">
        <v>4.0301722033920847E-3</v>
      </c>
      <c r="I141" s="18">
        <v>3.0466610167279722</v>
      </c>
    </row>
    <row r="142" spans="1:9" x14ac:dyDescent="0.45">
      <c r="A142" s="18" t="s">
        <v>167</v>
      </c>
      <c r="B142" s="21">
        <v>11172</v>
      </c>
      <c r="C142" s="21" t="s">
        <v>32</v>
      </c>
      <c r="D142" s="18">
        <v>2304174</v>
      </c>
      <c r="E142" s="18">
        <v>59.083542573658463</v>
      </c>
      <c r="F142" s="18">
        <v>17.308732424986282</v>
      </c>
      <c r="G142" s="18">
        <v>20.414965381414081</v>
      </c>
      <c r="H142" s="18">
        <v>4.4988904325272191E-3</v>
      </c>
      <c r="I142" s="18">
        <v>3.1882607295086483</v>
      </c>
    </row>
    <row r="143" spans="1:9" x14ac:dyDescent="0.45">
      <c r="A143" s="18" t="s">
        <v>171</v>
      </c>
      <c r="B143" s="21">
        <v>11183</v>
      </c>
      <c r="C143" s="21" t="s">
        <v>22</v>
      </c>
      <c r="D143" s="18">
        <v>7989558</v>
      </c>
      <c r="E143" s="18">
        <v>96.817596940308363</v>
      </c>
      <c r="F143" s="18">
        <v>0</v>
      </c>
      <c r="G143" s="18">
        <v>1.011495695803177E-2</v>
      </c>
      <c r="H143" s="18">
        <v>1.2316095973140945E-4</v>
      </c>
      <c r="I143" s="18">
        <v>3.172164941773878</v>
      </c>
    </row>
    <row r="144" spans="1:9" x14ac:dyDescent="0.45">
      <c r="A144" s="18" t="s">
        <v>176</v>
      </c>
      <c r="B144" s="21">
        <v>11197</v>
      </c>
      <c r="C144" s="21" t="s">
        <v>22</v>
      </c>
      <c r="D144" s="18">
        <v>3458851</v>
      </c>
      <c r="E144" s="18">
        <v>94.940407833715796</v>
      </c>
      <c r="F144" s="18">
        <v>3.2050787959375257E-2</v>
      </c>
      <c r="G144" s="18">
        <v>3.2591488537555264</v>
      </c>
      <c r="H144" s="18">
        <v>0</v>
      </c>
      <c r="I144" s="18">
        <v>1.7683925245693051</v>
      </c>
    </row>
    <row r="145" spans="1:9" x14ac:dyDescent="0.45">
      <c r="A145" s="18" t="s">
        <v>178</v>
      </c>
      <c r="B145" s="21">
        <v>11195</v>
      </c>
      <c r="C145" s="21" t="s">
        <v>22</v>
      </c>
      <c r="D145" s="18">
        <v>2548894</v>
      </c>
      <c r="E145" s="18">
        <v>89.379089436184913</v>
      </c>
      <c r="F145" s="18">
        <v>0.81449711341437803</v>
      </c>
      <c r="G145" s="18">
        <v>7.1358681087682001</v>
      </c>
      <c r="H145" s="18">
        <v>3.0993569226696774E-3</v>
      </c>
      <c r="I145" s="18">
        <v>2.6674459847098326</v>
      </c>
    </row>
    <row r="146" spans="1:9" x14ac:dyDescent="0.45">
      <c r="A146" s="18" t="s">
        <v>180</v>
      </c>
      <c r="B146" s="21">
        <v>11215</v>
      </c>
      <c r="C146" s="21" t="s">
        <v>22</v>
      </c>
      <c r="D146" s="18">
        <v>11547669</v>
      </c>
      <c r="E146" s="18">
        <v>78.511597275655987</v>
      </c>
      <c r="F146" s="18">
        <v>8.9679955740632114</v>
      </c>
      <c r="G146" s="18">
        <v>7.7594088156788041</v>
      </c>
      <c r="H146" s="18">
        <v>0</v>
      </c>
      <c r="I146" s="18">
        <v>4.7609983346019975</v>
      </c>
    </row>
    <row r="147" spans="1:9" x14ac:dyDescent="0.45">
      <c r="A147" s="18" t="s">
        <v>184</v>
      </c>
      <c r="B147" s="21">
        <v>11196</v>
      </c>
      <c r="C147" s="21" t="s">
        <v>32</v>
      </c>
      <c r="D147" s="18">
        <v>1641908</v>
      </c>
      <c r="E147" s="18">
        <v>44.609957593202708</v>
      </c>
      <c r="F147" s="18">
        <v>35.927986795259116</v>
      </c>
      <c r="G147" s="18">
        <v>16.613456128375031</v>
      </c>
      <c r="H147" s="18">
        <v>3.0276011462937609E-3</v>
      </c>
      <c r="I147" s="18">
        <v>2.8455718820168463</v>
      </c>
    </row>
    <row r="148" spans="1:9" x14ac:dyDescent="0.45">
      <c r="A148" s="18" t="s">
        <v>205</v>
      </c>
      <c r="B148" s="21">
        <v>11260</v>
      </c>
      <c r="C148" s="21" t="s">
        <v>22</v>
      </c>
      <c r="D148" s="18">
        <v>1212889</v>
      </c>
      <c r="E148" s="18">
        <v>97.315466336405592</v>
      </c>
      <c r="F148" s="18">
        <v>0</v>
      </c>
      <c r="G148" s="18">
        <v>0.19721930985165381</v>
      </c>
      <c r="H148" s="18">
        <v>2.4381370167044079E-2</v>
      </c>
      <c r="I148" s="18">
        <v>2.4629329835757079</v>
      </c>
    </row>
    <row r="149" spans="1:9" x14ac:dyDescent="0.45">
      <c r="A149" s="18" t="s">
        <v>233</v>
      </c>
      <c r="B149" s="21">
        <v>11308</v>
      </c>
      <c r="C149" s="21" t="s">
        <v>22</v>
      </c>
      <c r="D149" s="18">
        <v>2646354</v>
      </c>
      <c r="E149" s="18">
        <v>89.74041351239029</v>
      </c>
      <c r="F149" s="18">
        <v>7.3657296519066122</v>
      </c>
      <c r="G149" s="18">
        <v>0.14090011048865916</v>
      </c>
      <c r="H149" s="18">
        <v>1.8768051374870049E-3</v>
      </c>
      <c r="I149" s="18">
        <v>2.7510799200769536</v>
      </c>
    </row>
    <row r="150" spans="1:9" x14ac:dyDescent="0.45">
      <c r="A150" s="18" t="s">
        <v>242</v>
      </c>
      <c r="B150" s="21">
        <v>11312</v>
      </c>
      <c r="C150" s="21" t="s">
        <v>22</v>
      </c>
      <c r="D150" s="18">
        <v>4842551</v>
      </c>
      <c r="E150" s="18">
        <v>97.562835603296506</v>
      </c>
      <c r="F150" s="18">
        <v>0</v>
      </c>
      <c r="G150" s="18">
        <v>0.81082216769590387</v>
      </c>
      <c r="H150" s="18">
        <v>6.8656831615812583E-2</v>
      </c>
      <c r="I150" s="18">
        <v>1.5576853973917786</v>
      </c>
    </row>
    <row r="151" spans="1:9" x14ac:dyDescent="0.45">
      <c r="A151" s="18" t="s">
        <v>244</v>
      </c>
      <c r="B151" s="21">
        <v>11315</v>
      </c>
      <c r="C151" s="21" t="s">
        <v>246</v>
      </c>
      <c r="D151" s="18">
        <v>82057408</v>
      </c>
      <c r="E151" s="18">
        <v>15.720564337805214</v>
      </c>
      <c r="F151" s="18">
        <v>39.959081233597985</v>
      </c>
      <c r="G151" s="18">
        <v>42.233728375861347</v>
      </c>
      <c r="H151" s="18">
        <v>4.6206772433882014E-2</v>
      </c>
      <c r="I151" s="18">
        <v>2.0404192803015677</v>
      </c>
    </row>
    <row r="152" spans="1:9" x14ac:dyDescent="0.45">
      <c r="A152" s="18" t="s">
        <v>259</v>
      </c>
      <c r="B152" s="21">
        <v>11323</v>
      </c>
      <c r="C152" s="21" t="s">
        <v>19</v>
      </c>
      <c r="D152" s="18">
        <v>1702715</v>
      </c>
      <c r="E152" s="18">
        <v>16.411294822170984</v>
      </c>
      <c r="F152" s="18">
        <v>68.356183355179766</v>
      </c>
      <c r="G152" s="18">
        <v>13.727049589271621</v>
      </c>
      <c r="H152" s="18">
        <v>1.7520617585783482E-3</v>
      </c>
      <c r="I152" s="18">
        <v>1.5037201716190516</v>
      </c>
    </row>
    <row r="153" spans="1:9" x14ac:dyDescent="0.45">
      <c r="A153" s="18" t="s">
        <v>263</v>
      </c>
      <c r="B153" s="21">
        <v>11340</v>
      </c>
      <c r="C153" s="21" t="s">
        <v>19</v>
      </c>
      <c r="D153" s="18">
        <v>2281275</v>
      </c>
      <c r="E153" s="18">
        <v>10.399987252048637</v>
      </c>
      <c r="F153" s="18">
        <v>67.51992753270298</v>
      </c>
      <c r="G153" s="18">
        <v>17.577439662042035</v>
      </c>
      <c r="H153" s="18">
        <v>4.8650846278659045E-2</v>
      </c>
      <c r="I153" s="18">
        <v>4.453994706927686</v>
      </c>
    </row>
    <row r="154" spans="1:9" x14ac:dyDescent="0.45">
      <c r="A154" s="18" t="s">
        <v>270</v>
      </c>
      <c r="B154" s="21">
        <v>11327</v>
      </c>
      <c r="C154" s="21" t="s">
        <v>22</v>
      </c>
      <c r="D154" s="18">
        <v>2833065</v>
      </c>
      <c r="E154" s="18">
        <v>82.159221982529886</v>
      </c>
      <c r="F154" s="18">
        <v>8.341907825081412</v>
      </c>
      <c r="G154" s="18">
        <v>6.8163148313776354</v>
      </c>
      <c r="H154" s="18">
        <v>6.9966036715427709E-4</v>
      </c>
      <c r="I154" s="18">
        <v>2.6818557006439128</v>
      </c>
    </row>
    <row r="155" spans="1:9" x14ac:dyDescent="0.45">
      <c r="A155" s="18" t="s">
        <v>271</v>
      </c>
      <c r="B155" s="21">
        <v>11367</v>
      </c>
      <c r="C155" s="21" t="s">
        <v>19</v>
      </c>
      <c r="D155" s="18">
        <v>5951197</v>
      </c>
      <c r="E155" s="18">
        <v>16.3291081277827</v>
      </c>
      <c r="F155" s="18">
        <v>43.878074771255115</v>
      </c>
      <c r="G155" s="18">
        <v>37.650155584291639</v>
      </c>
      <c r="H155" s="18">
        <v>5.0111134232422164E-4</v>
      </c>
      <c r="I155" s="18">
        <v>2.1421604053282155</v>
      </c>
    </row>
    <row r="156" spans="1:9" x14ac:dyDescent="0.45">
      <c r="A156" s="18" t="s">
        <v>279</v>
      </c>
      <c r="B156" s="21">
        <v>11341</v>
      </c>
      <c r="C156" s="21" t="s">
        <v>22</v>
      </c>
      <c r="D156" s="18">
        <v>13631855</v>
      </c>
      <c r="E156" s="18">
        <v>87.314318643349296</v>
      </c>
      <c r="F156" s="18">
        <v>7.2853159447061362</v>
      </c>
      <c r="G156" s="18">
        <v>3.4843062482204186</v>
      </c>
      <c r="H156" s="18">
        <v>7.2121123521191698E-6</v>
      </c>
      <c r="I156" s="18">
        <v>1.9160519516118044</v>
      </c>
    </row>
    <row r="157" spans="1:9" x14ac:dyDescent="0.45">
      <c r="A157" s="18" t="s">
        <v>300</v>
      </c>
      <c r="B157" s="21">
        <v>11409</v>
      </c>
      <c r="C157" s="21" t="s">
        <v>19</v>
      </c>
      <c r="D157" s="18">
        <v>10895571</v>
      </c>
      <c r="E157" s="18">
        <v>12.38462166786538</v>
      </c>
      <c r="F157" s="18">
        <v>52.070100736571916</v>
      </c>
      <c r="G157" s="18">
        <v>33.786663182476666</v>
      </c>
      <c r="H157" s="18">
        <v>1.3745876296781033E-2</v>
      </c>
      <c r="I157" s="18">
        <v>1.7448685367892574</v>
      </c>
    </row>
    <row r="158" spans="1:9" x14ac:dyDescent="0.45">
      <c r="A158" s="18" t="s">
        <v>315</v>
      </c>
      <c r="B158" s="21">
        <v>11378</v>
      </c>
      <c r="C158" s="21" t="s">
        <v>22</v>
      </c>
      <c r="D158" s="18">
        <v>2863683</v>
      </c>
      <c r="E158" s="18">
        <v>90.7418687114249</v>
      </c>
      <c r="F158" s="18">
        <v>5.1108233696999363</v>
      </c>
      <c r="G158" s="18">
        <v>1.4261523267316139</v>
      </c>
      <c r="H158" s="18">
        <v>1.0097490871382433E-3</v>
      </c>
      <c r="I158" s="18">
        <v>2.7201458430564092</v>
      </c>
    </row>
    <row r="159" spans="1:9" x14ac:dyDescent="0.45">
      <c r="A159" s="18" t="s">
        <v>316</v>
      </c>
      <c r="B159" s="21">
        <v>11416</v>
      </c>
      <c r="C159" s="21" t="s">
        <v>19</v>
      </c>
      <c r="D159" s="18">
        <v>41415719</v>
      </c>
      <c r="E159" s="18">
        <v>13.038393010981331</v>
      </c>
      <c r="F159" s="18">
        <v>32.102546858515396</v>
      </c>
      <c r="G159" s="18">
        <v>52.927319495511391</v>
      </c>
      <c r="H159" s="18">
        <v>1.0458084153488279E-5</v>
      </c>
      <c r="I159" s="18">
        <v>1.9317301769077293</v>
      </c>
    </row>
    <row r="160" spans="1:9" x14ac:dyDescent="0.45">
      <c r="A160" s="18" t="s">
        <v>330</v>
      </c>
      <c r="B160" s="21">
        <v>11470</v>
      </c>
      <c r="C160" s="21" t="s">
        <v>22</v>
      </c>
      <c r="D160" s="18">
        <v>1079591</v>
      </c>
      <c r="E160" s="18">
        <v>95.650079291899644</v>
      </c>
      <c r="F160" s="18">
        <v>0.17583067670841745</v>
      </c>
      <c r="G160" s="18">
        <v>1.3002496301939159</v>
      </c>
      <c r="H160" s="18">
        <v>2.7452675041135196E-3</v>
      </c>
      <c r="I160" s="18">
        <v>2.8710951336939114</v>
      </c>
    </row>
    <row r="161" spans="1:9" x14ac:dyDescent="0.45">
      <c r="A161" s="18" t="s">
        <v>332</v>
      </c>
      <c r="B161" s="21">
        <v>11459</v>
      </c>
      <c r="C161" s="21" t="s">
        <v>19</v>
      </c>
      <c r="D161" s="18">
        <v>51318693</v>
      </c>
      <c r="E161" s="18">
        <v>8.6705364818478472</v>
      </c>
      <c r="F161" s="18">
        <v>37.924385491938658</v>
      </c>
      <c r="G161" s="18">
        <v>51.306731369944053</v>
      </c>
      <c r="H161" s="18">
        <v>9.7092495426097795E-5</v>
      </c>
      <c r="I161" s="18">
        <v>2.0982495637740199</v>
      </c>
    </row>
    <row r="162" spans="1:9" x14ac:dyDescent="0.45">
      <c r="A162" s="18" t="s">
        <v>334</v>
      </c>
      <c r="B162" s="21">
        <v>11460</v>
      </c>
      <c r="C162" s="21" t="s">
        <v>19</v>
      </c>
      <c r="D162" s="18">
        <v>73724334</v>
      </c>
      <c r="E162" s="18">
        <v>15.733361983399233</v>
      </c>
      <c r="F162" s="18">
        <v>60.250227437401655</v>
      </c>
      <c r="G162" s="18">
        <v>21.490200638276985</v>
      </c>
      <c r="H162" s="18">
        <v>1.4641634254478302E-6</v>
      </c>
      <c r="I162" s="18">
        <v>2.5262084767586992</v>
      </c>
    </row>
    <row r="163" spans="1:9" x14ac:dyDescent="0.45">
      <c r="A163" s="18" t="s">
        <v>342</v>
      </c>
      <c r="B163" s="21">
        <v>11500</v>
      </c>
      <c r="C163" s="21" t="s">
        <v>246</v>
      </c>
      <c r="D163" s="18">
        <v>19202551</v>
      </c>
      <c r="E163" s="18">
        <v>3.4983891170157015</v>
      </c>
      <c r="F163" s="18">
        <v>51.171387497885995</v>
      </c>
      <c r="G163" s="18">
        <v>42.638845712937865</v>
      </c>
      <c r="H163" s="18">
        <v>1.2073718946135851E-3</v>
      </c>
      <c r="I163" s="18">
        <v>2.6901703002658208</v>
      </c>
    </row>
    <row r="164" spans="1:9" x14ac:dyDescent="0.45">
      <c r="A164" s="18" t="s">
        <v>344</v>
      </c>
      <c r="B164" s="21">
        <v>11499</v>
      </c>
      <c r="C164" s="21" t="s">
        <v>19</v>
      </c>
      <c r="D164" s="18">
        <v>6092185</v>
      </c>
      <c r="E164" s="18">
        <v>21.64449194766906</v>
      </c>
      <c r="F164" s="18">
        <v>35.160559714598548</v>
      </c>
      <c r="G164" s="18">
        <v>40.971086663790572</v>
      </c>
      <c r="H164" s="18">
        <v>2.2043406952452939E-5</v>
      </c>
      <c r="I164" s="18">
        <v>2.2238396305348713</v>
      </c>
    </row>
    <row r="165" spans="1:9" x14ac:dyDescent="0.45">
      <c r="A165" s="18" t="s">
        <v>353</v>
      </c>
      <c r="B165" s="21">
        <v>11513</v>
      </c>
      <c r="C165" s="21" t="s">
        <v>19</v>
      </c>
      <c r="D165" s="18">
        <v>103718619</v>
      </c>
      <c r="E165" s="18">
        <v>16.48947942954041</v>
      </c>
      <c r="F165" s="18">
        <v>35.148883833571169</v>
      </c>
      <c r="G165" s="18">
        <v>46.204353345189233</v>
      </c>
      <c r="H165" s="18">
        <v>2.6096722083028477E-5</v>
      </c>
      <c r="I165" s="18">
        <v>2.1572572949771058</v>
      </c>
    </row>
    <row r="166" spans="1:9" x14ac:dyDescent="0.45">
      <c r="A166" s="18" t="s">
        <v>362</v>
      </c>
      <c r="B166" s="21">
        <v>11518</v>
      </c>
      <c r="C166" s="21" t="s">
        <v>19</v>
      </c>
      <c r="D166" s="18">
        <v>2386660</v>
      </c>
      <c r="E166" s="18">
        <v>11.31705415219151</v>
      </c>
      <c r="F166" s="18">
        <v>85.715996154067895</v>
      </c>
      <c r="G166" s="18">
        <v>1.8458156149763849</v>
      </c>
      <c r="H166" s="18">
        <v>0.15918721299356017</v>
      </c>
      <c r="I166" s="18">
        <v>0.96194686577064892</v>
      </c>
    </row>
    <row r="167" spans="1:9" x14ac:dyDescent="0.45">
      <c r="A167" s="18" t="s">
        <v>370</v>
      </c>
      <c r="B167" s="21">
        <v>11233</v>
      </c>
      <c r="C167" s="21" t="s">
        <v>22</v>
      </c>
      <c r="D167" s="18">
        <v>3855168</v>
      </c>
      <c r="E167" s="18">
        <v>89.934976685285207</v>
      </c>
      <c r="F167" s="18">
        <v>1.3967797219063596</v>
      </c>
      <c r="G167" s="18">
        <v>6.8884762335557159</v>
      </c>
      <c r="H167" s="18">
        <v>0</v>
      </c>
      <c r="I167" s="18">
        <v>1.7797673592527208</v>
      </c>
    </row>
    <row r="168" spans="1:9" x14ac:dyDescent="0.45">
      <c r="A168" s="18" t="s">
        <v>372</v>
      </c>
      <c r="B168" s="21">
        <v>11569</v>
      </c>
      <c r="C168" s="21" t="s">
        <v>19</v>
      </c>
      <c r="D168" s="18">
        <v>2740365</v>
      </c>
      <c r="E168" s="18">
        <v>31.035157478830445</v>
      </c>
      <c r="F168" s="18">
        <v>29.226982661861175</v>
      </c>
      <c r="G168" s="18">
        <v>36.238380556004167</v>
      </c>
      <c r="H168" s="18">
        <v>2.8044480641922331E-5</v>
      </c>
      <c r="I168" s="18">
        <v>3.4994512588235711</v>
      </c>
    </row>
    <row r="169" spans="1:9" x14ac:dyDescent="0.45">
      <c r="A169" s="18" t="s">
        <v>376</v>
      </c>
      <c r="B169" s="21">
        <v>11588</v>
      </c>
      <c r="C169" s="21" t="s">
        <v>19</v>
      </c>
      <c r="D169" s="18">
        <v>18259931</v>
      </c>
      <c r="E169" s="18">
        <v>24.592944890608141</v>
      </c>
      <c r="F169" s="18">
        <v>40.454275945124429</v>
      </c>
      <c r="G169" s="18">
        <v>32.555039686805202</v>
      </c>
      <c r="H169" s="18">
        <v>0.10405370834790056</v>
      </c>
      <c r="I169" s="18">
        <v>2.2936857691143242</v>
      </c>
    </row>
    <row r="170" spans="1:9" x14ac:dyDescent="0.45">
      <c r="A170" s="18" t="s">
        <v>388</v>
      </c>
      <c r="B170" s="21">
        <v>11626</v>
      </c>
      <c r="C170" s="21" t="s">
        <v>19</v>
      </c>
      <c r="D170" s="18">
        <v>8378142</v>
      </c>
      <c r="E170" s="18">
        <v>14.166867111393209</v>
      </c>
      <c r="F170" s="18">
        <v>44.020537508928932</v>
      </c>
      <c r="G170" s="18">
        <v>40.338890950698527</v>
      </c>
      <c r="H170" s="18">
        <v>7.5075309747466555E-4</v>
      </c>
      <c r="I170" s="18">
        <v>1.4729536758818547</v>
      </c>
    </row>
    <row r="171" spans="1:9" x14ac:dyDescent="0.45">
      <c r="A171" s="18" t="s">
        <v>392</v>
      </c>
      <c r="B171" s="21">
        <v>11649</v>
      </c>
      <c r="C171" s="21" t="s">
        <v>22</v>
      </c>
      <c r="D171" s="18">
        <v>8970678</v>
      </c>
      <c r="E171" s="18">
        <v>95.032226681922509</v>
      </c>
      <c r="F171" s="18">
        <v>1.4225751383500125</v>
      </c>
      <c r="G171" s="18">
        <v>0.20800518397652862</v>
      </c>
      <c r="H171" s="18">
        <v>0</v>
      </c>
      <c r="I171" s="18">
        <v>3.3371929957509501</v>
      </c>
    </row>
    <row r="172" spans="1:9" x14ac:dyDescent="0.45">
      <c r="A172" s="18" t="s">
        <v>400</v>
      </c>
      <c r="B172" s="21">
        <v>11660</v>
      </c>
      <c r="C172" s="21" t="s">
        <v>19</v>
      </c>
      <c r="D172" s="18">
        <v>3033095</v>
      </c>
      <c r="E172" s="18">
        <v>18.772002758832393</v>
      </c>
      <c r="F172" s="18">
        <v>39.139248184071306</v>
      </c>
      <c r="G172" s="18">
        <v>38.883263540580224</v>
      </c>
      <c r="H172" s="18">
        <v>5.8278494787350347E-4</v>
      </c>
      <c r="I172" s="18">
        <v>3.2049027315682048</v>
      </c>
    </row>
    <row r="173" spans="1:9" x14ac:dyDescent="0.45">
      <c r="A173" s="18" t="s">
        <v>408</v>
      </c>
      <c r="B173" s="21">
        <v>11673</v>
      </c>
      <c r="C173" s="21" t="s">
        <v>19</v>
      </c>
      <c r="D173" s="18">
        <v>771932</v>
      </c>
      <c r="E173" s="18">
        <v>11.931133336959586</v>
      </c>
      <c r="F173" s="18">
        <v>67.328959435656401</v>
      </c>
      <c r="G173" s="18">
        <v>18.087756137253049</v>
      </c>
      <c r="H173" s="18">
        <v>7.3663830840469791E-2</v>
      </c>
      <c r="I173" s="18">
        <v>2.5784872592904944</v>
      </c>
    </row>
    <row r="174" spans="1:9" x14ac:dyDescent="0.45">
      <c r="A174" s="18" t="s">
        <v>416</v>
      </c>
      <c r="B174" s="21">
        <v>11692</v>
      </c>
      <c r="C174" s="21" t="s">
        <v>19</v>
      </c>
      <c r="D174" s="18">
        <v>13718248</v>
      </c>
      <c r="E174" s="18">
        <v>12.919141704860893</v>
      </c>
      <c r="F174" s="18">
        <v>45.924324936522282</v>
      </c>
      <c r="G174" s="18">
        <v>39.342472348219331</v>
      </c>
      <c r="H174" s="18">
        <v>1.6799631435565111E-6</v>
      </c>
      <c r="I174" s="18">
        <v>1.8140593304343482</v>
      </c>
    </row>
    <row r="175" spans="1:9" x14ac:dyDescent="0.45">
      <c r="A175" s="18" t="s">
        <v>418</v>
      </c>
      <c r="B175" s="21">
        <v>11698</v>
      </c>
      <c r="C175" s="21" t="s">
        <v>19</v>
      </c>
      <c r="D175" s="18">
        <v>35384782</v>
      </c>
      <c r="E175" s="18">
        <v>8.1433317594154282</v>
      </c>
      <c r="F175" s="18">
        <v>62.348557723365978</v>
      </c>
      <c r="G175" s="18">
        <v>27.280388633518523</v>
      </c>
      <c r="H175" s="18">
        <v>5.6918534874091998E-5</v>
      </c>
      <c r="I175" s="18">
        <v>2.2276649651651979</v>
      </c>
    </row>
    <row r="176" spans="1:9" x14ac:dyDescent="0.45">
      <c r="A176" s="18" t="s">
        <v>431</v>
      </c>
      <c r="B176" s="21">
        <v>11709</v>
      </c>
      <c r="C176" s="21" t="s">
        <v>22</v>
      </c>
      <c r="D176" s="18">
        <v>82821258</v>
      </c>
      <c r="E176" s="18">
        <v>98.85081789154107</v>
      </c>
      <c r="F176" s="18">
        <v>0</v>
      </c>
      <c r="G176" s="18">
        <v>1.0105614863438277</v>
      </c>
      <c r="H176" s="18">
        <v>1.2350332811530141E-4</v>
      </c>
      <c r="I176" s="18">
        <v>0.1384971187869824</v>
      </c>
    </row>
    <row r="177" spans="1:9" x14ac:dyDescent="0.45">
      <c r="A177" s="18" t="s">
        <v>433</v>
      </c>
      <c r="B177" s="21">
        <v>11712</v>
      </c>
      <c r="C177" s="21" t="s">
        <v>22</v>
      </c>
      <c r="D177" s="18">
        <v>3969840</v>
      </c>
      <c r="E177" s="18">
        <v>92.768625141994136</v>
      </c>
      <c r="F177" s="18">
        <v>0</v>
      </c>
      <c r="G177" s="18">
        <v>4.2356614485743318</v>
      </c>
      <c r="H177" s="18">
        <v>4.7022648438189152E-3</v>
      </c>
      <c r="I177" s="18">
        <v>2.9910111445877114</v>
      </c>
    </row>
    <row r="178" spans="1:9" x14ac:dyDescent="0.45">
      <c r="A178" s="18" t="s">
        <v>435</v>
      </c>
      <c r="B178" s="21">
        <v>11725</v>
      </c>
      <c r="C178" s="21" t="s">
        <v>19</v>
      </c>
      <c r="D178" s="18">
        <v>1756139</v>
      </c>
      <c r="E178" s="18">
        <v>20.80057380298588</v>
      </c>
      <c r="F178" s="18">
        <v>33.647718114038625</v>
      </c>
      <c r="G178" s="18">
        <v>42.971015150320589</v>
      </c>
      <c r="H178" s="18">
        <v>0.25985344441566766</v>
      </c>
      <c r="I178" s="18">
        <v>2.3208394882392387</v>
      </c>
    </row>
    <row r="179" spans="1:9" x14ac:dyDescent="0.45">
      <c r="A179" s="18" t="s">
        <v>439</v>
      </c>
      <c r="B179" s="21">
        <v>11729</v>
      </c>
      <c r="C179" s="21" t="s">
        <v>22</v>
      </c>
      <c r="D179" s="18">
        <v>897430</v>
      </c>
      <c r="E179" s="18">
        <v>97.851563410754522</v>
      </c>
      <c r="F179" s="18">
        <v>0</v>
      </c>
      <c r="G179" s="18">
        <v>1.2766073970410093E-5</v>
      </c>
      <c r="H179" s="18">
        <v>1.0450429967485504</v>
      </c>
      <c r="I179" s="18">
        <v>1.1033808264229619</v>
      </c>
    </row>
    <row r="180" spans="1:9" x14ac:dyDescent="0.45">
      <c r="A180" s="18" t="s">
        <v>441</v>
      </c>
      <c r="B180" s="21">
        <v>11736</v>
      </c>
      <c r="C180" s="21" t="s">
        <v>22</v>
      </c>
      <c r="D180" s="18">
        <v>4387214</v>
      </c>
      <c r="E180" s="18">
        <v>97.476195881584317</v>
      </c>
      <c r="F180" s="18">
        <v>0</v>
      </c>
      <c r="G180" s="18">
        <v>1.6290179655089378</v>
      </c>
      <c r="H180" s="18">
        <v>0</v>
      </c>
      <c r="I180" s="18">
        <v>0.89478615290674768</v>
      </c>
    </row>
    <row r="181" spans="1:9" x14ac:dyDescent="0.45">
      <c r="A181" s="18" t="s">
        <v>445</v>
      </c>
      <c r="B181" s="21">
        <v>11722</v>
      </c>
      <c r="C181" s="21" t="s">
        <v>19</v>
      </c>
      <c r="D181" s="18">
        <v>4610250</v>
      </c>
      <c r="E181" s="18">
        <v>13.762521450867775</v>
      </c>
      <c r="F181" s="18">
        <v>34.222200253858126</v>
      </c>
      <c r="G181" s="18">
        <v>51.119663998953378</v>
      </c>
      <c r="H181" s="18">
        <v>4.1932488320687153E-3</v>
      </c>
      <c r="I181" s="18">
        <v>0.89142104748865203</v>
      </c>
    </row>
    <row r="182" spans="1:9" x14ac:dyDescent="0.45">
      <c r="A182" s="18" t="s">
        <v>456</v>
      </c>
      <c r="B182" s="21">
        <v>11745</v>
      </c>
      <c r="C182" s="21" t="s">
        <v>22</v>
      </c>
      <c r="D182" s="18">
        <v>111395255</v>
      </c>
      <c r="E182" s="18">
        <v>91.196304400230972</v>
      </c>
      <c r="F182" s="18">
        <v>0</v>
      </c>
      <c r="G182" s="18">
        <v>1.9066228855557796</v>
      </c>
      <c r="H182" s="18">
        <v>1.9922921447148957E-4</v>
      </c>
      <c r="I182" s="18">
        <v>6.8968734849987747</v>
      </c>
    </row>
    <row r="183" spans="1:9" x14ac:dyDescent="0.45">
      <c r="A183" s="18" t="s">
        <v>460</v>
      </c>
      <c r="B183" s="21">
        <v>11753</v>
      </c>
      <c r="C183" s="21" t="s">
        <v>19</v>
      </c>
      <c r="D183" s="18">
        <v>1087514</v>
      </c>
      <c r="E183" s="18">
        <v>12.992721168350769</v>
      </c>
      <c r="F183" s="18">
        <v>44.575671449397817</v>
      </c>
      <c r="G183" s="18">
        <v>39.449050309794693</v>
      </c>
      <c r="H183" s="18">
        <v>1.9459696817950901E-3</v>
      </c>
      <c r="I183" s="18">
        <v>2.9806111027749314</v>
      </c>
    </row>
    <row r="184" spans="1:9" x14ac:dyDescent="0.45">
      <c r="A184" s="18" t="s">
        <v>468</v>
      </c>
      <c r="B184" s="21">
        <v>11776</v>
      </c>
      <c r="C184" s="21" t="s">
        <v>19</v>
      </c>
      <c r="D184" s="18">
        <v>14484824</v>
      </c>
      <c r="E184" s="18">
        <v>18.428003310243049</v>
      </c>
      <c r="F184" s="18">
        <v>30.167544733076667</v>
      </c>
      <c r="G184" s="18">
        <v>50.281487454907406</v>
      </c>
      <c r="H184" s="18">
        <v>1.1715989852177621E-5</v>
      </c>
      <c r="I184" s="18">
        <v>1.1229527857830173</v>
      </c>
    </row>
    <row r="185" spans="1:9" x14ac:dyDescent="0.45">
      <c r="A185" s="18" t="s">
        <v>470</v>
      </c>
      <c r="B185" s="21">
        <v>11774</v>
      </c>
      <c r="C185" s="21" t="s">
        <v>22</v>
      </c>
      <c r="D185" s="18">
        <v>1107348</v>
      </c>
      <c r="E185" s="18">
        <v>96.385150313789069</v>
      </c>
      <c r="F185" s="18">
        <v>1.3906514129202945</v>
      </c>
      <c r="G185" s="18">
        <v>1.1379047438134868</v>
      </c>
      <c r="H185" s="18">
        <v>0</v>
      </c>
      <c r="I185" s="18">
        <v>1.0862935294771532</v>
      </c>
    </row>
    <row r="186" spans="1:9" x14ac:dyDescent="0.45">
      <c r="A186" s="18" t="s">
        <v>474</v>
      </c>
      <c r="B186" s="21">
        <v>11763</v>
      </c>
      <c r="C186" s="21" t="s">
        <v>22</v>
      </c>
      <c r="D186" s="18">
        <v>1272822</v>
      </c>
      <c r="E186" s="18">
        <v>89.819694039331736</v>
      </c>
      <c r="F186" s="18">
        <v>7.3752360015556704</v>
      </c>
      <c r="G186" s="18">
        <v>0.22693728925506815</v>
      </c>
      <c r="H186" s="18">
        <v>2.6646068496207512E-4</v>
      </c>
      <c r="I186" s="18">
        <v>2.5778662091725586</v>
      </c>
    </row>
    <row r="187" spans="1:9" x14ac:dyDescent="0.45">
      <c r="A187" s="18" t="s">
        <v>478</v>
      </c>
      <c r="B187" s="21">
        <v>11773</v>
      </c>
      <c r="C187" s="21" t="s">
        <v>22</v>
      </c>
      <c r="D187" s="18">
        <v>862470</v>
      </c>
      <c r="E187" s="18">
        <v>85.75814911473816</v>
      </c>
      <c r="F187" s="18">
        <v>11.474231195239355</v>
      </c>
      <c r="G187" s="18">
        <v>0.29026190619459941</v>
      </c>
      <c r="H187" s="18">
        <v>0.10401731549916385</v>
      </c>
      <c r="I187" s="18">
        <v>2.3733404683287231</v>
      </c>
    </row>
    <row r="188" spans="1:9" x14ac:dyDescent="0.45">
      <c r="A188" s="18" t="s">
        <v>480</v>
      </c>
      <c r="B188" s="21">
        <v>11820</v>
      </c>
      <c r="C188" s="21" t="s">
        <v>19</v>
      </c>
      <c r="D188" s="18">
        <v>27761189</v>
      </c>
      <c r="E188" s="18">
        <v>10.242426651821464</v>
      </c>
      <c r="F188" s="18">
        <v>37.688826482916987</v>
      </c>
      <c r="G188" s="18">
        <v>50.408505073328904</v>
      </c>
      <c r="H188" s="18">
        <v>1.3603155916773602E-6</v>
      </c>
      <c r="I188" s="18">
        <v>1.6602404316170523</v>
      </c>
    </row>
    <row r="189" spans="1:9" x14ac:dyDescent="0.45">
      <c r="A189" s="18" t="s">
        <v>493</v>
      </c>
      <c r="B189" s="21">
        <v>11823</v>
      </c>
      <c r="C189" s="21" t="s">
        <v>22</v>
      </c>
      <c r="D189" s="18">
        <v>146135</v>
      </c>
      <c r="E189" s="18">
        <v>88.622945855549872</v>
      </c>
      <c r="F189" s="18">
        <v>7.381440505647241</v>
      </c>
      <c r="G189" s="18">
        <v>1.018625315872731</v>
      </c>
      <c r="H189" s="18">
        <v>1.3423233880499461E-2</v>
      </c>
      <c r="I189" s="18">
        <v>2.9635650890496574</v>
      </c>
    </row>
    <row r="190" spans="1:9" x14ac:dyDescent="0.45">
      <c r="A190" s="18" t="s">
        <v>500</v>
      </c>
      <c r="B190" s="21">
        <v>11838</v>
      </c>
      <c r="C190" s="21" t="s">
        <v>246</v>
      </c>
      <c r="D190" s="18">
        <v>1341620</v>
      </c>
      <c r="E190" s="18">
        <v>21.19742221092925</v>
      </c>
      <c r="F190" s="18">
        <v>27.784121744647482</v>
      </c>
      <c r="G190" s="18">
        <v>50.280474215894067</v>
      </c>
      <c r="H190" s="18">
        <v>6.262281486702316E-2</v>
      </c>
      <c r="I190" s="18">
        <v>0.67535901366217421</v>
      </c>
    </row>
    <row r="191" spans="1:9" x14ac:dyDescent="0.45">
      <c r="A191" s="18" t="s">
        <v>502</v>
      </c>
      <c r="B191" s="21">
        <v>11767</v>
      </c>
      <c r="C191" s="21" t="s">
        <v>246</v>
      </c>
      <c r="D191" s="18">
        <v>4429068</v>
      </c>
      <c r="E191" s="18">
        <v>0.52945417495873792</v>
      </c>
      <c r="F191" s="18">
        <v>30.739809797920689</v>
      </c>
      <c r="G191" s="18">
        <v>68.109636105996643</v>
      </c>
      <c r="H191" s="18">
        <v>0</v>
      </c>
      <c r="I191" s="18">
        <v>0.62109992112392998</v>
      </c>
    </row>
    <row r="192" spans="1:9" x14ac:dyDescent="0.45">
      <c r="A192" s="18" t="s">
        <v>504</v>
      </c>
      <c r="B192" s="21">
        <v>11841</v>
      </c>
      <c r="C192" s="21" t="s">
        <v>19</v>
      </c>
      <c r="D192" s="18">
        <v>1215716</v>
      </c>
      <c r="E192" s="18">
        <v>17.304756121773753</v>
      </c>
      <c r="F192" s="18">
        <v>42.707897412521</v>
      </c>
      <c r="G192" s="18">
        <v>33.023442002021362</v>
      </c>
      <c r="H192" s="18">
        <v>4.8524358432356371E-3</v>
      </c>
      <c r="I192" s="18">
        <v>6.9590520278406425</v>
      </c>
    </row>
    <row r="193" spans="1:9" x14ac:dyDescent="0.45">
      <c r="A193" s="18" t="s">
        <v>507</v>
      </c>
      <c r="B193" s="21">
        <v>11859</v>
      </c>
      <c r="C193" s="21" t="s">
        <v>19</v>
      </c>
      <c r="D193" s="18">
        <v>588344</v>
      </c>
      <c r="E193" s="18">
        <v>-6.7743827978585264E-10</v>
      </c>
      <c r="F193" s="18">
        <v>36.844472303335422</v>
      </c>
      <c r="G193" s="18">
        <v>62.720724000299036</v>
      </c>
      <c r="H193" s="18">
        <v>0</v>
      </c>
      <c r="I193" s="18">
        <v>0.434803697042982</v>
      </c>
    </row>
    <row r="194" spans="1:9" x14ac:dyDescent="0.45">
      <c r="A194" s="18" t="s">
        <v>509</v>
      </c>
      <c r="B194" s="21">
        <v>11874</v>
      </c>
      <c r="C194" s="21" t="s">
        <v>19</v>
      </c>
      <c r="D194" s="18">
        <v>4173023</v>
      </c>
      <c r="E194" s="18">
        <v>1.9220915598858557</v>
      </c>
      <c r="F194" s="18">
        <v>59.038432396800133</v>
      </c>
      <c r="G194" s="18">
        <v>38.60596645674309</v>
      </c>
      <c r="H194" s="18">
        <v>2.1585921489796595E-4</v>
      </c>
      <c r="I194" s="18">
        <v>0.43329372735602634</v>
      </c>
    </row>
    <row r="195" spans="1:9" x14ac:dyDescent="0.45">
      <c r="A195" s="18" t="s">
        <v>512</v>
      </c>
      <c r="B195" s="21">
        <v>11878</v>
      </c>
      <c r="C195" s="21" t="s">
        <v>22</v>
      </c>
      <c r="D195" s="18">
        <v>810570</v>
      </c>
      <c r="E195" s="18">
        <v>58.624500393161682</v>
      </c>
      <c r="F195" s="18">
        <v>30.68290780922181</v>
      </c>
      <c r="G195" s="18">
        <v>9.6659400334587797</v>
      </c>
      <c r="H195" s="18">
        <v>8.4489998594960165E-3</v>
      </c>
      <c r="I195" s="18">
        <v>1.0182027642982343</v>
      </c>
    </row>
    <row r="196" spans="1:9" x14ac:dyDescent="0.45">
      <c r="A196" s="18" t="s">
        <v>516</v>
      </c>
      <c r="B196" s="21">
        <v>11888</v>
      </c>
      <c r="C196" s="21" t="s">
        <v>32</v>
      </c>
      <c r="D196" s="18">
        <v>709880</v>
      </c>
      <c r="E196" s="18">
        <v>41.170957481015741</v>
      </c>
      <c r="F196" s="18">
        <v>5.52702463181864</v>
      </c>
      <c r="G196" s="18">
        <v>52.711023124490644</v>
      </c>
      <c r="H196" s="18">
        <v>0</v>
      </c>
      <c r="I196" s="18">
        <v>0.59099476267497641</v>
      </c>
    </row>
    <row r="197" spans="1:9" x14ac:dyDescent="0.45">
      <c r="A197" s="18" t="s">
        <v>518</v>
      </c>
      <c r="B197" s="21">
        <v>11883</v>
      </c>
      <c r="C197" s="21" t="s">
        <v>246</v>
      </c>
      <c r="D197" s="18">
        <v>1021539</v>
      </c>
      <c r="E197" s="18">
        <v>0</v>
      </c>
      <c r="F197" s="18">
        <v>62.016321549568957</v>
      </c>
      <c r="G197" s="18">
        <v>37.124937294379805</v>
      </c>
      <c r="H197" s="18">
        <v>0</v>
      </c>
      <c r="I197" s="18">
        <v>0.85874115605123569</v>
      </c>
    </row>
    <row r="198" spans="1:9" x14ac:dyDescent="0.45">
      <c r="A198" s="18" t="s">
        <v>520</v>
      </c>
      <c r="B198" s="21">
        <v>11886</v>
      </c>
      <c r="C198" s="21" t="s">
        <v>22</v>
      </c>
      <c r="D198" s="18">
        <v>350432</v>
      </c>
      <c r="E198" s="18">
        <v>0</v>
      </c>
      <c r="F198" s="18">
        <v>0</v>
      </c>
      <c r="G198" s="18">
        <v>99.887346997150757</v>
      </c>
      <c r="H198" s="18">
        <v>0</v>
      </c>
      <c r="I198" s="18">
        <v>0.11265300284924555</v>
      </c>
    </row>
    <row r="199" spans="1:9" x14ac:dyDescent="0.45">
      <c r="A199" s="18" t="s">
        <v>522</v>
      </c>
      <c r="B199" s="21">
        <v>11885</v>
      </c>
      <c r="C199" s="21" t="s">
        <v>22</v>
      </c>
      <c r="D199" s="18">
        <v>304770</v>
      </c>
      <c r="E199" s="18">
        <v>0</v>
      </c>
      <c r="F199" s="18">
        <v>0</v>
      </c>
      <c r="G199" s="18">
        <v>98.610523193189493</v>
      </c>
      <c r="H199" s="18">
        <v>1.9170484442192364E-4</v>
      </c>
      <c r="I199" s="18">
        <v>1.3892851019660877</v>
      </c>
    </row>
    <row r="200" spans="1:9" x14ac:dyDescent="0.45">
      <c r="A200" s="18" t="s">
        <v>524</v>
      </c>
      <c r="B200" s="21">
        <v>11889</v>
      </c>
      <c r="C200" s="21" t="s">
        <v>22</v>
      </c>
      <c r="D200" s="18">
        <v>106506</v>
      </c>
      <c r="E200" s="18">
        <v>0</v>
      </c>
      <c r="F200" s="18">
        <v>0</v>
      </c>
      <c r="G200" s="18">
        <v>98.41538006995161</v>
      </c>
      <c r="H200" s="18">
        <v>4.6220732375624921E-2</v>
      </c>
      <c r="I200" s="18">
        <v>1.5383991976727653</v>
      </c>
    </row>
  </sheetData>
  <autoFilter ref="A2:I20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rightToLeft="1" topLeftCell="A3" workbookViewId="0">
      <selection activeCell="C265" sqref="C3:C265"/>
    </sheetView>
  </sheetViews>
  <sheetFormatPr defaultColWidth="8.85546875" defaultRowHeight="18" x14ac:dyDescent="0.45"/>
  <cols>
    <col min="1" max="1" width="40.7109375" style="15" bestFit="1" customWidth="1"/>
    <col min="2" max="2" width="8.5703125" style="15" bestFit="1" customWidth="1"/>
    <col min="3" max="3" width="24.7109375" style="15" bestFit="1" customWidth="1"/>
    <col min="4" max="4" width="12.7109375" style="26" bestFit="1" customWidth="1"/>
    <col min="5" max="5" width="11.7109375" style="26" bestFit="1" customWidth="1"/>
    <col min="6" max="6" width="10.140625" style="15" bestFit="1" customWidth="1"/>
    <col min="7" max="7" width="10" style="15" bestFit="1" customWidth="1"/>
    <col min="8" max="8" width="15.85546875" style="15" bestFit="1" customWidth="1"/>
    <col min="9" max="9" width="16.85546875" style="15" bestFit="1" customWidth="1"/>
    <col min="10" max="10" width="9.140625" style="15" bestFit="1" customWidth="1"/>
    <col min="11" max="11" width="10" style="15" bestFit="1" customWidth="1"/>
    <col min="12" max="13" width="9.7109375" style="15" bestFit="1" customWidth="1"/>
    <col min="14" max="14" width="9.85546875" style="15" bestFit="1" customWidth="1"/>
    <col min="15" max="16" width="9.140625" style="15" bestFit="1" customWidth="1"/>
    <col min="17" max="17" width="9.85546875" style="15" bestFit="1" customWidth="1"/>
    <col min="18" max="16384" width="8.85546875" style="15"/>
  </cols>
  <sheetData>
    <row r="1" spans="1:17" x14ac:dyDescent="0.45">
      <c r="A1" s="22"/>
      <c r="B1" s="22"/>
      <c r="C1" s="22"/>
      <c r="D1" s="40" t="s">
        <v>536</v>
      </c>
      <c r="E1" s="40"/>
      <c r="F1" s="40"/>
      <c r="G1" s="40"/>
      <c r="H1" s="40"/>
      <c r="I1" s="40"/>
      <c r="J1" s="40"/>
      <c r="K1" s="40"/>
      <c r="L1" s="41" t="s">
        <v>537</v>
      </c>
      <c r="M1" s="41"/>
      <c r="N1" s="41"/>
      <c r="O1" s="41"/>
      <c r="P1" s="41"/>
      <c r="Q1" s="41"/>
    </row>
    <row r="2" spans="1:17" x14ac:dyDescent="0.45">
      <c r="A2" s="22"/>
      <c r="B2" s="22"/>
      <c r="C2" s="22"/>
      <c r="D2" s="40" t="s">
        <v>544</v>
      </c>
      <c r="E2" s="40"/>
      <c r="F2" s="40"/>
      <c r="G2" s="40"/>
      <c r="H2" s="40" t="s">
        <v>545</v>
      </c>
      <c r="I2" s="40"/>
      <c r="J2" s="40"/>
      <c r="K2" s="40"/>
      <c r="L2" s="40" t="s">
        <v>544</v>
      </c>
      <c r="M2" s="40"/>
      <c r="N2" s="40"/>
      <c r="O2" s="40" t="s">
        <v>545</v>
      </c>
      <c r="P2" s="40"/>
      <c r="Q2" s="40"/>
    </row>
    <row r="3" spans="1:17" ht="31.5" x14ac:dyDescent="0.45">
      <c r="A3" s="23" t="s">
        <v>529</v>
      </c>
      <c r="B3" s="23" t="s">
        <v>1</v>
      </c>
      <c r="C3" s="24" t="s">
        <v>3</v>
      </c>
      <c r="D3" s="25" t="s">
        <v>538</v>
      </c>
      <c r="E3" s="25" t="s">
        <v>539</v>
      </c>
      <c r="F3" s="25" t="s">
        <v>540</v>
      </c>
      <c r="G3" s="25" t="s">
        <v>541</v>
      </c>
      <c r="H3" s="25" t="s">
        <v>538</v>
      </c>
      <c r="I3" s="25" t="s">
        <v>539</v>
      </c>
      <c r="J3" s="25" t="s">
        <v>540</v>
      </c>
      <c r="K3" s="25" t="s">
        <v>541</v>
      </c>
      <c r="L3" s="25" t="s">
        <v>542</v>
      </c>
      <c r="M3" s="25" t="s">
        <v>543</v>
      </c>
      <c r="N3" s="25" t="s">
        <v>541</v>
      </c>
      <c r="O3" s="25" t="s">
        <v>542</v>
      </c>
      <c r="P3" s="25" t="s">
        <v>543</v>
      </c>
      <c r="Q3" s="25" t="s">
        <v>541</v>
      </c>
    </row>
    <row r="4" spans="1:17" x14ac:dyDescent="0.45">
      <c r="A4" s="27" t="s">
        <v>17</v>
      </c>
      <c r="B4" s="27">
        <v>10581</v>
      </c>
      <c r="C4" s="27" t="s">
        <v>19</v>
      </c>
      <c r="D4" s="27">
        <v>10282720.163589001</v>
      </c>
      <c r="E4" s="27">
        <v>5832632.8424659995</v>
      </c>
      <c r="F4" s="27">
        <f>D4+E4</f>
        <v>16115353.006055001</v>
      </c>
      <c r="G4" s="27">
        <f>D4-E4</f>
        <v>4450087.3211230012</v>
      </c>
      <c r="H4" s="28">
        <v>1236664.7630779999</v>
      </c>
      <c r="I4" s="28">
        <v>501422.13917600003</v>
      </c>
      <c r="J4" s="27">
        <f>H4+I4</f>
        <v>1738086.9022539998</v>
      </c>
      <c r="K4" s="27">
        <f>H4-I4</f>
        <v>735242.6239019999</v>
      </c>
      <c r="L4" s="27">
        <v>35241722</v>
      </c>
      <c r="M4" s="27">
        <v>19373841</v>
      </c>
      <c r="N4" s="27">
        <f>L4-M4</f>
        <v>15867881</v>
      </c>
      <c r="O4" s="27">
        <v>4031122</v>
      </c>
      <c r="P4" s="27">
        <v>2180711</v>
      </c>
      <c r="Q4" s="27">
        <f>O4-P4</f>
        <v>1850411</v>
      </c>
    </row>
    <row r="5" spans="1:17" x14ac:dyDescent="0.45">
      <c r="A5" s="27" t="s">
        <v>20</v>
      </c>
      <c r="B5" s="27">
        <v>10589</v>
      </c>
      <c r="C5" s="27" t="s">
        <v>22</v>
      </c>
      <c r="D5" s="27">
        <v>508922.827957</v>
      </c>
      <c r="E5" s="27">
        <v>724755.28812799999</v>
      </c>
      <c r="F5" s="27">
        <f t="shared" ref="F5:F67" si="0">D5+E5</f>
        <v>1233678.1160849999</v>
      </c>
      <c r="G5" s="27">
        <f t="shared" ref="G5:G67" si="1">D5-E5</f>
        <v>-215832.46017099998</v>
      </c>
      <c r="H5" s="28">
        <v>29232.712017999998</v>
      </c>
      <c r="I5" s="28">
        <v>28582.020929999999</v>
      </c>
      <c r="J5" s="27">
        <f t="shared" ref="J5:J67" si="2">H5+I5</f>
        <v>57814.732947999997</v>
      </c>
      <c r="K5" s="27">
        <f t="shared" ref="K5:K67" si="3">H5-I5</f>
        <v>650.69108799999958</v>
      </c>
      <c r="L5" s="27">
        <v>331898</v>
      </c>
      <c r="M5" s="27">
        <v>477816</v>
      </c>
      <c r="N5" s="27">
        <f t="shared" ref="N5:N67" si="4">L5-M5</f>
        <v>-145918</v>
      </c>
      <c r="O5" s="27">
        <v>18361</v>
      </c>
      <c r="P5" s="27">
        <v>68635</v>
      </c>
      <c r="Q5" s="27">
        <f t="shared" ref="Q5:Q67" si="5">O5-P5</f>
        <v>-50274</v>
      </c>
    </row>
    <row r="6" spans="1:17" x14ac:dyDescent="0.45">
      <c r="A6" s="27" t="s">
        <v>23</v>
      </c>
      <c r="B6" s="27">
        <v>10591</v>
      </c>
      <c r="C6" s="27" t="s">
        <v>22</v>
      </c>
      <c r="D6" s="27">
        <v>1772422.743246</v>
      </c>
      <c r="E6" s="27">
        <v>2086256.227463</v>
      </c>
      <c r="F6" s="27">
        <f t="shared" si="0"/>
        <v>3858678.9707089998</v>
      </c>
      <c r="G6" s="27">
        <f t="shared" si="1"/>
        <v>-313833.48421699996</v>
      </c>
      <c r="H6" s="28">
        <v>110678.404476</v>
      </c>
      <c r="I6" s="28">
        <v>195689.340582</v>
      </c>
      <c r="J6" s="27">
        <f t="shared" si="2"/>
        <v>306367.74505799997</v>
      </c>
      <c r="K6" s="27">
        <f t="shared" si="3"/>
        <v>-85010.936106000008</v>
      </c>
      <c r="L6" s="27">
        <v>552099</v>
      </c>
      <c r="M6" s="27">
        <v>1134079</v>
      </c>
      <c r="N6" s="27">
        <f t="shared" si="4"/>
        <v>-581980</v>
      </c>
      <c r="O6" s="27">
        <v>39218</v>
      </c>
      <c r="P6" s="27">
        <v>107922</v>
      </c>
      <c r="Q6" s="27">
        <f t="shared" si="5"/>
        <v>-68704</v>
      </c>
    </row>
    <row r="7" spans="1:17" x14ac:dyDescent="0.45">
      <c r="A7" s="27" t="s">
        <v>24</v>
      </c>
      <c r="B7" s="27">
        <v>10596</v>
      </c>
      <c r="C7" s="27" t="s">
        <v>22</v>
      </c>
      <c r="D7" s="27">
        <v>1227555.960897</v>
      </c>
      <c r="E7" s="27">
        <v>2037817.9525969999</v>
      </c>
      <c r="F7" s="27">
        <f t="shared" si="0"/>
        <v>3265373.9134940002</v>
      </c>
      <c r="G7" s="27">
        <f t="shared" si="1"/>
        <v>-810261.9916999999</v>
      </c>
      <c r="H7" s="28">
        <v>81001.507517999999</v>
      </c>
      <c r="I7" s="28">
        <v>100811.27768100001</v>
      </c>
      <c r="J7" s="27">
        <f t="shared" si="2"/>
        <v>181812.78519900001</v>
      </c>
      <c r="K7" s="27">
        <f t="shared" si="3"/>
        <v>-19809.770163000008</v>
      </c>
      <c r="L7" s="27">
        <v>517505</v>
      </c>
      <c r="M7" s="27">
        <v>1481042</v>
      </c>
      <c r="N7" s="27">
        <f t="shared" si="4"/>
        <v>-963537</v>
      </c>
      <c r="O7" s="27">
        <v>14121</v>
      </c>
      <c r="P7" s="27">
        <v>69415</v>
      </c>
      <c r="Q7" s="27">
        <f t="shared" si="5"/>
        <v>-55294</v>
      </c>
    </row>
    <row r="8" spans="1:17" x14ac:dyDescent="0.45">
      <c r="A8" s="27" t="s">
        <v>26</v>
      </c>
      <c r="B8" s="27">
        <v>10600</v>
      </c>
      <c r="C8" s="27" t="s">
        <v>22</v>
      </c>
      <c r="D8" s="27">
        <v>12177356.708322</v>
      </c>
      <c r="E8" s="27">
        <v>2127782.1102419998</v>
      </c>
      <c r="F8" s="27">
        <f t="shared" si="0"/>
        <v>14305138.818564</v>
      </c>
      <c r="G8" s="27">
        <f t="shared" si="1"/>
        <v>10049574.59808</v>
      </c>
      <c r="H8" s="28">
        <v>564812.81774800003</v>
      </c>
      <c r="I8" s="28">
        <v>195584.83825199999</v>
      </c>
      <c r="J8" s="27">
        <f t="shared" si="2"/>
        <v>760397.65599999996</v>
      </c>
      <c r="K8" s="27">
        <f t="shared" si="3"/>
        <v>369227.97949600004</v>
      </c>
      <c r="L8" s="27">
        <v>21706554</v>
      </c>
      <c r="M8" s="27">
        <v>7793058</v>
      </c>
      <c r="N8" s="27">
        <f t="shared" si="4"/>
        <v>13913496</v>
      </c>
      <c r="O8" s="27">
        <v>1731786</v>
      </c>
      <c r="P8" s="27">
        <v>665075</v>
      </c>
      <c r="Q8" s="27">
        <f t="shared" si="5"/>
        <v>1066711</v>
      </c>
    </row>
    <row r="9" spans="1:17" x14ac:dyDescent="0.45">
      <c r="A9" s="27" t="s">
        <v>28</v>
      </c>
      <c r="B9" s="27">
        <v>10616</v>
      </c>
      <c r="C9" s="27" t="s">
        <v>22</v>
      </c>
      <c r="D9" s="27">
        <v>2819537.1923759999</v>
      </c>
      <c r="E9" s="27">
        <v>6206765.732934</v>
      </c>
      <c r="F9" s="27">
        <f t="shared" si="0"/>
        <v>9026302.9253100008</v>
      </c>
      <c r="G9" s="27">
        <f t="shared" si="1"/>
        <v>-3387228.5405580001</v>
      </c>
      <c r="H9" s="28">
        <v>429532.25137299998</v>
      </c>
      <c r="I9" s="28">
        <v>974162.49977300002</v>
      </c>
      <c r="J9" s="27">
        <f t="shared" si="2"/>
        <v>1403694.7511459999</v>
      </c>
      <c r="K9" s="27">
        <f t="shared" si="3"/>
        <v>-544630.24840000004</v>
      </c>
      <c r="L9" s="27">
        <v>3395605</v>
      </c>
      <c r="M9" s="27">
        <v>6024666</v>
      </c>
      <c r="N9" s="27">
        <f t="shared" si="4"/>
        <v>-2629061</v>
      </c>
      <c r="O9" s="27">
        <v>160828</v>
      </c>
      <c r="P9" s="27">
        <v>305502</v>
      </c>
      <c r="Q9" s="27">
        <f t="shared" si="5"/>
        <v>-144674</v>
      </c>
    </row>
    <row r="10" spans="1:17" x14ac:dyDescent="0.45">
      <c r="A10" s="27" t="s">
        <v>30</v>
      </c>
      <c r="B10" s="27">
        <v>10615</v>
      </c>
      <c r="C10" s="27" t="s">
        <v>32</v>
      </c>
      <c r="D10" s="27">
        <v>510289.46415100002</v>
      </c>
      <c r="E10" s="27">
        <v>503394.58819600003</v>
      </c>
      <c r="F10" s="27">
        <f t="shared" si="0"/>
        <v>1013684.052347</v>
      </c>
      <c r="G10" s="27">
        <f t="shared" si="1"/>
        <v>6894.8759549999959</v>
      </c>
      <c r="H10" s="28">
        <v>30282.589231999998</v>
      </c>
      <c r="I10" s="28">
        <v>11980.70708</v>
      </c>
      <c r="J10" s="27">
        <f t="shared" si="2"/>
        <v>42263.296311999999</v>
      </c>
      <c r="K10" s="27">
        <f t="shared" si="3"/>
        <v>18301.882151999998</v>
      </c>
      <c r="L10" s="27">
        <v>26625</v>
      </c>
      <c r="M10" s="27">
        <v>89621</v>
      </c>
      <c r="N10" s="27">
        <f t="shared" si="4"/>
        <v>-62996</v>
      </c>
      <c r="O10" s="27">
        <v>0</v>
      </c>
      <c r="P10" s="27">
        <v>1190</v>
      </c>
      <c r="Q10" s="27">
        <f t="shared" si="5"/>
        <v>-1190</v>
      </c>
    </row>
    <row r="11" spans="1:17" x14ac:dyDescent="0.45">
      <c r="A11" s="27" t="s">
        <v>33</v>
      </c>
      <c r="B11" s="27">
        <v>10630</v>
      </c>
      <c r="C11" s="27" t="s">
        <v>22</v>
      </c>
      <c r="D11" s="27">
        <v>936191.79695400002</v>
      </c>
      <c r="E11" s="27">
        <v>928625.84256300004</v>
      </c>
      <c r="F11" s="27">
        <f t="shared" si="0"/>
        <v>1864817.6395169999</v>
      </c>
      <c r="G11" s="27">
        <f t="shared" si="1"/>
        <v>7565.9543909999775</v>
      </c>
      <c r="H11" s="28">
        <v>0</v>
      </c>
      <c r="I11" s="28">
        <v>2592.8334770000001</v>
      </c>
      <c r="J11" s="27">
        <f t="shared" si="2"/>
        <v>2592.8334770000001</v>
      </c>
      <c r="K11" s="27">
        <f t="shared" si="3"/>
        <v>-2592.8334770000001</v>
      </c>
      <c r="L11" s="27">
        <v>50306</v>
      </c>
      <c r="M11" s="27">
        <v>85611</v>
      </c>
      <c r="N11" s="27">
        <f t="shared" si="4"/>
        <v>-35305</v>
      </c>
      <c r="O11" s="27">
        <v>0</v>
      </c>
      <c r="P11" s="27">
        <v>5772</v>
      </c>
      <c r="Q11" s="27">
        <f t="shared" si="5"/>
        <v>-5772</v>
      </c>
    </row>
    <row r="12" spans="1:17" x14ac:dyDescent="0.45">
      <c r="A12" s="27" t="s">
        <v>35</v>
      </c>
      <c r="B12" s="27">
        <v>10639</v>
      </c>
      <c r="C12" s="27" t="s">
        <v>19</v>
      </c>
      <c r="D12" s="27">
        <v>5310674.1382459998</v>
      </c>
      <c r="E12" s="27">
        <v>881221.75702300004</v>
      </c>
      <c r="F12" s="27">
        <f t="shared" si="0"/>
        <v>6191895.895269</v>
      </c>
      <c r="G12" s="27">
        <f t="shared" si="1"/>
        <v>4429452.3812229997</v>
      </c>
      <c r="H12" s="28">
        <v>33285.207069999997</v>
      </c>
      <c r="I12" s="28">
        <v>0</v>
      </c>
      <c r="J12" s="27">
        <f t="shared" si="2"/>
        <v>33285.207069999997</v>
      </c>
      <c r="K12" s="27">
        <f t="shared" si="3"/>
        <v>33285.207069999997</v>
      </c>
      <c r="L12" s="27">
        <v>75041775</v>
      </c>
      <c r="M12" s="27">
        <v>53785435</v>
      </c>
      <c r="N12" s="27">
        <f t="shared" si="4"/>
        <v>21256340</v>
      </c>
      <c r="O12" s="27">
        <v>5563588</v>
      </c>
      <c r="P12" s="27">
        <v>6680996</v>
      </c>
      <c r="Q12" s="27">
        <f t="shared" si="5"/>
        <v>-1117408</v>
      </c>
    </row>
    <row r="13" spans="1:17" x14ac:dyDescent="0.45">
      <c r="A13" s="27" t="s">
        <v>37</v>
      </c>
      <c r="B13" s="27">
        <v>10706</v>
      </c>
      <c r="C13" s="27" t="s">
        <v>22</v>
      </c>
      <c r="D13" s="27">
        <v>16086140.27736</v>
      </c>
      <c r="E13" s="27">
        <v>16922130.195266001</v>
      </c>
      <c r="F13" s="27">
        <f t="shared" si="0"/>
        <v>33008270.472626001</v>
      </c>
      <c r="G13" s="27">
        <f t="shared" si="1"/>
        <v>-835989.91790600121</v>
      </c>
      <c r="H13" s="28">
        <v>653244.43021400005</v>
      </c>
      <c r="I13" s="28">
        <v>1092205.645489</v>
      </c>
      <c r="J13" s="27">
        <f t="shared" si="2"/>
        <v>1745450.0757030002</v>
      </c>
      <c r="K13" s="27">
        <f t="shared" si="3"/>
        <v>-438961.21527499997</v>
      </c>
      <c r="L13" s="27">
        <v>9247637</v>
      </c>
      <c r="M13" s="27">
        <v>11621653</v>
      </c>
      <c r="N13" s="27">
        <f t="shared" si="4"/>
        <v>-2374016</v>
      </c>
      <c r="O13" s="27">
        <v>33366</v>
      </c>
      <c r="P13" s="27">
        <v>442699</v>
      </c>
      <c r="Q13" s="27">
        <f t="shared" si="5"/>
        <v>-409333</v>
      </c>
    </row>
    <row r="14" spans="1:17" x14ac:dyDescent="0.45">
      <c r="A14" s="27" t="s">
        <v>39</v>
      </c>
      <c r="B14" s="27">
        <v>10720</v>
      </c>
      <c r="C14" s="27" t="s">
        <v>19</v>
      </c>
      <c r="D14" s="27">
        <v>450594.58833599999</v>
      </c>
      <c r="E14" s="27">
        <v>475079.547127</v>
      </c>
      <c r="F14" s="27">
        <f t="shared" si="0"/>
        <v>925674.13546300004</v>
      </c>
      <c r="G14" s="27">
        <f t="shared" si="1"/>
        <v>-24484.958791000012</v>
      </c>
      <c r="H14" s="28">
        <v>6078.8729800000001</v>
      </c>
      <c r="I14" s="28">
        <v>6488.3420999999998</v>
      </c>
      <c r="J14" s="27">
        <f t="shared" si="2"/>
        <v>12567.21508</v>
      </c>
      <c r="K14" s="27">
        <f t="shared" si="3"/>
        <v>-409.46911999999975</v>
      </c>
      <c r="L14" s="27">
        <v>1521624</v>
      </c>
      <c r="M14" s="27">
        <v>1990866</v>
      </c>
      <c r="N14" s="27">
        <f t="shared" si="4"/>
        <v>-469242</v>
      </c>
      <c r="O14" s="27">
        <v>416</v>
      </c>
      <c r="P14" s="27">
        <v>299465</v>
      </c>
      <c r="Q14" s="27">
        <f t="shared" si="5"/>
        <v>-299049</v>
      </c>
    </row>
    <row r="15" spans="1:17" x14ac:dyDescent="0.45">
      <c r="A15" s="27" t="s">
        <v>41</v>
      </c>
      <c r="B15" s="27">
        <v>10719</v>
      </c>
      <c r="C15" s="27" t="s">
        <v>22</v>
      </c>
      <c r="D15" s="27">
        <v>272730.16913400003</v>
      </c>
      <c r="E15" s="27">
        <v>13508308.670059999</v>
      </c>
      <c r="F15" s="27">
        <f t="shared" si="0"/>
        <v>13781038.839194</v>
      </c>
      <c r="G15" s="27">
        <f t="shared" si="1"/>
        <v>-13235578.500925999</v>
      </c>
      <c r="H15" s="28">
        <v>0</v>
      </c>
      <c r="I15" s="28">
        <v>192230.11160999999</v>
      </c>
      <c r="J15" s="27">
        <f t="shared" si="2"/>
        <v>192230.11160999999</v>
      </c>
      <c r="K15" s="27">
        <f t="shared" si="3"/>
        <v>-192230.11160999999</v>
      </c>
      <c r="L15" s="27">
        <v>353843</v>
      </c>
      <c r="M15" s="27">
        <v>13428859</v>
      </c>
      <c r="N15" s="27">
        <f t="shared" si="4"/>
        <v>-13075016</v>
      </c>
      <c r="O15" s="27">
        <v>0</v>
      </c>
      <c r="P15" s="27">
        <v>191671</v>
      </c>
      <c r="Q15" s="27">
        <f t="shared" si="5"/>
        <v>-191671</v>
      </c>
    </row>
    <row r="16" spans="1:17" x14ac:dyDescent="0.45">
      <c r="A16" s="27" t="s">
        <v>43</v>
      </c>
      <c r="B16" s="27">
        <v>10743</v>
      </c>
      <c r="C16" s="27" t="s">
        <v>22</v>
      </c>
      <c r="D16" s="27">
        <v>20007722.330952998</v>
      </c>
      <c r="E16" s="27">
        <v>21137271.983093999</v>
      </c>
      <c r="F16" s="27">
        <f t="shared" si="0"/>
        <v>41144994.314046994</v>
      </c>
      <c r="G16" s="27">
        <f t="shared" si="1"/>
        <v>-1129549.6521410011</v>
      </c>
      <c r="H16" s="28">
        <v>426052.562447</v>
      </c>
      <c r="I16" s="28">
        <v>749188.180758</v>
      </c>
      <c r="J16" s="27">
        <f t="shared" si="2"/>
        <v>1175240.7432049999</v>
      </c>
      <c r="K16" s="27">
        <f t="shared" si="3"/>
        <v>-323135.618311</v>
      </c>
      <c r="L16" s="27">
        <v>4526452</v>
      </c>
      <c r="M16" s="27">
        <v>4759477</v>
      </c>
      <c r="N16" s="27">
        <f t="shared" si="4"/>
        <v>-233025</v>
      </c>
      <c r="O16" s="27">
        <v>25669</v>
      </c>
      <c r="P16" s="27">
        <v>215618</v>
      </c>
      <c r="Q16" s="27">
        <f t="shared" si="5"/>
        <v>-189949</v>
      </c>
    </row>
    <row r="17" spans="1:17" x14ac:dyDescent="0.45">
      <c r="A17" s="27" t="s">
        <v>45</v>
      </c>
      <c r="B17" s="27">
        <v>10748</v>
      </c>
      <c r="C17" s="27" t="s">
        <v>19</v>
      </c>
      <c r="D17" s="27">
        <v>3048262.5675530001</v>
      </c>
      <c r="E17" s="27">
        <v>974181.65106299997</v>
      </c>
      <c r="F17" s="27">
        <f t="shared" si="0"/>
        <v>4022444.2186159999</v>
      </c>
      <c r="G17" s="27">
        <f t="shared" si="1"/>
        <v>2074080.9164900002</v>
      </c>
      <c r="H17" s="28">
        <v>0</v>
      </c>
      <c r="I17" s="28">
        <v>0</v>
      </c>
      <c r="J17" s="27">
        <f t="shared" si="2"/>
        <v>0</v>
      </c>
      <c r="K17" s="27">
        <f t="shared" si="3"/>
        <v>0</v>
      </c>
      <c r="L17" s="27">
        <v>28690202</v>
      </c>
      <c r="M17" s="27">
        <v>21941719</v>
      </c>
      <c r="N17" s="27">
        <f t="shared" si="4"/>
        <v>6748483</v>
      </c>
      <c r="O17" s="27">
        <v>455989</v>
      </c>
      <c r="P17" s="27">
        <v>1511577</v>
      </c>
      <c r="Q17" s="27">
        <f t="shared" si="5"/>
        <v>-1055588</v>
      </c>
    </row>
    <row r="18" spans="1:17" x14ac:dyDescent="0.45">
      <c r="A18" s="27" t="s">
        <v>47</v>
      </c>
      <c r="B18" s="27">
        <v>10762</v>
      </c>
      <c r="C18" s="27" t="s">
        <v>32</v>
      </c>
      <c r="D18" s="27">
        <v>2550171.866653</v>
      </c>
      <c r="E18" s="27">
        <v>2011250.543202</v>
      </c>
      <c r="F18" s="27">
        <f t="shared" si="0"/>
        <v>4561422.4098549997</v>
      </c>
      <c r="G18" s="27">
        <f t="shared" si="1"/>
        <v>538921.32345100003</v>
      </c>
      <c r="H18" s="28">
        <v>176548.02355700001</v>
      </c>
      <c r="I18" s="28">
        <v>93386.082620000001</v>
      </c>
      <c r="J18" s="27">
        <f t="shared" si="2"/>
        <v>269934.10617699998</v>
      </c>
      <c r="K18" s="27">
        <f t="shared" si="3"/>
        <v>83161.940937000007</v>
      </c>
      <c r="L18" s="27">
        <v>2364415</v>
      </c>
      <c r="M18" s="27">
        <v>1444961</v>
      </c>
      <c r="N18" s="27">
        <f t="shared" si="4"/>
        <v>919454</v>
      </c>
      <c r="O18" s="27">
        <v>97457</v>
      </c>
      <c r="P18" s="27">
        <v>70458</v>
      </c>
      <c r="Q18" s="27">
        <f t="shared" si="5"/>
        <v>26999</v>
      </c>
    </row>
    <row r="19" spans="1:17" x14ac:dyDescent="0.45">
      <c r="A19" s="27" t="s">
        <v>49</v>
      </c>
      <c r="B19" s="27">
        <v>10753</v>
      </c>
      <c r="C19" s="27" t="s">
        <v>22</v>
      </c>
      <c r="D19" s="27">
        <v>2919297.140042</v>
      </c>
      <c r="E19" s="27">
        <v>3032557.0153399999</v>
      </c>
      <c r="F19" s="27">
        <f t="shared" si="0"/>
        <v>5951854.1553819999</v>
      </c>
      <c r="G19" s="27">
        <f t="shared" si="1"/>
        <v>-113259.87529799994</v>
      </c>
      <c r="H19" s="28">
        <v>55607.556329999999</v>
      </c>
      <c r="I19" s="28">
        <v>98695.732688000004</v>
      </c>
      <c r="J19" s="27">
        <f t="shared" si="2"/>
        <v>154303.28901800001</v>
      </c>
      <c r="K19" s="27">
        <f t="shared" si="3"/>
        <v>-43088.176358000004</v>
      </c>
      <c r="L19" s="27">
        <v>153399</v>
      </c>
      <c r="M19" s="27">
        <v>246998</v>
      </c>
      <c r="N19" s="27">
        <f t="shared" si="4"/>
        <v>-93599</v>
      </c>
      <c r="O19" s="27">
        <v>6188</v>
      </c>
      <c r="P19" s="27">
        <v>9661</v>
      </c>
      <c r="Q19" s="27">
        <f t="shared" si="5"/>
        <v>-3473</v>
      </c>
    </row>
    <row r="20" spans="1:17" x14ac:dyDescent="0.45">
      <c r="A20" s="27" t="s">
        <v>51</v>
      </c>
      <c r="B20" s="27">
        <v>10782</v>
      </c>
      <c r="C20" s="27" t="s">
        <v>22</v>
      </c>
      <c r="D20" s="27">
        <v>467843.60620099999</v>
      </c>
      <c r="E20" s="27">
        <v>1001215.679636</v>
      </c>
      <c r="F20" s="27">
        <f t="shared" si="0"/>
        <v>1469059.285837</v>
      </c>
      <c r="G20" s="27">
        <f t="shared" si="1"/>
        <v>-533372.07343499991</v>
      </c>
      <c r="H20" s="28">
        <v>18896.059174000002</v>
      </c>
      <c r="I20" s="28">
        <v>37928.646079999999</v>
      </c>
      <c r="J20" s="27">
        <f t="shared" si="2"/>
        <v>56824.705254</v>
      </c>
      <c r="K20" s="27">
        <f t="shared" si="3"/>
        <v>-19032.586905999997</v>
      </c>
      <c r="L20" s="27">
        <v>489366</v>
      </c>
      <c r="M20" s="27">
        <v>1088019</v>
      </c>
      <c r="N20" s="27">
        <f t="shared" si="4"/>
        <v>-598653</v>
      </c>
      <c r="O20" s="27">
        <v>1079</v>
      </c>
      <c r="P20" s="27">
        <v>32921</v>
      </c>
      <c r="Q20" s="27">
        <f t="shared" si="5"/>
        <v>-31842</v>
      </c>
    </row>
    <row r="21" spans="1:17" x14ac:dyDescent="0.45">
      <c r="A21" s="27" t="s">
        <v>53</v>
      </c>
      <c r="B21" s="27">
        <v>10766</v>
      </c>
      <c r="C21" s="27" t="s">
        <v>19</v>
      </c>
      <c r="D21" s="27">
        <v>2896130.9108079998</v>
      </c>
      <c r="E21" s="27">
        <v>252647.801355</v>
      </c>
      <c r="F21" s="27">
        <f t="shared" si="0"/>
        <v>3148778.7121629999</v>
      </c>
      <c r="G21" s="27">
        <f t="shared" si="1"/>
        <v>2643483.1094529997</v>
      </c>
      <c r="H21" s="28">
        <v>5210.0126799999998</v>
      </c>
      <c r="I21" s="28">
        <v>16545.509999999998</v>
      </c>
      <c r="J21" s="27">
        <f t="shared" si="2"/>
        <v>21755.522679999998</v>
      </c>
      <c r="K21" s="27">
        <f t="shared" si="3"/>
        <v>-11335.497319999999</v>
      </c>
      <c r="L21" s="27">
        <v>70263094</v>
      </c>
      <c r="M21" s="27">
        <v>49158912</v>
      </c>
      <c r="N21" s="27">
        <f t="shared" si="4"/>
        <v>21104182</v>
      </c>
      <c r="O21" s="27">
        <v>4117685</v>
      </c>
      <c r="P21" s="27">
        <v>4588513</v>
      </c>
      <c r="Q21" s="27">
        <f t="shared" si="5"/>
        <v>-470828</v>
      </c>
    </row>
    <row r="22" spans="1:17" x14ac:dyDescent="0.45">
      <c r="A22" s="27" t="s">
        <v>54</v>
      </c>
      <c r="B22" s="27">
        <v>10764</v>
      </c>
      <c r="C22" s="27" t="s">
        <v>22</v>
      </c>
      <c r="D22" s="27">
        <v>3623757.0608009999</v>
      </c>
      <c r="E22" s="27">
        <v>2899833.9346250002</v>
      </c>
      <c r="F22" s="27">
        <f t="shared" si="0"/>
        <v>6523590.9954260001</v>
      </c>
      <c r="G22" s="27">
        <f t="shared" si="1"/>
        <v>723923.12617599964</v>
      </c>
      <c r="H22" s="28">
        <v>111772.92323099999</v>
      </c>
      <c r="I22" s="28">
        <v>102279.52945</v>
      </c>
      <c r="J22" s="27">
        <f t="shared" si="2"/>
        <v>214052.452681</v>
      </c>
      <c r="K22" s="27">
        <f t="shared" si="3"/>
        <v>9493.3937809999916</v>
      </c>
      <c r="L22" s="27">
        <v>1188565</v>
      </c>
      <c r="M22" s="27">
        <v>481139</v>
      </c>
      <c r="N22" s="27">
        <f t="shared" si="4"/>
        <v>707426</v>
      </c>
      <c r="O22" s="27">
        <v>0</v>
      </c>
      <c r="P22" s="27">
        <v>4993</v>
      </c>
      <c r="Q22" s="27">
        <f t="shared" si="5"/>
        <v>-4993</v>
      </c>
    </row>
    <row r="23" spans="1:17" x14ac:dyDescent="0.45">
      <c r="A23" s="27" t="s">
        <v>56</v>
      </c>
      <c r="B23" s="27">
        <v>10767</v>
      </c>
      <c r="C23" s="27" t="s">
        <v>32</v>
      </c>
      <c r="D23" s="27">
        <v>269818.99061799998</v>
      </c>
      <c r="E23" s="27">
        <v>299351.81029599998</v>
      </c>
      <c r="F23" s="27">
        <f t="shared" si="0"/>
        <v>569170.80091400002</v>
      </c>
      <c r="G23" s="27">
        <f t="shared" si="1"/>
        <v>-29532.819678</v>
      </c>
      <c r="H23" s="28">
        <v>28189.48761</v>
      </c>
      <c r="I23" s="28">
        <v>15332.269557</v>
      </c>
      <c r="J23" s="27">
        <f t="shared" si="2"/>
        <v>43521.757167000003</v>
      </c>
      <c r="K23" s="27">
        <f t="shared" si="3"/>
        <v>12857.218053000001</v>
      </c>
      <c r="L23" s="27">
        <v>3711</v>
      </c>
      <c r="M23" s="27">
        <v>47571</v>
      </c>
      <c r="N23" s="27">
        <f t="shared" si="4"/>
        <v>-43860</v>
      </c>
      <c r="O23" s="27">
        <v>495</v>
      </c>
      <c r="P23" s="27">
        <v>1073</v>
      </c>
      <c r="Q23" s="27">
        <f t="shared" si="5"/>
        <v>-578</v>
      </c>
    </row>
    <row r="24" spans="1:17" x14ac:dyDescent="0.45">
      <c r="A24" s="27" t="s">
        <v>57</v>
      </c>
      <c r="B24" s="27">
        <v>10771</v>
      </c>
      <c r="C24" s="27" t="s">
        <v>22</v>
      </c>
      <c r="D24" s="27">
        <v>163399.4564</v>
      </c>
      <c r="E24" s="27">
        <v>510868.43397100002</v>
      </c>
      <c r="F24" s="27">
        <f t="shared" si="0"/>
        <v>674267.89037100004</v>
      </c>
      <c r="G24" s="27">
        <f t="shared" si="1"/>
        <v>-347468.977571</v>
      </c>
      <c r="H24" s="28">
        <v>0</v>
      </c>
      <c r="I24" s="28">
        <v>115261.25526000001</v>
      </c>
      <c r="J24" s="27">
        <f t="shared" si="2"/>
        <v>115261.25526000001</v>
      </c>
      <c r="K24" s="27">
        <f t="shared" si="3"/>
        <v>-115261.25526000001</v>
      </c>
      <c r="L24" s="27">
        <v>573971</v>
      </c>
      <c r="M24" s="27">
        <v>833994</v>
      </c>
      <c r="N24" s="27">
        <f t="shared" si="4"/>
        <v>-260023</v>
      </c>
      <c r="O24" s="27">
        <v>55</v>
      </c>
      <c r="P24" s="27">
        <v>118521</v>
      </c>
      <c r="Q24" s="27">
        <f t="shared" si="5"/>
        <v>-118466</v>
      </c>
    </row>
    <row r="25" spans="1:17" x14ac:dyDescent="0.45">
      <c r="A25" s="27" t="s">
        <v>59</v>
      </c>
      <c r="B25" s="27">
        <v>10765</v>
      </c>
      <c r="C25" s="27" t="s">
        <v>19</v>
      </c>
      <c r="D25" s="27">
        <v>9011088.9496030007</v>
      </c>
      <c r="E25" s="27">
        <v>3424360.9323069998</v>
      </c>
      <c r="F25" s="27">
        <f t="shared" si="0"/>
        <v>12435449.88191</v>
      </c>
      <c r="G25" s="27">
        <f t="shared" si="1"/>
        <v>5586728.0172960013</v>
      </c>
      <c r="H25" s="28">
        <v>144861.91869600001</v>
      </c>
      <c r="I25" s="28">
        <v>0</v>
      </c>
      <c r="J25" s="27">
        <f t="shared" si="2"/>
        <v>144861.91869600001</v>
      </c>
      <c r="K25" s="27">
        <f t="shared" si="3"/>
        <v>144861.91869600001</v>
      </c>
      <c r="L25" s="27">
        <v>167620056</v>
      </c>
      <c r="M25" s="27">
        <v>112783715</v>
      </c>
      <c r="N25" s="27">
        <f t="shared" si="4"/>
        <v>54836341</v>
      </c>
      <c r="O25" s="27">
        <v>14266989</v>
      </c>
      <c r="P25" s="27">
        <v>13951317</v>
      </c>
      <c r="Q25" s="27">
        <f t="shared" si="5"/>
        <v>315672</v>
      </c>
    </row>
    <row r="26" spans="1:17" x14ac:dyDescent="0.45">
      <c r="A26" s="27" t="s">
        <v>60</v>
      </c>
      <c r="B26" s="27">
        <v>10763</v>
      </c>
      <c r="C26" s="27" t="s">
        <v>32</v>
      </c>
      <c r="D26" s="27">
        <v>566588.27776199998</v>
      </c>
      <c r="E26" s="27">
        <v>448561.237272</v>
      </c>
      <c r="F26" s="27">
        <f t="shared" si="0"/>
        <v>1015149.5150339999</v>
      </c>
      <c r="G26" s="27">
        <f t="shared" si="1"/>
        <v>118027.04048999998</v>
      </c>
      <c r="H26" s="28">
        <v>0</v>
      </c>
      <c r="I26" s="28">
        <v>0</v>
      </c>
      <c r="J26" s="27">
        <f t="shared" si="2"/>
        <v>0</v>
      </c>
      <c r="K26" s="27">
        <f t="shared" si="3"/>
        <v>0</v>
      </c>
      <c r="L26" s="27">
        <v>959</v>
      </c>
      <c r="M26" s="27">
        <v>55998</v>
      </c>
      <c r="N26" s="27">
        <f t="shared" si="4"/>
        <v>-55039</v>
      </c>
      <c r="O26" s="27">
        <v>0</v>
      </c>
      <c r="P26" s="27">
        <v>51</v>
      </c>
      <c r="Q26" s="27">
        <f t="shared" si="5"/>
        <v>-51</v>
      </c>
    </row>
    <row r="27" spans="1:17" x14ac:dyDescent="0.45">
      <c r="A27" s="27" t="s">
        <v>62</v>
      </c>
      <c r="B27" s="27">
        <v>10778</v>
      </c>
      <c r="C27" s="27" t="s">
        <v>19</v>
      </c>
      <c r="D27" s="27">
        <v>294597.18435</v>
      </c>
      <c r="E27" s="27">
        <v>184178.43280400001</v>
      </c>
      <c r="F27" s="27">
        <f t="shared" si="0"/>
        <v>478775.61715399998</v>
      </c>
      <c r="G27" s="27">
        <f t="shared" si="1"/>
        <v>110418.75154599998</v>
      </c>
      <c r="H27" s="28">
        <v>0</v>
      </c>
      <c r="I27" s="28">
        <v>0</v>
      </c>
      <c r="J27" s="27">
        <f t="shared" si="2"/>
        <v>0</v>
      </c>
      <c r="K27" s="27">
        <f t="shared" si="3"/>
        <v>0</v>
      </c>
      <c r="L27" s="27">
        <v>3050549</v>
      </c>
      <c r="M27" s="27">
        <v>2782774</v>
      </c>
      <c r="N27" s="27">
        <f t="shared" si="4"/>
        <v>267775</v>
      </c>
      <c r="O27" s="27">
        <v>538576</v>
      </c>
      <c r="P27" s="27">
        <v>589691</v>
      </c>
      <c r="Q27" s="27">
        <f t="shared" si="5"/>
        <v>-51115</v>
      </c>
    </row>
    <row r="28" spans="1:17" x14ac:dyDescent="0.45">
      <c r="A28" s="27" t="s">
        <v>64</v>
      </c>
      <c r="B28" s="27">
        <v>10781</v>
      </c>
      <c r="C28" s="27" t="s">
        <v>22</v>
      </c>
      <c r="D28" s="27">
        <v>2561315.1862539998</v>
      </c>
      <c r="E28" s="27">
        <v>3682228.498412</v>
      </c>
      <c r="F28" s="27">
        <f t="shared" si="0"/>
        <v>6243543.6846660003</v>
      </c>
      <c r="G28" s="27">
        <f t="shared" si="1"/>
        <v>-1120913.3121580002</v>
      </c>
      <c r="H28" s="28">
        <v>23139.05991</v>
      </c>
      <c r="I28" s="28">
        <v>176441.34416400001</v>
      </c>
      <c r="J28" s="27">
        <f t="shared" si="2"/>
        <v>199580.40407400002</v>
      </c>
      <c r="K28" s="27">
        <f t="shared" si="3"/>
        <v>-153302.284254</v>
      </c>
      <c r="L28" s="27">
        <v>1455869</v>
      </c>
      <c r="M28" s="27">
        <v>2951326</v>
      </c>
      <c r="N28" s="27">
        <f t="shared" si="4"/>
        <v>-1495457</v>
      </c>
      <c r="O28" s="27">
        <v>5604</v>
      </c>
      <c r="P28" s="27">
        <v>140053</v>
      </c>
      <c r="Q28" s="27">
        <f t="shared" si="5"/>
        <v>-134449</v>
      </c>
    </row>
    <row r="29" spans="1:17" x14ac:dyDescent="0.45">
      <c r="A29" s="27" t="s">
        <v>66</v>
      </c>
      <c r="B29" s="27">
        <v>10784</v>
      </c>
      <c r="C29" s="27" t="s">
        <v>19</v>
      </c>
      <c r="D29" s="27">
        <v>2380082.5069909999</v>
      </c>
      <c r="E29" s="27">
        <v>1521431.6760509999</v>
      </c>
      <c r="F29" s="27">
        <f t="shared" si="0"/>
        <v>3901514.183042</v>
      </c>
      <c r="G29" s="27">
        <f t="shared" si="1"/>
        <v>858650.83094000001</v>
      </c>
      <c r="H29" s="28">
        <v>42615.650474000002</v>
      </c>
      <c r="I29" s="28">
        <v>21132.678351999999</v>
      </c>
      <c r="J29" s="27">
        <f t="shared" si="2"/>
        <v>63748.328825999997</v>
      </c>
      <c r="K29" s="27">
        <f t="shared" si="3"/>
        <v>21482.972122000003</v>
      </c>
      <c r="L29" s="27">
        <v>29078439</v>
      </c>
      <c r="M29" s="27">
        <v>22496232</v>
      </c>
      <c r="N29" s="27">
        <f t="shared" si="4"/>
        <v>6582207</v>
      </c>
      <c r="O29" s="27">
        <v>1885685</v>
      </c>
      <c r="P29" s="27">
        <v>1851889</v>
      </c>
      <c r="Q29" s="27">
        <f t="shared" si="5"/>
        <v>33796</v>
      </c>
    </row>
    <row r="30" spans="1:17" x14ac:dyDescent="0.45">
      <c r="A30" s="27" t="s">
        <v>68</v>
      </c>
      <c r="B30" s="27">
        <v>10789</v>
      </c>
      <c r="C30" s="27" t="s">
        <v>22</v>
      </c>
      <c r="D30" s="27">
        <v>2127129.2560629998</v>
      </c>
      <c r="E30" s="27">
        <v>2374693.0148080001</v>
      </c>
      <c r="F30" s="27">
        <f t="shared" si="0"/>
        <v>4501822.2708710004</v>
      </c>
      <c r="G30" s="27">
        <f t="shared" si="1"/>
        <v>-247563.75874500023</v>
      </c>
      <c r="H30" s="28">
        <v>266635.97828600003</v>
      </c>
      <c r="I30" s="28">
        <v>365382.48243099998</v>
      </c>
      <c r="J30" s="27">
        <f t="shared" si="2"/>
        <v>632018.46071700007</v>
      </c>
      <c r="K30" s="27">
        <f t="shared" si="3"/>
        <v>-98746.504144999955</v>
      </c>
      <c r="L30" s="27">
        <v>507887</v>
      </c>
      <c r="M30" s="27">
        <v>598350</v>
      </c>
      <c r="N30" s="27">
        <f t="shared" si="4"/>
        <v>-90463</v>
      </c>
      <c r="O30" s="27">
        <v>24984</v>
      </c>
      <c r="P30" s="27">
        <v>205777</v>
      </c>
      <c r="Q30" s="27">
        <f t="shared" si="5"/>
        <v>-180793</v>
      </c>
    </row>
    <row r="31" spans="1:17" x14ac:dyDescent="0.45">
      <c r="A31" s="27" t="s">
        <v>70</v>
      </c>
      <c r="B31" s="27">
        <v>10787</v>
      </c>
      <c r="C31" s="27" t="s">
        <v>22</v>
      </c>
      <c r="D31" s="27">
        <v>5631584.3666859996</v>
      </c>
      <c r="E31" s="27">
        <v>9015480.7498109993</v>
      </c>
      <c r="F31" s="27">
        <f t="shared" si="0"/>
        <v>14647065.116496999</v>
      </c>
      <c r="G31" s="27">
        <f t="shared" si="1"/>
        <v>-3383896.3831249997</v>
      </c>
      <c r="H31" s="28">
        <v>0</v>
      </c>
      <c r="I31" s="28">
        <v>39926.088704000002</v>
      </c>
      <c r="J31" s="27">
        <f t="shared" si="2"/>
        <v>39926.088704000002</v>
      </c>
      <c r="K31" s="27">
        <f t="shared" si="3"/>
        <v>-39926.088704000002</v>
      </c>
      <c r="L31" s="27">
        <v>2632454</v>
      </c>
      <c r="M31" s="27">
        <v>6152383</v>
      </c>
      <c r="N31" s="27">
        <f t="shared" si="4"/>
        <v>-3519929</v>
      </c>
      <c r="O31" s="27">
        <v>6438</v>
      </c>
      <c r="P31" s="27">
        <v>317705</v>
      </c>
      <c r="Q31" s="27">
        <f t="shared" si="5"/>
        <v>-311267</v>
      </c>
    </row>
    <row r="32" spans="1:17" x14ac:dyDescent="0.45">
      <c r="A32" s="27" t="s">
        <v>72</v>
      </c>
      <c r="B32" s="27">
        <v>10801</v>
      </c>
      <c r="C32" s="27" t="s">
        <v>22</v>
      </c>
      <c r="D32" s="27">
        <v>542997.08748400002</v>
      </c>
      <c r="E32" s="27">
        <v>592968.71539100003</v>
      </c>
      <c r="F32" s="27">
        <f t="shared" si="0"/>
        <v>1135965.8028750001</v>
      </c>
      <c r="G32" s="27">
        <f t="shared" si="1"/>
        <v>-49971.627907000016</v>
      </c>
      <c r="H32" s="28">
        <v>7280.4294499999996</v>
      </c>
      <c r="I32" s="28">
        <v>30279.92668</v>
      </c>
      <c r="J32" s="27">
        <f t="shared" si="2"/>
        <v>37560.35613</v>
      </c>
      <c r="K32" s="27">
        <f t="shared" si="3"/>
        <v>-22999.497230000001</v>
      </c>
      <c r="L32" s="27">
        <v>591715</v>
      </c>
      <c r="M32" s="27">
        <v>671025</v>
      </c>
      <c r="N32" s="27">
        <f t="shared" si="4"/>
        <v>-79310</v>
      </c>
      <c r="O32" s="27">
        <v>3793</v>
      </c>
      <c r="P32" s="27">
        <v>35642</v>
      </c>
      <c r="Q32" s="27">
        <f t="shared" si="5"/>
        <v>-31849</v>
      </c>
    </row>
    <row r="33" spans="1:17" x14ac:dyDescent="0.45">
      <c r="A33" s="27" t="s">
        <v>74</v>
      </c>
      <c r="B33" s="27">
        <v>10825</v>
      </c>
      <c r="C33" s="27" t="s">
        <v>22</v>
      </c>
      <c r="D33" s="27">
        <v>893231.32419800002</v>
      </c>
      <c r="E33" s="27">
        <v>808349.24494500004</v>
      </c>
      <c r="F33" s="27">
        <f t="shared" si="0"/>
        <v>1701580.5691430001</v>
      </c>
      <c r="G33" s="27">
        <f t="shared" si="1"/>
        <v>84882.079252999974</v>
      </c>
      <c r="H33" s="28">
        <v>31389.483</v>
      </c>
      <c r="I33" s="28">
        <v>59220.418523</v>
      </c>
      <c r="J33" s="27">
        <f t="shared" si="2"/>
        <v>90609.901523000008</v>
      </c>
      <c r="K33" s="27">
        <f t="shared" si="3"/>
        <v>-27830.935523</v>
      </c>
      <c r="L33" s="27">
        <v>102519</v>
      </c>
      <c r="M33" s="27">
        <v>6935</v>
      </c>
      <c r="N33" s="27">
        <f t="shared" si="4"/>
        <v>95584</v>
      </c>
      <c r="O33" s="27">
        <v>0</v>
      </c>
      <c r="P33" s="27">
        <v>2455</v>
      </c>
      <c r="Q33" s="27">
        <f t="shared" si="5"/>
        <v>-2455</v>
      </c>
    </row>
    <row r="34" spans="1:17" x14ac:dyDescent="0.45">
      <c r="A34" s="27" t="s">
        <v>76</v>
      </c>
      <c r="B34" s="27">
        <v>10830</v>
      </c>
      <c r="C34" s="27" t="s">
        <v>22</v>
      </c>
      <c r="D34" s="27">
        <v>991311.02481500001</v>
      </c>
      <c r="E34" s="27">
        <v>1333540.1299680001</v>
      </c>
      <c r="F34" s="27">
        <f t="shared" si="0"/>
        <v>2324851.1547830002</v>
      </c>
      <c r="G34" s="27">
        <f t="shared" si="1"/>
        <v>-342229.1051530001</v>
      </c>
      <c r="H34" s="28">
        <v>186512.13645200001</v>
      </c>
      <c r="I34" s="28">
        <v>242014.004716</v>
      </c>
      <c r="J34" s="27">
        <f t="shared" si="2"/>
        <v>428526.141168</v>
      </c>
      <c r="K34" s="27">
        <f t="shared" si="3"/>
        <v>-55501.86826399999</v>
      </c>
      <c r="L34" s="27">
        <v>541733</v>
      </c>
      <c r="M34" s="27">
        <v>1065496</v>
      </c>
      <c r="N34" s="27">
        <f t="shared" si="4"/>
        <v>-523763</v>
      </c>
      <c r="O34" s="27">
        <v>17937</v>
      </c>
      <c r="P34" s="27">
        <v>57542</v>
      </c>
      <c r="Q34" s="27">
        <f t="shared" si="5"/>
        <v>-39605</v>
      </c>
    </row>
    <row r="35" spans="1:17" x14ac:dyDescent="0.45">
      <c r="A35" s="27" t="s">
        <v>78</v>
      </c>
      <c r="B35" s="27">
        <v>10835</v>
      </c>
      <c r="C35" s="27" t="s">
        <v>22</v>
      </c>
      <c r="D35" s="27">
        <v>2667441.8893519999</v>
      </c>
      <c r="E35" s="27">
        <v>2071694.32286</v>
      </c>
      <c r="F35" s="27">
        <f t="shared" si="0"/>
        <v>4739136.212212</v>
      </c>
      <c r="G35" s="27">
        <f t="shared" si="1"/>
        <v>595747.5664919999</v>
      </c>
      <c r="H35" s="28">
        <v>213183.370264</v>
      </c>
      <c r="I35" s="28">
        <v>262839.93129899999</v>
      </c>
      <c r="J35" s="27">
        <f t="shared" si="2"/>
        <v>476023.30156299996</v>
      </c>
      <c r="K35" s="27">
        <f t="shared" si="3"/>
        <v>-49656.561034999992</v>
      </c>
      <c r="L35" s="27">
        <v>2638555</v>
      </c>
      <c r="M35" s="27">
        <v>2108116</v>
      </c>
      <c r="N35" s="27">
        <f t="shared" si="4"/>
        <v>530439</v>
      </c>
      <c r="O35" s="27">
        <v>125914</v>
      </c>
      <c r="P35" s="27">
        <v>164830</v>
      </c>
      <c r="Q35" s="27">
        <f t="shared" si="5"/>
        <v>-38916</v>
      </c>
    </row>
    <row r="36" spans="1:17" x14ac:dyDescent="0.45">
      <c r="A36" s="27" t="s">
        <v>80</v>
      </c>
      <c r="B36" s="27">
        <v>10837</v>
      </c>
      <c r="C36" s="27" t="s">
        <v>19</v>
      </c>
      <c r="D36" s="27">
        <v>1113937.8117430001</v>
      </c>
      <c r="E36" s="27">
        <v>1204698.338035</v>
      </c>
      <c r="F36" s="27">
        <f t="shared" si="0"/>
        <v>2318636.1497780001</v>
      </c>
      <c r="G36" s="27">
        <f t="shared" si="1"/>
        <v>-90760.526291999966</v>
      </c>
      <c r="H36" s="28">
        <v>0</v>
      </c>
      <c r="I36" s="28">
        <v>2204.76946</v>
      </c>
      <c r="J36" s="27">
        <f t="shared" si="2"/>
        <v>2204.76946</v>
      </c>
      <c r="K36" s="27">
        <f t="shared" si="3"/>
        <v>-2204.76946</v>
      </c>
      <c r="L36" s="27">
        <v>119531</v>
      </c>
      <c r="M36" s="27">
        <v>17878271</v>
      </c>
      <c r="N36" s="27">
        <f t="shared" si="4"/>
        <v>-17758740</v>
      </c>
      <c r="O36" s="27">
        <v>4541</v>
      </c>
      <c r="P36" s="27">
        <v>439359</v>
      </c>
      <c r="Q36" s="27">
        <f t="shared" si="5"/>
        <v>-434818</v>
      </c>
    </row>
    <row r="37" spans="1:17" x14ac:dyDescent="0.45">
      <c r="A37" s="27" t="s">
        <v>82</v>
      </c>
      <c r="B37" s="27">
        <v>10845</v>
      </c>
      <c r="C37" s="27" t="s">
        <v>19</v>
      </c>
      <c r="D37" s="27">
        <v>8247596.2438129997</v>
      </c>
      <c r="E37" s="27">
        <v>5706464.9556590002</v>
      </c>
      <c r="F37" s="27">
        <f t="shared" si="0"/>
        <v>13954061.199471999</v>
      </c>
      <c r="G37" s="27">
        <f t="shared" si="1"/>
        <v>2541131.2881539995</v>
      </c>
      <c r="H37" s="28">
        <v>1106649.736633</v>
      </c>
      <c r="I37" s="28">
        <v>348557.39273199998</v>
      </c>
      <c r="J37" s="27">
        <f t="shared" si="2"/>
        <v>1455207.1293649999</v>
      </c>
      <c r="K37" s="27">
        <f t="shared" si="3"/>
        <v>758092.34390099999</v>
      </c>
      <c r="L37" s="27">
        <v>20669662</v>
      </c>
      <c r="M37" s="27">
        <v>12122260</v>
      </c>
      <c r="N37" s="27">
        <f t="shared" si="4"/>
        <v>8547402</v>
      </c>
      <c r="O37" s="27">
        <v>2512775</v>
      </c>
      <c r="P37" s="27">
        <v>1892100</v>
      </c>
      <c r="Q37" s="27">
        <f t="shared" si="5"/>
        <v>620675</v>
      </c>
    </row>
    <row r="38" spans="1:17" x14ac:dyDescent="0.45">
      <c r="A38" s="27" t="s">
        <v>84</v>
      </c>
      <c r="B38" s="27">
        <v>10843</v>
      </c>
      <c r="C38" s="27" t="s">
        <v>22</v>
      </c>
      <c r="D38" s="27">
        <v>3154320.1635119999</v>
      </c>
      <c r="E38" s="27">
        <v>3492014.554124</v>
      </c>
      <c r="F38" s="27">
        <f t="shared" si="0"/>
        <v>6646334.7176360004</v>
      </c>
      <c r="G38" s="27">
        <f t="shared" si="1"/>
        <v>-337694.39061200013</v>
      </c>
      <c r="H38" s="28">
        <v>299948.05046</v>
      </c>
      <c r="I38" s="28">
        <v>178914.463598</v>
      </c>
      <c r="J38" s="27">
        <f t="shared" si="2"/>
        <v>478862.514058</v>
      </c>
      <c r="K38" s="27">
        <f t="shared" si="3"/>
        <v>121033.586862</v>
      </c>
      <c r="L38" s="27">
        <v>1408170</v>
      </c>
      <c r="M38" s="27">
        <v>1790073</v>
      </c>
      <c r="N38" s="27">
        <f t="shared" si="4"/>
        <v>-381903</v>
      </c>
      <c r="O38" s="27">
        <v>320883</v>
      </c>
      <c r="P38" s="27">
        <v>30314</v>
      </c>
      <c r="Q38" s="27">
        <f t="shared" si="5"/>
        <v>290569</v>
      </c>
    </row>
    <row r="39" spans="1:17" x14ac:dyDescent="0.45">
      <c r="A39" s="27" t="s">
        <v>86</v>
      </c>
      <c r="B39" s="27">
        <v>10851</v>
      </c>
      <c r="C39" s="27" t="s">
        <v>22</v>
      </c>
      <c r="D39" s="27">
        <v>7867953.9321720004</v>
      </c>
      <c r="E39" s="27">
        <v>4323088.6854699999</v>
      </c>
      <c r="F39" s="27">
        <f t="shared" si="0"/>
        <v>12191042.617642</v>
      </c>
      <c r="G39" s="27">
        <f t="shared" si="1"/>
        <v>3544865.2467020005</v>
      </c>
      <c r="H39" s="28">
        <v>187516.456374</v>
      </c>
      <c r="I39" s="28">
        <v>165565.46556300001</v>
      </c>
      <c r="J39" s="27">
        <f t="shared" si="2"/>
        <v>353081.92193700001</v>
      </c>
      <c r="K39" s="27">
        <f t="shared" si="3"/>
        <v>21950.990810999996</v>
      </c>
      <c r="L39" s="27">
        <v>17745436</v>
      </c>
      <c r="M39" s="27">
        <v>14781005</v>
      </c>
      <c r="N39" s="27">
        <f t="shared" si="4"/>
        <v>2964431</v>
      </c>
      <c r="O39" s="27">
        <v>792341</v>
      </c>
      <c r="P39" s="27">
        <v>574734</v>
      </c>
      <c r="Q39" s="27">
        <f t="shared" si="5"/>
        <v>217607</v>
      </c>
    </row>
    <row r="40" spans="1:17" x14ac:dyDescent="0.45">
      <c r="A40" s="27" t="s">
        <v>88</v>
      </c>
      <c r="B40" s="27">
        <v>10855</v>
      </c>
      <c r="C40" s="27" t="s">
        <v>22</v>
      </c>
      <c r="D40" s="27">
        <v>1219131.500333</v>
      </c>
      <c r="E40" s="27">
        <v>3322857.057143</v>
      </c>
      <c r="F40" s="27">
        <f t="shared" si="0"/>
        <v>4541988.5574759999</v>
      </c>
      <c r="G40" s="27">
        <f t="shared" si="1"/>
        <v>-2103725.55681</v>
      </c>
      <c r="H40" s="28">
        <v>27845.150600000001</v>
      </c>
      <c r="I40" s="28">
        <v>69408.600000000006</v>
      </c>
      <c r="J40" s="27">
        <f t="shared" si="2"/>
        <v>97253.750599999999</v>
      </c>
      <c r="K40" s="27">
        <f t="shared" si="3"/>
        <v>-41563.449400000005</v>
      </c>
      <c r="L40" s="27">
        <v>1044359</v>
      </c>
      <c r="M40" s="27">
        <v>3051151</v>
      </c>
      <c r="N40" s="27">
        <f t="shared" si="4"/>
        <v>-2006792</v>
      </c>
      <c r="O40" s="27">
        <v>32479</v>
      </c>
      <c r="P40" s="27">
        <v>149318</v>
      </c>
      <c r="Q40" s="27">
        <f t="shared" si="5"/>
        <v>-116839</v>
      </c>
    </row>
    <row r="41" spans="1:17" x14ac:dyDescent="0.45">
      <c r="A41" s="27" t="s">
        <v>90</v>
      </c>
      <c r="B41" s="27">
        <v>10864</v>
      </c>
      <c r="C41" s="27" t="s">
        <v>22</v>
      </c>
      <c r="D41" s="27">
        <v>824239.97096199996</v>
      </c>
      <c r="E41" s="27">
        <v>1064214.172328</v>
      </c>
      <c r="F41" s="27">
        <f t="shared" si="0"/>
        <v>1888454.14329</v>
      </c>
      <c r="G41" s="27">
        <f t="shared" si="1"/>
        <v>-239974.20136599999</v>
      </c>
      <c r="H41" s="28">
        <v>0</v>
      </c>
      <c r="I41" s="28">
        <v>0</v>
      </c>
      <c r="J41" s="27">
        <f t="shared" si="2"/>
        <v>0</v>
      </c>
      <c r="K41" s="27">
        <f t="shared" si="3"/>
        <v>0</v>
      </c>
      <c r="L41" s="27">
        <v>449519</v>
      </c>
      <c r="M41" s="27">
        <v>661855</v>
      </c>
      <c r="N41" s="27">
        <f t="shared" si="4"/>
        <v>-212336</v>
      </c>
      <c r="O41" s="27">
        <v>0</v>
      </c>
      <c r="P41" s="27">
        <v>14476</v>
      </c>
      <c r="Q41" s="27">
        <f t="shared" si="5"/>
        <v>-14476</v>
      </c>
    </row>
    <row r="42" spans="1:17" x14ac:dyDescent="0.45">
      <c r="A42" s="27" t="s">
        <v>92</v>
      </c>
      <c r="B42" s="27">
        <v>10869</v>
      </c>
      <c r="C42" s="27" t="s">
        <v>22</v>
      </c>
      <c r="D42" s="27">
        <v>1373681.816502</v>
      </c>
      <c r="E42" s="27">
        <v>1636366.346871</v>
      </c>
      <c r="F42" s="27">
        <f t="shared" si="0"/>
        <v>3010048.163373</v>
      </c>
      <c r="G42" s="27">
        <f t="shared" si="1"/>
        <v>-262684.53036900004</v>
      </c>
      <c r="H42" s="28">
        <v>49323.991808999999</v>
      </c>
      <c r="I42" s="28">
        <v>78496.738589999994</v>
      </c>
      <c r="J42" s="27">
        <f t="shared" si="2"/>
        <v>127820.73039899999</v>
      </c>
      <c r="K42" s="27">
        <f t="shared" si="3"/>
        <v>-29172.746780999994</v>
      </c>
      <c r="L42" s="27">
        <v>123757</v>
      </c>
      <c r="M42" s="27">
        <v>379923</v>
      </c>
      <c r="N42" s="27">
        <f t="shared" si="4"/>
        <v>-256166</v>
      </c>
      <c r="O42" s="27">
        <v>0</v>
      </c>
      <c r="P42" s="27">
        <v>17841</v>
      </c>
      <c r="Q42" s="27">
        <f t="shared" si="5"/>
        <v>-17841</v>
      </c>
    </row>
    <row r="43" spans="1:17" x14ac:dyDescent="0.45">
      <c r="A43" s="27" t="s">
        <v>94</v>
      </c>
      <c r="B43" s="27">
        <v>10872</v>
      </c>
      <c r="C43" s="27" t="s">
        <v>22</v>
      </c>
      <c r="D43" s="27">
        <v>2305525.1299549998</v>
      </c>
      <c r="E43" s="27">
        <v>3414781.5480160001</v>
      </c>
      <c r="F43" s="27">
        <f t="shared" si="0"/>
        <v>5720306.6779709999</v>
      </c>
      <c r="G43" s="27">
        <f t="shared" si="1"/>
        <v>-1109256.4180610003</v>
      </c>
      <c r="H43" s="28">
        <v>76699.383071999997</v>
      </c>
      <c r="I43" s="28">
        <v>216382.634723</v>
      </c>
      <c r="J43" s="27">
        <f t="shared" si="2"/>
        <v>293082.01779499999</v>
      </c>
      <c r="K43" s="27">
        <f t="shared" si="3"/>
        <v>-139683.251651</v>
      </c>
      <c r="L43" s="27">
        <v>233495</v>
      </c>
      <c r="M43" s="27">
        <v>1409577</v>
      </c>
      <c r="N43" s="27">
        <f t="shared" si="4"/>
        <v>-1176082</v>
      </c>
      <c r="O43" s="27">
        <v>2653</v>
      </c>
      <c r="P43" s="27">
        <v>107983</v>
      </c>
      <c r="Q43" s="27">
        <f t="shared" si="5"/>
        <v>-105330</v>
      </c>
    </row>
    <row r="44" spans="1:17" x14ac:dyDescent="0.45">
      <c r="A44" s="27" t="s">
        <v>96</v>
      </c>
      <c r="B44" s="27">
        <v>10883</v>
      </c>
      <c r="C44" s="27" t="s">
        <v>19</v>
      </c>
      <c r="D44" s="27">
        <v>19242697.482007999</v>
      </c>
      <c r="E44" s="27">
        <v>4020678.182544</v>
      </c>
      <c r="F44" s="27">
        <f t="shared" si="0"/>
        <v>23263375.664551999</v>
      </c>
      <c r="G44" s="27">
        <f t="shared" si="1"/>
        <v>15222019.299463999</v>
      </c>
      <c r="H44" s="28">
        <v>1152437.560268</v>
      </c>
      <c r="I44" s="28">
        <v>373.53800000000001</v>
      </c>
      <c r="J44" s="27">
        <f t="shared" si="2"/>
        <v>1152811.0982679999</v>
      </c>
      <c r="K44" s="27">
        <f t="shared" si="3"/>
        <v>1152064.0222680001</v>
      </c>
      <c r="L44" s="27">
        <v>258245430</v>
      </c>
      <c r="M44" s="27">
        <v>142358302</v>
      </c>
      <c r="N44" s="27">
        <f t="shared" si="4"/>
        <v>115887128</v>
      </c>
      <c r="O44" s="27">
        <v>24777042</v>
      </c>
      <c r="P44" s="27">
        <v>23975818</v>
      </c>
      <c r="Q44" s="27">
        <f t="shared" si="5"/>
        <v>801224</v>
      </c>
    </row>
    <row r="45" spans="1:17" x14ac:dyDescent="0.45">
      <c r="A45" s="27" t="s">
        <v>98</v>
      </c>
      <c r="B45" s="27">
        <v>10885</v>
      </c>
      <c r="C45" s="27" t="s">
        <v>32</v>
      </c>
      <c r="D45" s="27">
        <v>2227857.6492679999</v>
      </c>
      <c r="E45" s="27">
        <v>5009975.9610240003</v>
      </c>
      <c r="F45" s="27">
        <f t="shared" si="0"/>
        <v>7237833.6102920007</v>
      </c>
      <c r="G45" s="27">
        <f t="shared" si="1"/>
        <v>-2782118.3117560004</v>
      </c>
      <c r="H45" s="28">
        <v>0</v>
      </c>
      <c r="I45" s="28">
        <v>266478.945871</v>
      </c>
      <c r="J45" s="27">
        <f t="shared" si="2"/>
        <v>266478.945871</v>
      </c>
      <c r="K45" s="27">
        <f t="shared" si="3"/>
        <v>-266478.945871</v>
      </c>
      <c r="L45" s="27">
        <v>1254253</v>
      </c>
      <c r="M45" s="27">
        <v>4683020</v>
      </c>
      <c r="N45" s="27">
        <f t="shared" si="4"/>
        <v>-3428767</v>
      </c>
      <c r="O45" s="27">
        <v>286</v>
      </c>
      <c r="P45" s="27">
        <v>285796</v>
      </c>
      <c r="Q45" s="27">
        <f t="shared" si="5"/>
        <v>-285510</v>
      </c>
    </row>
    <row r="46" spans="1:17" x14ac:dyDescent="0.45">
      <c r="A46" s="27" t="s">
        <v>100</v>
      </c>
      <c r="B46" s="27">
        <v>10897</v>
      </c>
      <c r="C46" s="27" t="s">
        <v>32</v>
      </c>
      <c r="D46" s="27">
        <v>287856.74612700002</v>
      </c>
      <c r="E46" s="27">
        <v>216552.54348600001</v>
      </c>
      <c r="F46" s="27">
        <f t="shared" si="0"/>
        <v>504409.289613</v>
      </c>
      <c r="G46" s="27">
        <f t="shared" si="1"/>
        <v>71304.202641000011</v>
      </c>
      <c r="H46" s="28">
        <v>0</v>
      </c>
      <c r="I46" s="28">
        <v>1873.17165</v>
      </c>
      <c r="J46" s="27">
        <f t="shared" si="2"/>
        <v>1873.17165</v>
      </c>
      <c r="K46" s="27">
        <f t="shared" si="3"/>
        <v>-1873.17165</v>
      </c>
      <c r="L46" s="27">
        <v>105493</v>
      </c>
      <c r="M46" s="27">
        <v>238721</v>
      </c>
      <c r="N46" s="27">
        <f t="shared" si="4"/>
        <v>-133228</v>
      </c>
      <c r="O46" s="27">
        <v>147</v>
      </c>
      <c r="P46" s="27">
        <v>83536</v>
      </c>
      <c r="Q46" s="27">
        <f t="shared" si="5"/>
        <v>-83389</v>
      </c>
    </row>
    <row r="47" spans="1:17" x14ac:dyDescent="0.45">
      <c r="A47" s="27" t="s">
        <v>102</v>
      </c>
      <c r="B47" s="27">
        <v>10895</v>
      </c>
      <c r="C47" s="27" t="s">
        <v>19</v>
      </c>
      <c r="D47" s="27">
        <v>190900.86130600001</v>
      </c>
      <c r="E47" s="27">
        <v>212261.41789400001</v>
      </c>
      <c r="F47" s="27">
        <f t="shared" si="0"/>
        <v>403162.27919999999</v>
      </c>
      <c r="G47" s="27">
        <f t="shared" si="1"/>
        <v>-21360.556588000007</v>
      </c>
      <c r="H47" s="28">
        <v>2672</v>
      </c>
      <c r="I47" s="28">
        <v>35613.364714000003</v>
      </c>
      <c r="J47" s="27">
        <f t="shared" si="2"/>
        <v>38285.364714000003</v>
      </c>
      <c r="K47" s="27">
        <f t="shared" si="3"/>
        <v>-32941.364714000003</v>
      </c>
      <c r="L47" s="27">
        <v>849355</v>
      </c>
      <c r="M47" s="27">
        <v>2957597</v>
      </c>
      <c r="N47" s="27">
        <f t="shared" si="4"/>
        <v>-2108242</v>
      </c>
      <c r="O47" s="27">
        <v>20396</v>
      </c>
      <c r="P47" s="27">
        <v>333837</v>
      </c>
      <c r="Q47" s="27">
        <f t="shared" si="5"/>
        <v>-313441</v>
      </c>
    </row>
    <row r="48" spans="1:17" x14ac:dyDescent="0.45">
      <c r="A48" s="27" t="s">
        <v>104</v>
      </c>
      <c r="B48" s="27">
        <v>10896</v>
      </c>
      <c r="C48" s="27" t="s">
        <v>22</v>
      </c>
      <c r="D48" s="27">
        <v>6537189.5059369998</v>
      </c>
      <c r="E48" s="27">
        <v>6583077.1945359996</v>
      </c>
      <c r="F48" s="27">
        <f t="shared" si="0"/>
        <v>13120266.700472999</v>
      </c>
      <c r="G48" s="27">
        <f t="shared" si="1"/>
        <v>-45887.688598999754</v>
      </c>
      <c r="H48" s="28">
        <v>291083.61819299997</v>
      </c>
      <c r="I48" s="28">
        <v>461504.22066499997</v>
      </c>
      <c r="J48" s="27">
        <f t="shared" si="2"/>
        <v>752587.838858</v>
      </c>
      <c r="K48" s="27">
        <f t="shared" si="3"/>
        <v>-170420.602472</v>
      </c>
      <c r="L48" s="27">
        <v>710789</v>
      </c>
      <c r="M48" s="27">
        <v>1141996</v>
      </c>
      <c r="N48" s="27">
        <f t="shared" si="4"/>
        <v>-431207</v>
      </c>
      <c r="O48" s="27">
        <v>1540</v>
      </c>
      <c r="P48" s="27">
        <v>103442</v>
      </c>
      <c r="Q48" s="27">
        <f t="shared" si="5"/>
        <v>-101902</v>
      </c>
    </row>
    <row r="49" spans="1:17" x14ac:dyDescent="0.45">
      <c r="A49" s="27" t="s">
        <v>106</v>
      </c>
      <c r="B49" s="27">
        <v>10911</v>
      </c>
      <c r="C49" s="27" t="s">
        <v>19</v>
      </c>
      <c r="D49" s="27">
        <v>4499822.8051380003</v>
      </c>
      <c r="E49" s="27">
        <v>3156647.627845</v>
      </c>
      <c r="F49" s="27">
        <f t="shared" si="0"/>
        <v>7656470.4329829998</v>
      </c>
      <c r="G49" s="27">
        <f t="shared" si="1"/>
        <v>1343175.1772930003</v>
      </c>
      <c r="H49" s="28">
        <v>0</v>
      </c>
      <c r="I49" s="28">
        <v>329868.420399</v>
      </c>
      <c r="J49" s="27">
        <f t="shared" si="2"/>
        <v>329868.420399</v>
      </c>
      <c r="K49" s="27">
        <f t="shared" si="3"/>
        <v>-329868.420399</v>
      </c>
      <c r="L49" s="27">
        <v>58936647</v>
      </c>
      <c r="M49" s="27">
        <v>61837642</v>
      </c>
      <c r="N49" s="27">
        <f t="shared" si="4"/>
        <v>-2900995</v>
      </c>
      <c r="O49" s="27">
        <v>1972654</v>
      </c>
      <c r="P49" s="27">
        <v>8830103</v>
      </c>
      <c r="Q49" s="27">
        <f t="shared" si="5"/>
        <v>-6857449</v>
      </c>
    </row>
    <row r="50" spans="1:17" x14ac:dyDescent="0.45">
      <c r="A50" s="27" t="s">
        <v>108</v>
      </c>
      <c r="B50" s="27">
        <v>10919</v>
      </c>
      <c r="C50" s="27" t="s">
        <v>19</v>
      </c>
      <c r="D50" s="27">
        <v>40706696.455738999</v>
      </c>
      <c r="E50" s="27">
        <v>21410047.777231999</v>
      </c>
      <c r="F50" s="27">
        <f t="shared" si="0"/>
        <v>62116744.232970998</v>
      </c>
      <c r="G50" s="27">
        <f t="shared" si="1"/>
        <v>19296648.678507</v>
      </c>
      <c r="H50" s="28">
        <v>1730447.3297850001</v>
      </c>
      <c r="I50" s="28">
        <v>23.578537000000001</v>
      </c>
      <c r="J50" s="27">
        <f t="shared" si="2"/>
        <v>1730470.9083220002</v>
      </c>
      <c r="K50" s="27">
        <f t="shared" si="3"/>
        <v>1730423.751248</v>
      </c>
      <c r="L50" s="27">
        <v>586185230</v>
      </c>
      <c r="M50" s="27">
        <v>392445309</v>
      </c>
      <c r="N50" s="27">
        <f t="shared" si="4"/>
        <v>193739921</v>
      </c>
      <c r="O50" s="27">
        <v>64575262</v>
      </c>
      <c r="P50" s="27">
        <v>50118865</v>
      </c>
      <c r="Q50" s="27">
        <f t="shared" si="5"/>
        <v>14456397</v>
      </c>
    </row>
    <row r="51" spans="1:17" x14ac:dyDescent="0.45">
      <c r="A51" s="27" t="s">
        <v>110</v>
      </c>
      <c r="B51" s="27">
        <v>10923</v>
      </c>
      <c r="C51" s="27" t="s">
        <v>19</v>
      </c>
      <c r="D51" s="27">
        <v>295856.67417999997</v>
      </c>
      <c r="E51" s="27">
        <v>178097.75559799999</v>
      </c>
      <c r="F51" s="27">
        <f t="shared" si="0"/>
        <v>473954.42977799999</v>
      </c>
      <c r="G51" s="27">
        <f t="shared" si="1"/>
        <v>117758.91858199998</v>
      </c>
      <c r="H51" s="28">
        <v>0</v>
      </c>
      <c r="I51" s="28">
        <v>0</v>
      </c>
      <c r="J51" s="27">
        <f t="shared" si="2"/>
        <v>0</v>
      </c>
      <c r="K51" s="27">
        <f t="shared" si="3"/>
        <v>0</v>
      </c>
      <c r="L51" s="27">
        <v>1893371</v>
      </c>
      <c r="M51" s="27">
        <v>2542518</v>
      </c>
      <c r="N51" s="27">
        <f t="shared" si="4"/>
        <v>-649147</v>
      </c>
      <c r="O51" s="27">
        <v>98735</v>
      </c>
      <c r="P51" s="27">
        <v>139695</v>
      </c>
      <c r="Q51" s="27">
        <f t="shared" si="5"/>
        <v>-40960</v>
      </c>
    </row>
    <row r="52" spans="1:17" x14ac:dyDescent="0.45">
      <c r="A52" s="27" t="s">
        <v>114</v>
      </c>
      <c r="B52" s="27">
        <v>10915</v>
      </c>
      <c r="C52" s="27" t="s">
        <v>19</v>
      </c>
      <c r="D52" s="27">
        <v>9979529.6140519995</v>
      </c>
      <c r="E52" s="27">
        <v>9217166.2822099999</v>
      </c>
      <c r="F52" s="27">
        <f t="shared" si="0"/>
        <v>19196695.896261998</v>
      </c>
      <c r="G52" s="27">
        <f t="shared" si="1"/>
        <v>762363.33184199966</v>
      </c>
      <c r="H52" s="28">
        <v>2449627.6527519999</v>
      </c>
      <c r="I52" s="28">
        <v>412544.86938300001</v>
      </c>
      <c r="J52" s="27">
        <f t="shared" si="2"/>
        <v>2862172.5221349997</v>
      </c>
      <c r="K52" s="27">
        <f t="shared" si="3"/>
        <v>2037082.7833689998</v>
      </c>
      <c r="L52" s="27">
        <v>12702307</v>
      </c>
      <c r="M52" s="27">
        <v>19442204</v>
      </c>
      <c r="N52" s="27">
        <f t="shared" si="4"/>
        <v>-6739897</v>
      </c>
      <c r="O52" s="27">
        <v>9643628</v>
      </c>
      <c r="P52" s="27">
        <v>1047359</v>
      </c>
      <c r="Q52" s="27">
        <f t="shared" si="5"/>
        <v>8596269</v>
      </c>
    </row>
    <row r="53" spans="1:17" x14ac:dyDescent="0.45">
      <c r="A53" s="27" t="s">
        <v>116</v>
      </c>
      <c r="B53" s="27">
        <v>10929</v>
      </c>
      <c r="C53" s="27" t="s">
        <v>19</v>
      </c>
      <c r="D53" s="27">
        <v>258178.25086500001</v>
      </c>
      <c r="E53" s="27">
        <v>116258.42075200001</v>
      </c>
      <c r="F53" s="27">
        <f t="shared" si="0"/>
        <v>374436.67161700001</v>
      </c>
      <c r="G53" s="27">
        <f t="shared" si="1"/>
        <v>141919.830113</v>
      </c>
      <c r="H53" s="28">
        <v>69773.301177000001</v>
      </c>
      <c r="I53" s="28">
        <v>0</v>
      </c>
      <c r="J53" s="27">
        <f t="shared" si="2"/>
        <v>69773.301177000001</v>
      </c>
      <c r="K53" s="27">
        <f t="shared" si="3"/>
        <v>69773.301177000001</v>
      </c>
      <c r="L53" s="27">
        <v>4696280</v>
      </c>
      <c r="M53" s="27">
        <v>4738258</v>
      </c>
      <c r="N53" s="27">
        <f t="shared" si="4"/>
        <v>-41978</v>
      </c>
      <c r="O53" s="27">
        <v>763084</v>
      </c>
      <c r="P53" s="27">
        <v>518940</v>
      </c>
      <c r="Q53" s="27">
        <f t="shared" si="5"/>
        <v>244144</v>
      </c>
    </row>
    <row r="54" spans="1:17" x14ac:dyDescent="0.45">
      <c r="A54" s="27" t="s">
        <v>118</v>
      </c>
      <c r="B54" s="27">
        <v>10934</v>
      </c>
      <c r="C54" s="27" t="s">
        <v>32</v>
      </c>
      <c r="D54" s="27">
        <v>79196.000755000001</v>
      </c>
      <c r="E54" s="27">
        <v>72612.222458999997</v>
      </c>
      <c r="F54" s="27">
        <f t="shared" si="0"/>
        <v>151808.223214</v>
      </c>
      <c r="G54" s="27">
        <f t="shared" si="1"/>
        <v>6583.778296000004</v>
      </c>
      <c r="H54" s="28">
        <v>1658.25</v>
      </c>
      <c r="I54" s="28">
        <v>1209.1821600000001</v>
      </c>
      <c r="J54" s="27">
        <f t="shared" si="2"/>
        <v>2867.4321600000003</v>
      </c>
      <c r="K54" s="27">
        <f t="shared" si="3"/>
        <v>449.06783999999993</v>
      </c>
      <c r="L54" s="27">
        <v>15</v>
      </c>
      <c r="M54" s="27">
        <v>93</v>
      </c>
      <c r="N54" s="27">
        <f t="shared" si="4"/>
        <v>-78</v>
      </c>
      <c r="O54" s="27">
        <v>0</v>
      </c>
      <c r="P54" s="27">
        <v>0</v>
      </c>
      <c r="Q54" s="27">
        <f t="shared" si="5"/>
        <v>0</v>
      </c>
    </row>
    <row r="55" spans="1:17" x14ac:dyDescent="0.45">
      <c r="A55" s="27" t="s">
        <v>120</v>
      </c>
      <c r="B55" s="27">
        <v>11008</v>
      </c>
      <c r="C55" s="27" t="s">
        <v>19</v>
      </c>
      <c r="D55" s="27">
        <v>7464673.0570959998</v>
      </c>
      <c r="E55" s="27">
        <v>1391433.5678650001</v>
      </c>
      <c r="F55" s="27">
        <f t="shared" si="0"/>
        <v>8856106.6249609999</v>
      </c>
      <c r="G55" s="27">
        <f t="shared" si="1"/>
        <v>6073239.4892309997</v>
      </c>
      <c r="H55" s="28">
        <v>529686.0416</v>
      </c>
      <c r="I55" s="28">
        <v>676633.64437500003</v>
      </c>
      <c r="J55" s="27">
        <f t="shared" si="2"/>
        <v>1206319.685975</v>
      </c>
      <c r="K55" s="27">
        <f t="shared" si="3"/>
        <v>-146947.60277500004</v>
      </c>
      <c r="L55" s="27">
        <v>65514763</v>
      </c>
      <c r="M55" s="27">
        <v>63907964</v>
      </c>
      <c r="N55" s="27">
        <f t="shared" si="4"/>
        <v>1606799</v>
      </c>
      <c r="O55" s="27">
        <v>9543981</v>
      </c>
      <c r="P55" s="27">
        <v>11207462</v>
      </c>
      <c r="Q55" s="27">
        <f t="shared" si="5"/>
        <v>-1663481</v>
      </c>
    </row>
    <row r="56" spans="1:17" x14ac:dyDescent="0.45">
      <c r="A56" s="27" t="s">
        <v>122</v>
      </c>
      <c r="B56" s="27">
        <v>11014</v>
      </c>
      <c r="C56" s="27" t="s">
        <v>19</v>
      </c>
      <c r="D56" s="27">
        <v>119090.47622500001</v>
      </c>
      <c r="E56" s="27">
        <v>244406.29185000001</v>
      </c>
      <c r="F56" s="27">
        <f t="shared" si="0"/>
        <v>363496.76807500003</v>
      </c>
      <c r="G56" s="27">
        <f t="shared" si="1"/>
        <v>-125315.815625</v>
      </c>
      <c r="H56" s="28">
        <v>0</v>
      </c>
      <c r="I56" s="28">
        <v>43385.415280000001</v>
      </c>
      <c r="J56" s="27">
        <f t="shared" si="2"/>
        <v>43385.415280000001</v>
      </c>
      <c r="K56" s="27">
        <f t="shared" si="3"/>
        <v>-43385.415280000001</v>
      </c>
      <c r="L56" s="27">
        <v>254453</v>
      </c>
      <c r="M56" s="27">
        <v>2486683</v>
      </c>
      <c r="N56" s="27">
        <f t="shared" si="4"/>
        <v>-2232230</v>
      </c>
      <c r="O56" s="27">
        <v>9637</v>
      </c>
      <c r="P56" s="27">
        <v>311647</v>
      </c>
      <c r="Q56" s="27">
        <f t="shared" si="5"/>
        <v>-302010</v>
      </c>
    </row>
    <row r="57" spans="1:17" x14ac:dyDescent="0.45">
      <c r="A57" s="27" t="s">
        <v>124</v>
      </c>
      <c r="B57" s="27">
        <v>11049</v>
      </c>
      <c r="C57" s="27" t="s">
        <v>19</v>
      </c>
      <c r="D57" s="27">
        <v>3668887.8037439999</v>
      </c>
      <c r="E57" s="27">
        <v>2460437.462944</v>
      </c>
      <c r="F57" s="27">
        <f t="shared" si="0"/>
        <v>6129325.2666880004</v>
      </c>
      <c r="G57" s="27">
        <f t="shared" si="1"/>
        <v>1208450.3407999999</v>
      </c>
      <c r="H57" s="28">
        <v>77239.664397999994</v>
      </c>
      <c r="I57" s="28">
        <v>105293.129886</v>
      </c>
      <c r="J57" s="27">
        <f t="shared" si="2"/>
        <v>182532.794284</v>
      </c>
      <c r="K57" s="27">
        <f t="shared" si="3"/>
        <v>-28053.465488000002</v>
      </c>
      <c r="L57" s="27">
        <v>65372624</v>
      </c>
      <c r="M57" s="27">
        <v>47078798</v>
      </c>
      <c r="N57" s="27">
        <f t="shared" si="4"/>
        <v>18293826</v>
      </c>
      <c r="O57" s="27">
        <v>6485760</v>
      </c>
      <c r="P57" s="27">
        <v>6326687</v>
      </c>
      <c r="Q57" s="27">
        <f t="shared" si="5"/>
        <v>159073</v>
      </c>
    </row>
    <row r="58" spans="1:17" x14ac:dyDescent="0.45">
      <c r="A58" s="27" t="s">
        <v>126</v>
      </c>
      <c r="B58" s="27">
        <v>11055</v>
      </c>
      <c r="C58" s="27" t="s">
        <v>22</v>
      </c>
      <c r="D58" s="27">
        <v>1243261.6436119999</v>
      </c>
      <c r="E58" s="27">
        <v>3087073.939646</v>
      </c>
      <c r="F58" s="27">
        <f t="shared" si="0"/>
        <v>4330335.5832580002</v>
      </c>
      <c r="G58" s="27">
        <f t="shared" si="1"/>
        <v>-1843812.2960340001</v>
      </c>
      <c r="H58" s="28">
        <v>15134.517180000001</v>
      </c>
      <c r="I58" s="28">
        <v>37027.870604000003</v>
      </c>
      <c r="J58" s="27">
        <f t="shared" si="2"/>
        <v>52162.387784000006</v>
      </c>
      <c r="K58" s="27">
        <f t="shared" si="3"/>
        <v>-21893.353424000001</v>
      </c>
      <c r="L58" s="27">
        <v>625548</v>
      </c>
      <c r="M58" s="27">
        <v>2731743</v>
      </c>
      <c r="N58" s="27">
        <f t="shared" si="4"/>
        <v>-2106195</v>
      </c>
      <c r="O58" s="27">
        <v>14447</v>
      </c>
      <c r="P58" s="27">
        <v>66922</v>
      </c>
      <c r="Q58" s="27">
        <f t="shared" si="5"/>
        <v>-52475</v>
      </c>
    </row>
    <row r="59" spans="1:17" x14ac:dyDescent="0.45">
      <c r="A59" s="27" t="s">
        <v>128</v>
      </c>
      <c r="B59" s="27">
        <v>11075</v>
      </c>
      <c r="C59" s="27" t="s">
        <v>19</v>
      </c>
      <c r="D59" s="27">
        <v>4076187.8502549999</v>
      </c>
      <c r="E59" s="27">
        <v>1234639.904472</v>
      </c>
      <c r="F59" s="27">
        <f t="shared" si="0"/>
        <v>5310827.7547270004</v>
      </c>
      <c r="G59" s="27">
        <f t="shared" si="1"/>
        <v>2841547.945783</v>
      </c>
      <c r="H59" s="28">
        <v>9600.5392219999994</v>
      </c>
      <c r="I59" s="28">
        <v>28379.817835000002</v>
      </c>
      <c r="J59" s="27">
        <f t="shared" si="2"/>
        <v>37980.357057000001</v>
      </c>
      <c r="K59" s="27">
        <f t="shared" si="3"/>
        <v>-18779.278613000002</v>
      </c>
      <c r="L59" s="27">
        <v>66134634</v>
      </c>
      <c r="M59" s="27">
        <v>61987943</v>
      </c>
      <c r="N59" s="27">
        <f t="shared" si="4"/>
        <v>4146691</v>
      </c>
      <c r="O59" s="27">
        <v>4982787</v>
      </c>
      <c r="P59" s="27">
        <v>5384923</v>
      </c>
      <c r="Q59" s="27">
        <f t="shared" si="5"/>
        <v>-402136</v>
      </c>
    </row>
    <row r="60" spans="1:17" x14ac:dyDescent="0.45">
      <c r="A60" s="27" t="s">
        <v>130</v>
      </c>
      <c r="B60" s="27">
        <v>11087</v>
      </c>
      <c r="C60" s="27" t="s">
        <v>22</v>
      </c>
      <c r="D60" s="27">
        <v>1381904.5011469999</v>
      </c>
      <c r="E60" s="27">
        <v>679049.65489400004</v>
      </c>
      <c r="F60" s="27">
        <f t="shared" si="0"/>
        <v>2060954.156041</v>
      </c>
      <c r="G60" s="27">
        <f t="shared" si="1"/>
        <v>702854.84625299985</v>
      </c>
      <c r="H60" s="28">
        <v>24541.902553</v>
      </c>
      <c r="I60" s="28">
        <v>80700.694669999997</v>
      </c>
      <c r="J60" s="27">
        <f t="shared" si="2"/>
        <v>105242.59722299999</v>
      </c>
      <c r="K60" s="27">
        <f t="shared" si="3"/>
        <v>-56158.792116999997</v>
      </c>
      <c r="L60" s="27">
        <v>1944120</v>
      </c>
      <c r="M60" s="27">
        <v>1085663</v>
      </c>
      <c r="N60" s="27">
        <f t="shared" si="4"/>
        <v>858457</v>
      </c>
      <c r="O60" s="27">
        <v>147756</v>
      </c>
      <c r="P60" s="27">
        <v>148315</v>
      </c>
      <c r="Q60" s="27">
        <f t="shared" si="5"/>
        <v>-559</v>
      </c>
    </row>
    <row r="61" spans="1:17" x14ac:dyDescent="0.45">
      <c r="A61" s="27" t="s">
        <v>135</v>
      </c>
      <c r="B61" s="27">
        <v>11090</v>
      </c>
      <c r="C61" s="27" t="s">
        <v>19</v>
      </c>
      <c r="D61" s="27">
        <v>4158368.323808</v>
      </c>
      <c r="E61" s="27">
        <v>1841332.3386289999</v>
      </c>
      <c r="F61" s="27">
        <f t="shared" si="0"/>
        <v>5999700.6624369994</v>
      </c>
      <c r="G61" s="27">
        <f t="shared" si="1"/>
        <v>2317035.9851790001</v>
      </c>
      <c r="H61" s="28">
        <v>27234.26528</v>
      </c>
      <c r="I61" s="28">
        <v>277078.94475999998</v>
      </c>
      <c r="J61" s="27">
        <f t="shared" si="2"/>
        <v>304313.21003999998</v>
      </c>
      <c r="K61" s="27">
        <f t="shared" si="3"/>
        <v>-249844.67947999999</v>
      </c>
      <c r="L61" s="27">
        <v>52075820</v>
      </c>
      <c r="M61" s="27">
        <v>56916482</v>
      </c>
      <c r="N61" s="27">
        <f t="shared" si="4"/>
        <v>-4840662</v>
      </c>
      <c r="O61" s="27">
        <v>2682272</v>
      </c>
      <c r="P61" s="27">
        <v>4496072</v>
      </c>
      <c r="Q61" s="27">
        <f t="shared" si="5"/>
        <v>-1813800</v>
      </c>
    </row>
    <row r="62" spans="1:17" x14ac:dyDescent="0.45">
      <c r="A62" s="27" t="s">
        <v>137</v>
      </c>
      <c r="B62" s="27">
        <v>11095</v>
      </c>
      <c r="C62" s="27" t="s">
        <v>22</v>
      </c>
      <c r="D62" s="27">
        <v>874801.37891299999</v>
      </c>
      <c r="E62" s="27">
        <v>1043394.0735610001</v>
      </c>
      <c r="F62" s="27">
        <f t="shared" si="0"/>
        <v>1918195.4524739999</v>
      </c>
      <c r="G62" s="27">
        <f t="shared" si="1"/>
        <v>-168592.69464800006</v>
      </c>
      <c r="H62" s="28">
        <v>25.452999999999999</v>
      </c>
      <c r="I62" s="28">
        <v>0</v>
      </c>
      <c r="J62" s="27">
        <f t="shared" si="2"/>
        <v>25.452999999999999</v>
      </c>
      <c r="K62" s="27">
        <f t="shared" si="3"/>
        <v>25.452999999999999</v>
      </c>
      <c r="L62" s="27">
        <v>1893925</v>
      </c>
      <c r="M62" s="27">
        <v>2080660</v>
      </c>
      <c r="N62" s="27">
        <f t="shared" si="4"/>
        <v>-186735</v>
      </c>
      <c r="O62" s="27">
        <v>123554</v>
      </c>
      <c r="P62" s="27">
        <v>95416</v>
      </c>
      <c r="Q62" s="27">
        <f t="shared" si="5"/>
        <v>28138</v>
      </c>
    </row>
    <row r="63" spans="1:17" x14ac:dyDescent="0.45">
      <c r="A63" s="27" t="s">
        <v>139</v>
      </c>
      <c r="B63" s="27">
        <v>11098</v>
      </c>
      <c r="C63" s="27" t="s">
        <v>19</v>
      </c>
      <c r="D63" s="27">
        <v>47805001.215980001</v>
      </c>
      <c r="E63" s="27">
        <v>8051958.3442289997</v>
      </c>
      <c r="F63" s="27">
        <f t="shared" si="0"/>
        <v>55856959.560208999</v>
      </c>
      <c r="G63" s="27">
        <f t="shared" si="1"/>
        <v>39753042.871751003</v>
      </c>
      <c r="H63" s="28">
        <v>2055001.285498</v>
      </c>
      <c r="I63" s="28">
        <v>0</v>
      </c>
      <c r="J63" s="27">
        <f t="shared" si="2"/>
        <v>2055001.285498</v>
      </c>
      <c r="K63" s="27">
        <f t="shared" si="3"/>
        <v>2055001.285498</v>
      </c>
      <c r="L63" s="27">
        <v>653937370</v>
      </c>
      <c r="M63" s="27">
        <v>436544511</v>
      </c>
      <c r="N63" s="27">
        <f t="shared" si="4"/>
        <v>217392859</v>
      </c>
      <c r="O63" s="27">
        <v>56675772</v>
      </c>
      <c r="P63" s="27">
        <v>57559832</v>
      </c>
      <c r="Q63" s="27">
        <f t="shared" si="5"/>
        <v>-884060</v>
      </c>
    </row>
    <row r="64" spans="1:17" x14ac:dyDescent="0.45">
      <c r="A64" s="27" t="s">
        <v>141</v>
      </c>
      <c r="B64" s="27">
        <v>11099</v>
      </c>
      <c r="C64" s="27" t="s">
        <v>22</v>
      </c>
      <c r="D64" s="27">
        <v>16230076.088479999</v>
      </c>
      <c r="E64" s="27">
        <v>20756453.106116001</v>
      </c>
      <c r="F64" s="27">
        <f t="shared" si="0"/>
        <v>36986529.194596</v>
      </c>
      <c r="G64" s="27">
        <f t="shared" si="1"/>
        <v>-4526377.0176360011</v>
      </c>
      <c r="H64" s="28">
        <v>177689.62514799999</v>
      </c>
      <c r="I64" s="28">
        <v>459001.09687200002</v>
      </c>
      <c r="J64" s="27">
        <f t="shared" si="2"/>
        <v>636690.72201999999</v>
      </c>
      <c r="K64" s="27">
        <f t="shared" si="3"/>
        <v>-281311.47172400006</v>
      </c>
      <c r="L64" s="27">
        <v>7498371</v>
      </c>
      <c r="M64" s="27">
        <v>11665133</v>
      </c>
      <c r="N64" s="27">
        <f t="shared" si="4"/>
        <v>-4166762</v>
      </c>
      <c r="O64" s="27">
        <v>114823</v>
      </c>
      <c r="P64" s="27">
        <v>570718</v>
      </c>
      <c r="Q64" s="27">
        <f t="shared" si="5"/>
        <v>-455895</v>
      </c>
    </row>
    <row r="65" spans="1:17" x14ac:dyDescent="0.45">
      <c r="A65" s="27" t="s">
        <v>143</v>
      </c>
      <c r="B65" s="27">
        <v>11131</v>
      </c>
      <c r="C65" s="27" t="s">
        <v>32</v>
      </c>
      <c r="D65" s="27">
        <v>459999.65237600001</v>
      </c>
      <c r="E65" s="27">
        <v>970523.26339900005</v>
      </c>
      <c r="F65" s="27">
        <f t="shared" si="0"/>
        <v>1430522.9157750001</v>
      </c>
      <c r="G65" s="27">
        <f t="shared" si="1"/>
        <v>-510523.61102300003</v>
      </c>
      <c r="H65" s="28">
        <v>2678.6823100000001</v>
      </c>
      <c r="I65" s="28">
        <v>3988.873603</v>
      </c>
      <c r="J65" s="27">
        <f t="shared" si="2"/>
        <v>6667.5559130000001</v>
      </c>
      <c r="K65" s="27">
        <f t="shared" si="3"/>
        <v>-1310.1912929999999</v>
      </c>
      <c r="L65" s="27">
        <v>136621</v>
      </c>
      <c r="M65" s="27">
        <v>432603</v>
      </c>
      <c r="N65" s="27">
        <f t="shared" si="4"/>
        <v>-295982</v>
      </c>
      <c r="O65" s="27">
        <v>20</v>
      </c>
      <c r="P65" s="27">
        <v>15925</v>
      </c>
      <c r="Q65" s="27">
        <f t="shared" si="5"/>
        <v>-15905</v>
      </c>
    </row>
    <row r="66" spans="1:17" x14ac:dyDescent="0.45">
      <c r="A66" s="27" t="s">
        <v>145</v>
      </c>
      <c r="B66" s="27">
        <v>11132</v>
      </c>
      <c r="C66" s="27" t="s">
        <v>22</v>
      </c>
      <c r="D66" s="27">
        <v>7413590.8933809996</v>
      </c>
      <c r="E66" s="27">
        <v>6856108.6366929999</v>
      </c>
      <c r="F66" s="27">
        <f t="shared" si="0"/>
        <v>14269699.530074</v>
      </c>
      <c r="G66" s="27">
        <f t="shared" si="1"/>
        <v>557482.2566879997</v>
      </c>
      <c r="H66" s="28">
        <v>72041.039139999993</v>
      </c>
      <c r="I66" s="28">
        <v>35108.668109999999</v>
      </c>
      <c r="J66" s="27">
        <f t="shared" si="2"/>
        <v>107149.70724999999</v>
      </c>
      <c r="K66" s="27">
        <f t="shared" si="3"/>
        <v>36932.371029999995</v>
      </c>
      <c r="L66" s="27">
        <v>9778761</v>
      </c>
      <c r="M66" s="27">
        <v>9231630</v>
      </c>
      <c r="N66" s="27">
        <f t="shared" si="4"/>
        <v>547131</v>
      </c>
      <c r="O66" s="27">
        <v>102591</v>
      </c>
      <c r="P66" s="27">
        <v>503308</v>
      </c>
      <c r="Q66" s="27">
        <f t="shared" si="5"/>
        <v>-400717</v>
      </c>
    </row>
    <row r="67" spans="1:17" x14ac:dyDescent="0.45">
      <c r="A67" s="27" t="s">
        <v>147</v>
      </c>
      <c r="B67" s="27">
        <v>11141</v>
      </c>
      <c r="C67" s="27" t="s">
        <v>22</v>
      </c>
      <c r="D67" s="27">
        <v>487830.63624099997</v>
      </c>
      <c r="E67" s="27">
        <v>568377.42956199998</v>
      </c>
      <c r="F67" s="27">
        <f t="shared" si="0"/>
        <v>1056208.065803</v>
      </c>
      <c r="G67" s="27">
        <f t="shared" si="1"/>
        <v>-80546.793321000005</v>
      </c>
      <c r="H67" s="28">
        <v>97023.249762000007</v>
      </c>
      <c r="I67" s="28">
        <v>50754.719807000001</v>
      </c>
      <c r="J67" s="27">
        <f t="shared" si="2"/>
        <v>147777.96956900001</v>
      </c>
      <c r="K67" s="27">
        <f t="shared" si="3"/>
        <v>46268.529955000005</v>
      </c>
      <c r="L67" s="27">
        <v>122312</v>
      </c>
      <c r="M67" s="27">
        <v>312134</v>
      </c>
      <c r="N67" s="27">
        <f t="shared" si="4"/>
        <v>-189822</v>
      </c>
      <c r="O67" s="27">
        <v>0</v>
      </c>
      <c r="P67" s="27">
        <v>2976</v>
      </c>
      <c r="Q67" s="27">
        <f t="shared" si="5"/>
        <v>-2976</v>
      </c>
    </row>
    <row r="68" spans="1:17" x14ac:dyDescent="0.45">
      <c r="A68" s="27" t="s">
        <v>149</v>
      </c>
      <c r="B68" s="27">
        <v>11142</v>
      </c>
      <c r="C68" s="27" t="s">
        <v>19</v>
      </c>
      <c r="D68" s="27">
        <v>12781555.708188999</v>
      </c>
      <c r="E68" s="27">
        <v>4456523.2800289998</v>
      </c>
      <c r="F68" s="27">
        <f t="shared" ref="F68:F114" si="6">D68+E68</f>
        <v>17238078.988217998</v>
      </c>
      <c r="G68" s="27">
        <f t="shared" ref="G68:G114" si="7">D68-E68</f>
        <v>8325032.4281599997</v>
      </c>
      <c r="H68" s="28">
        <v>367059.19415</v>
      </c>
      <c r="I68" s="28">
        <v>52914.406053999999</v>
      </c>
      <c r="J68" s="27">
        <f t="shared" ref="J68:J114" si="8">H68+I68</f>
        <v>419973.60020400002</v>
      </c>
      <c r="K68" s="27">
        <f t="shared" ref="K68:K114" si="9">H68-I68</f>
        <v>314144.78809599997</v>
      </c>
      <c r="L68" s="27">
        <v>40402198</v>
      </c>
      <c r="M68" s="27">
        <v>41064192</v>
      </c>
      <c r="N68" s="27">
        <f t="shared" ref="N68:N114" si="10">L68-M68</f>
        <v>-661994</v>
      </c>
      <c r="O68" s="27">
        <v>3922328</v>
      </c>
      <c r="P68" s="27">
        <v>4156016</v>
      </c>
      <c r="Q68" s="27">
        <f t="shared" ref="Q68:Q114" si="11">O68-P68</f>
        <v>-233688</v>
      </c>
    </row>
    <row r="69" spans="1:17" x14ac:dyDescent="0.45">
      <c r="A69" s="27" t="s">
        <v>151</v>
      </c>
      <c r="B69" s="27">
        <v>11145</v>
      </c>
      <c r="C69" s="27" t="s">
        <v>19</v>
      </c>
      <c r="D69" s="27">
        <v>9275494.3239469994</v>
      </c>
      <c r="E69" s="27">
        <v>3989773.975441</v>
      </c>
      <c r="F69" s="27">
        <f t="shared" si="6"/>
        <v>13265268.299387999</v>
      </c>
      <c r="G69" s="27">
        <f t="shared" si="7"/>
        <v>5285720.3485059999</v>
      </c>
      <c r="H69" s="28">
        <v>52.150599999999997</v>
      </c>
      <c r="I69" s="28">
        <v>12356.984007999999</v>
      </c>
      <c r="J69" s="27">
        <f t="shared" si="8"/>
        <v>12409.134608</v>
      </c>
      <c r="K69" s="27">
        <f t="shared" si="9"/>
        <v>-12304.833407999999</v>
      </c>
      <c r="L69" s="27">
        <v>182851666</v>
      </c>
      <c r="M69" s="27">
        <v>106428032</v>
      </c>
      <c r="N69" s="27">
        <f t="shared" si="10"/>
        <v>76423634</v>
      </c>
      <c r="O69" s="27">
        <v>15723388</v>
      </c>
      <c r="P69" s="27">
        <v>15213912</v>
      </c>
      <c r="Q69" s="27">
        <f t="shared" si="11"/>
        <v>509476</v>
      </c>
    </row>
    <row r="70" spans="1:17" x14ac:dyDescent="0.45">
      <c r="A70" s="27" t="s">
        <v>153</v>
      </c>
      <c r="B70" s="27">
        <v>11148</v>
      </c>
      <c r="C70" s="27" t="s">
        <v>19</v>
      </c>
      <c r="D70" s="27">
        <v>294831.97404</v>
      </c>
      <c r="E70" s="27">
        <v>212636.329891</v>
      </c>
      <c r="F70" s="27">
        <f t="shared" si="6"/>
        <v>507468.303931</v>
      </c>
      <c r="G70" s="27">
        <f t="shared" si="7"/>
        <v>82195.644149</v>
      </c>
      <c r="H70" s="28">
        <v>6315.6621999999998</v>
      </c>
      <c r="I70" s="28">
        <v>4583.5933990000003</v>
      </c>
      <c r="J70" s="27">
        <f t="shared" si="8"/>
        <v>10899.255599</v>
      </c>
      <c r="K70" s="27">
        <f t="shared" si="9"/>
        <v>1732.0688009999994</v>
      </c>
      <c r="L70" s="27">
        <v>1209418</v>
      </c>
      <c r="M70" s="27">
        <v>1152648</v>
      </c>
      <c r="N70" s="27">
        <f t="shared" si="10"/>
        <v>56770</v>
      </c>
      <c r="O70" s="27">
        <v>13436</v>
      </c>
      <c r="P70" s="27">
        <v>27222</v>
      </c>
      <c r="Q70" s="27">
        <f t="shared" si="11"/>
        <v>-13786</v>
      </c>
    </row>
    <row r="71" spans="1:17" x14ac:dyDescent="0.45">
      <c r="A71" s="27" t="s">
        <v>155</v>
      </c>
      <c r="B71" s="27">
        <v>11149</v>
      </c>
      <c r="C71" s="27" t="s">
        <v>22</v>
      </c>
      <c r="D71" s="27">
        <v>2418338.426554</v>
      </c>
      <c r="E71" s="27">
        <v>2360080.9499329999</v>
      </c>
      <c r="F71" s="27">
        <f t="shared" si="6"/>
        <v>4778419.3764869999</v>
      </c>
      <c r="G71" s="27">
        <f t="shared" si="7"/>
        <v>58257.476621000096</v>
      </c>
      <c r="H71" s="28">
        <v>37346.425535000002</v>
      </c>
      <c r="I71" s="28">
        <v>93868.683608000007</v>
      </c>
      <c r="J71" s="27">
        <f t="shared" si="8"/>
        <v>131215.10914300001</v>
      </c>
      <c r="K71" s="27">
        <f t="shared" si="9"/>
        <v>-56522.258073000005</v>
      </c>
      <c r="L71" s="27">
        <v>866448</v>
      </c>
      <c r="M71" s="27">
        <v>913789</v>
      </c>
      <c r="N71" s="27">
        <f t="shared" si="10"/>
        <v>-47341</v>
      </c>
      <c r="O71" s="27">
        <v>0</v>
      </c>
      <c r="P71" s="27">
        <v>98575</v>
      </c>
      <c r="Q71" s="27">
        <f t="shared" si="11"/>
        <v>-98575</v>
      </c>
    </row>
    <row r="72" spans="1:17" x14ac:dyDescent="0.45">
      <c r="A72" s="27" t="s">
        <v>157</v>
      </c>
      <c r="B72" s="27">
        <v>11157</v>
      </c>
      <c r="C72" s="27" t="s">
        <v>32</v>
      </c>
      <c r="D72" s="27">
        <v>275724.32387800002</v>
      </c>
      <c r="E72" s="27">
        <v>283112.70454499999</v>
      </c>
      <c r="F72" s="27">
        <f t="shared" si="6"/>
        <v>558837.02842300001</v>
      </c>
      <c r="G72" s="27">
        <f t="shared" si="7"/>
        <v>-7388.3806669999612</v>
      </c>
      <c r="H72" s="28">
        <v>0</v>
      </c>
      <c r="I72" s="28">
        <v>39926.377674000003</v>
      </c>
      <c r="J72" s="27">
        <f t="shared" si="8"/>
        <v>39926.377674000003</v>
      </c>
      <c r="K72" s="27">
        <f t="shared" si="9"/>
        <v>-39926.377674000003</v>
      </c>
      <c r="L72" s="27">
        <v>304262</v>
      </c>
      <c r="M72" s="27">
        <v>308492</v>
      </c>
      <c r="N72" s="27">
        <f t="shared" si="10"/>
        <v>-4230</v>
      </c>
      <c r="O72" s="27">
        <v>15849</v>
      </c>
      <c r="P72" s="27">
        <v>15991</v>
      </c>
      <c r="Q72" s="27">
        <f t="shared" si="11"/>
        <v>-142</v>
      </c>
    </row>
    <row r="73" spans="1:17" x14ac:dyDescent="0.45">
      <c r="A73" s="27" t="s">
        <v>159</v>
      </c>
      <c r="B73" s="27">
        <v>11158</v>
      </c>
      <c r="C73" s="27" t="s">
        <v>19</v>
      </c>
      <c r="D73" s="27">
        <v>2250518.914568</v>
      </c>
      <c r="E73" s="27">
        <v>571533.02308499999</v>
      </c>
      <c r="F73" s="27">
        <f t="shared" si="6"/>
        <v>2822051.937653</v>
      </c>
      <c r="G73" s="27">
        <f t="shared" si="7"/>
        <v>1678985.891483</v>
      </c>
      <c r="H73" s="28">
        <v>49985.703959999999</v>
      </c>
      <c r="I73" s="28">
        <v>37.634999999999998</v>
      </c>
      <c r="J73" s="27">
        <f t="shared" si="8"/>
        <v>50023.338960000001</v>
      </c>
      <c r="K73" s="27">
        <f t="shared" si="9"/>
        <v>49948.068959999997</v>
      </c>
      <c r="L73" s="27">
        <v>13833836</v>
      </c>
      <c r="M73" s="27">
        <v>8530103</v>
      </c>
      <c r="N73" s="27">
        <f t="shared" si="10"/>
        <v>5303733</v>
      </c>
      <c r="O73" s="27">
        <v>744122</v>
      </c>
      <c r="P73" s="27">
        <v>655452</v>
      </c>
      <c r="Q73" s="27">
        <f t="shared" si="11"/>
        <v>88670</v>
      </c>
    </row>
    <row r="74" spans="1:17" x14ac:dyDescent="0.45">
      <c r="A74" s="27" t="s">
        <v>161</v>
      </c>
      <c r="B74" s="27">
        <v>11173</v>
      </c>
      <c r="C74" s="27" t="s">
        <v>22</v>
      </c>
      <c r="D74" s="27">
        <v>1067098.3331540001</v>
      </c>
      <c r="E74" s="27">
        <v>774835.59926299995</v>
      </c>
      <c r="F74" s="27">
        <f t="shared" si="6"/>
        <v>1841933.9324170002</v>
      </c>
      <c r="G74" s="27">
        <f t="shared" si="7"/>
        <v>292262.73389100016</v>
      </c>
      <c r="H74" s="28">
        <v>78147.219769999996</v>
      </c>
      <c r="I74" s="28">
        <v>63726.437112</v>
      </c>
      <c r="J74" s="27">
        <f t="shared" si="8"/>
        <v>141873.65688199998</v>
      </c>
      <c r="K74" s="27">
        <f t="shared" si="9"/>
        <v>14420.782657999996</v>
      </c>
      <c r="L74" s="27">
        <v>605146</v>
      </c>
      <c r="M74" s="27">
        <v>354216</v>
      </c>
      <c r="N74" s="27">
        <f t="shared" si="10"/>
        <v>250930</v>
      </c>
      <c r="O74" s="27">
        <v>59</v>
      </c>
      <c r="P74" s="27">
        <v>792</v>
      </c>
      <c r="Q74" s="27">
        <f t="shared" si="11"/>
        <v>-733</v>
      </c>
    </row>
    <row r="75" spans="1:17" x14ac:dyDescent="0.45">
      <c r="A75" s="27" t="s">
        <v>163</v>
      </c>
      <c r="B75" s="27">
        <v>11161</v>
      </c>
      <c r="C75" s="27" t="s">
        <v>19</v>
      </c>
      <c r="D75" s="27">
        <v>1868244.800571</v>
      </c>
      <c r="E75" s="27">
        <v>1225126.913897</v>
      </c>
      <c r="F75" s="27">
        <f t="shared" si="6"/>
        <v>3093371.714468</v>
      </c>
      <c r="G75" s="27">
        <f t="shared" si="7"/>
        <v>643117.88667399995</v>
      </c>
      <c r="H75" s="28">
        <v>0</v>
      </c>
      <c r="I75" s="28">
        <v>0</v>
      </c>
      <c r="J75" s="27">
        <f t="shared" si="8"/>
        <v>0</v>
      </c>
      <c r="K75" s="27">
        <f t="shared" si="9"/>
        <v>0</v>
      </c>
      <c r="L75" s="27">
        <v>4244873</v>
      </c>
      <c r="M75" s="27">
        <v>7018120</v>
      </c>
      <c r="N75" s="27">
        <f t="shared" si="10"/>
        <v>-2773247</v>
      </c>
      <c r="O75" s="27">
        <v>2144900</v>
      </c>
      <c r="P75" s="27">
        <v>425046</v>
      </c>
      <c r="Q75" s="27">
        <f t="shared" si="11"/>
        <v>1719854</v>
      </c>
    </row>
    <row r="76" spans="1:17" x14ac:dyDescent="0.45">
      <c r="A76" s="27" t="s">
        <v>165</v>
      </c>
      <c r="B76" s="27">
        <v>11168</v>
      </c>
      <c r="C76" s="27" t="s">
        <v>19</v>
      </c>
      <c r="D76" s="27">
        <v>808690.43007700006</v>
      </c>
      <c r="E76" s="27">
        <v>1072824.9485579999</v>
      </c>
      <c r="F76" s="27">
        <f t="shared" si="6"/>
        <v>1881515.378635</v>
      </c>
      <c r="G76" s="27">
        <f t="shared" si="7"/>
        <v>-264134.51848099986</v>
      </c>
      <c r="H76" s="28">
        <v>6879.9328610000002</v>
      </c>
      <c r="I76" s="28">
        <v>200800.72928599999</v>
      </c>
      <c r="J76" s="27">
        <f t="shared" si="8"/>
        <v>207680.662147</v>
      </c>
      <c r="K76" s="27">
        <f t="shared" si="9"/>
        <v>-193920.79642499998</v>
      </c>
      <c r="L76" s="27">
        <v>9652307</v>
      </c>
      <c r="M76" s="27">
        <v>18595137</v>
      </c>
      <c r="N76" s="27">
        <f t="shared" si="10"/>
        <v>-8942830</v>
      </c>
      <c r="O76" s="27">
        <v>8309</v>
      </c>
      <c r="P76" s="27">
        <v>860145</v>
      </c>
      <c r="Q76" s="27">
        <f t="shared" si="11"/>
        <v>-851836</v>
      </c>
    </row>
    <row r="77" spans="1:17" x14ac:dyDescent="0.45">
      <c r="A77" s="27" t="s">
        <v>169</v>
      </c>
      <c r="B77" s="27">
        <v>11182</v>
      </c>
      <c r="C77" s="27" t="s">
        <v>22</v>
      </c>
      <c r="D77" s="27">
        <v>1232850.839993</v>
      </c>
      <c r="E77" s="27">
        <v>2084282.4215289999</v>
      </c>
      <c r="F77" s="27">
        <f t="shared" si="6"/>
        <v>3317133.2615219997</v>
      </c>
      <c r="G77" s="27">
        <f t="shared" si="7"/>
        <v>-851431.5815359999</v>
      </c>
      <c r="H77" s="28">
        <v>45271.324948000001</v>
      </c>
      <c r="I77" s="28">
        <v>156601.473799</v>
      </c>
      <c r="J77" s="27">
        <f t="shared" si="8"/>
        <v>201872.79874699999</v>
      </c>
      <c r="K77" s="27">
        <f t="shared" si="9"/>
        <v>-111330.14885100001</v>
      </c>
      <c r="L77" s="27">
        <v>1061496</v>
      </c>
      <c r="M77" s="27">
        <v>2174583</v>
      </c>
      <c r="N77" s="27">
        <f t="shared" si="10"/>
        <v>-1113087</v>
      </c>
      <c r="O77" s="27">
        <v>24161</v>
      </c>
      <c r="P77" s="27">
        <v>266090</v>
      </c>
      <c r="Q77" s="27">
        <f t="shared" si="11"/>
        <v>-241929</v>
      </c>
    </row>
    <row r="78" spans="1:17" x14ac:dyDescent="0.45">
      <c r="A78" s="27" t="s">
        <v>172</v>
      </c>
      <c r="B78" s="27">
        <v>11186</v>
      </c>
      <c r="C78" s="27" t="s">
        <v>22</v>
      </c>
      <c r="D78" s="27">
        <v>533514.34427</v>
      </c>
      <c r="E78" s="27">
        <v>513022.23865100002</v>
      </c>
      <c r="F78" s="27">
        <f t="shared" si="6"/>
        <v>1046536.582921</v>
      </c>
      <c r="G78" s="27">
        <f t="shared" si="7"/>
        <v>20492.10561899998</v>
      </c>
      <c r="H78" s="28">
        <v>23623.604770000002</v>
      </c>
      <c r="I78" s="28">
        <v>37927.823541999998</v>
      </c>
      <c r="J78" s="27">
        <f t="shared" si="8"/>
        <v>61551.428312000004</v>
      </c>
      <c r="K78" s="27">
        <f t="shared" si="9"/>
        <v>-14304.218771999997</v>
      </c>
      <c r="L78" s="27">
        <v>43661</v>
      </c>
      <c r="M78" s="27">
        <v>70220</v>
      </c>
      <c r="N78" s="27">
        <f t="shared" si="10"/>
        <v>-26559</v>
      </c>
      <c r="O78" s="27">
        <v>0</v>
      </c>
      <c r="P78" s="27">
        <v>203</v>
      </c>
      <c r="Q78" s="27">
        <f t="shared" si="11"/>
        <v>-203</v>
      </c>
    </row>
    <row r="79" spans="1:17" x14ac:dyDescent="0.45">
      <c r="A79" s="27" t="s">
        <v>174</v>
      </c>
      <c r="B79" s="27">
        <v>11188</v>
      </c>
      <c r="C79" s="27" t="s">
        <v>32</v>
      </c>
      <c r="D79" s="27">
        <v>1510945.423461</v>
      </c>
      <c r="E79" s="27">
        <v>1927049.7753000001</v>
      </c>
      <c r="F79" s="27">
        <f t="shared" si="6"/>
        <v>3437995.1987610003</v>
      </c>
      <c r="G79" s="27">
        <f t="shared" si="7"/>
        <v>-416104.35183900013</v>
      </c>
      <c r="H79" s="28">
        <v>16924.953764999998</v>
      </c>
      <c r="I79" s="28">
        <v>4167.6322309999996</v>
      </c>
      <c r="J79" s="27">
        <f t="shared" si="8"/>
        <v>21092.585995999998</v>
      </c>
      <c r="K79" s="27">
        <f t="shared" si="9"/>
        <v>12757.321533999999</v>
      </c>
      <c r="L79" s="27">
        <v>748300</v>
      </c>
      <c r="M79" s="27">
        <v>1448186</v>
      </c>
      <c r="N79" s="27">
        <f t="shared" si="10"/>
        <v>-699886</v>
      </c>
      <c r="O79" s="27">
        <v>15179</v>
      </c>
      <c r="P79" s="27">
        <v>86277</v>
      </c>
      <c r="Q79" s="27">
        <f t="shared" si="11"/>
        <v>-71098</v>
      </c>
    </row>
    <row r="80" spans="1:17" x14ac:dyDescent="0.45">
      <c r="A80" s="27" t="s">
        <v>182</v>
      </c>
      <c r="B80" s="27">
        <v>11198</v>
      </c>
      <c r="C80" s="27" t="s">
        <v>19</v>
      </c>
      <c r="D80" s="27">
        <v>27061.394501999999</v>
      </c>
      <c r="E80" s="27">
        <v>20788.153133</v>
      </c>
      <c r="F80" s="27">
        <f t="shared" si="6"/>
        <v>47849.547634999995</v>
      </c>
      <c r="G80" s="27">
        <f t="shared" si="7"/>
        <v>6273.2413689999994</v>
      </c>
      <c r="H80" s="28">
        <v>0</v>
      </c>
      <c r="I80" s="28">
        <v>1059.4000000000001</v>
      </c>
      <c r="J80" s="27">
        <f t="shared" si="8"/>
        <v>1059.4000000000001</v>
      </c>
      <c r="K80" s="27">
        <f t="shared" si="9"/>
        <v>-1059.4000000000001</v>
      </c>
      <c r="L80" s="27">
        <v>0</v>
      </c>
      <c r="M80" s="27">
        <v>2</v>
      </c>
      <c r="N80" s="27">
        <f t="shared" si="10"/>
        <v>-2</v>
      </c>
      <c r="O80" s="27">
        <v>0</v>
      </c>
      <c r="P80" s="27">
        <v>0</v>
      </c>
      <c r="Q80" s="27">
        <f t="shared" si="11"/>
        <v>0</v>
      </c>
    </row>
    <row r="81" spans="1:17" x14ac:dyDescent="0.45">
      <c r="A81" s="27" t="s">
        <v>185</v>
      </c>
      <c r="B81" s="27">
        <v>11220</v>
      </c>
      <c r="C81" s="27" t="s">
        <v>22</v>
      </c>
      <c r="D81" s="27">
        <v>679706.78452900006</v>
      </c>
      <c r="E81" s="27">
        <v>827694.60944899998</v>
      </c>
      <c r="F81" s="27">
        <f t="shared" si="6"/>
        <v>1507401.3939780002</v>
      </c>
      <c r="G81" s="27">
        <f t="shared" si="7"/>
        <v>-147987.82491999993</v>
      </c>
      <c r="H81" s="28">
        <v>46650.826604000002</v>
      </c>
      <c r="I81" s="28">
        <v>57316.236459</v>
      </c>
      <c r="J81" s="27">
        <f t="shared" si="8"/>
        <v>103967.06306300001</v>
      </c>
      <c r="K81" s="27">
        <f t="shared" si="9"/>
        <v>-10665.409854999998</v>
      </c>
      <c r="L81" s="27">
        <v>261891</v>
      </c>
      <c r="M81" s="27">
        <v>391317</v>
      </c>
      <c r="N81" s="27">
        <f t="shared" si="10"/>
        <v>-129426</v>
      </c>
      <c r="O81" s="27">
        <v>1485</v>
      </c>
      <c r="P81" s="27">
        <v>16297</v>
      </c>
      <c r="Q81" s="27">
        <f t="shared" si="11"/>
        <v>-14812</v>
      </c>
    </row>
    <row r="82" spans="1:17" x14ac:dyDescent="0.45">
      <c r="A82" s="27" t="s">
        <v>187</v>
      </c>
      <c r="B82" s="27">
        <v>11222</v>
      </c>
      <c r="C82" s="27" t="s">
        <v>32</v>
      </c>
      <c r="D82" s="27">
        <v>199017.33444999999</v>
      </c>
      <c r="E82" s="27">
        <v>145777.24472300001</v>
      </c>
      <c r="F82" s="27">
        <f t="shared" si="6"/>
        <v>344794.57917300001</v>
      </c>
      <c r="G82" s="27">
        <f t="shared" si="7"/>
        <v>53240.089726999984</v>
      </c>
      <c r="H82" s="28">
        <v>9973.7257169999993</v>
      </c>
      <c r="I82" s="28">
        <v>0</v>
      </c>
      <c r="J82" s="27">
        <f t="shared" si="8"/>
        <v>9973.7257169999993</v>
      </c>
      <c r="K82" s="27">
        <f t="shared" si="9"/>
        <v>9973.7257169999993</v>
      </c>
      <c r="L82" s="27">
        <v>33471</v>
      </c>
      <c r="M82" s="27">
        <v>3105</v>
      </c>
      <c r="N82" s="27">
        <f t="shared" si="10"/>
        <v>30366</v>
      </c>
      <c r="O82" s="27">
        <v>0</v>
      </c>
      <c r="P82" s="27">
        <v>0</v>
      </c>
      <c r="Q82" s="27">
        <f t="shared" si="11"/>
        <v>0</v>
      </c>
    </row>
    <row r="83" spans="1:17" x14ac:dyDescent="0.45">
      <c r="A83" s="27" t="s">
        <v>188</v>
      </c>
      <c r="B83" s="27">
        <v>11217</v>
      </c>
      <c r="C83" s="27" t="s">
        <v>19</v>
      </c>
      <c r="D83" s="27">
        <v>1560292.3393850001</v>
      </c>
      <c r="E83" s="27">
        <v>514198.47495900001</v>
      </c>
      <c r="F83" s="27">
        <f t="shared" si="6"/>
        <v>2074490.8143440001</v>
      </c>
      <c r="G83" s="27">
        <f t="shared" si="7"/>
        <v>1046093.864426</v>
      </c>
      <c r="H83" s="28">
        <v>98111.789632</v>
      </c>
      <c r="I83" s="28">
        <v>74567.201572000005</v>
      </c>
      <c r="J83" s="27">
        <f t="shared" si="8"/>
        <v>172678.99120400002</v>
      </c>
      <c r="K83" s="27">
        <f t="shared" si="9"/>
        <v>23544.588059999995</v>
      </c>
      <c r="L83" s="27">
        <v>28662440</v>
      </c>
      <c r="M83" s="27">
        <v>26014778</v>
      </c>
      <c r="N83" s="27">
        <f t="shared" si="10"/>
        <v>2647662</v>
      </c>
      <c r="O83" s="27">
        <v>3544113</v>
      </c>
      <c r="P83" s="27">
        <v>3161700</v>
      </c>
      <c r="Q83" s="27">
        <f t="shared" si="11"/>
        <v>382413</v>
      </c>
    </row>
    <row r="84" spans="1:17" x14ac:dyDescent="0.45">
      <c r="A84" s="27" t="s">
        <v>190</v>
      </c>
      <c r="B84" s="27">
        <v>11235</v>
      </c>
      <c r="C84" s="27" t="s">
        <v>22</v>
      </c>
      <c r="D84" s="27">
        <v>4371226.4188050004</v>
      </c>
      <c r="E84" s="27">
        <v>5512111.135241</v>
      </c>
      <c r="F84" s="27">
        <f t="shared" si="6"/>
        <v>9883337.5540460013</v>
      </c>
      <c r="G84" s="27">
        <f t="shared" si="7"/>
        <v>-1140884.7164359996</v>
      </c>
      <c r="H84" s="28">
        <v>173709.902829</v>
      </c>
      <c r="I84" s="28">
        <v>115015.815195</v>
      </c>
      <c r="J84" s="27">
        <f t="shared" si="8"/>
        <v>288725.718024</v>
      </c>
      <c r="K84" s="27">
        <f t="shared" si="9"/>
        <v>58694.087633999996</v>
      </c>
      <c r="L84" s="27">
        <v>1802653</v>
      </c>
      <c r="M84" s="27">
        <v>2983797</v>
      </c>
      <c r="N84" s="27">
        <f t="shared" si="10"/>
        <v>-1181144</v>
      </c>
      <c r="O84" s="27">
        <v>68149</v>
      </c>
      <c r="P84" s="27">
        <v>95795</v>
      </c>
      <c r="Q84" s="27">
        <f t="shared" si="11"/>
        <v>-27646</v>
      </c>
    </row>
    <row r="85" spans="1:17" x14ac:dyDescent="0.45">
      <c r="A85" s="27" t="s">
        <v>192</v>
      </c>
      <c r="B85" s="27">
        <v>11234</v>
      </c>
      <c r="C85" s="27" t="s">
        <v>22</v>
      </c>
      <c r="D85" s="27">
        <v>13666555.146953</v>
      </c>
      <c r="E85" s="27">
        <v>2567674.739209</v>
      </c>
      <c r="F85" s="27">
        <f t="shared" si="6"/>
        <v>16234229.886162</v>
      </c>
      <c r="G85" s="27">
        <f t="shared" si="7"/>
        <v>11098880.407744</v>
      </c>
      <c r="H85" s="28">
        <v>113725.50126</v>
      </c>
      <c r="I85" s="28">
        <v>265652.91296799999</v>
      </c>
      <c r="J85" s="27">
        <f t="shared" si="8"/>
        <v>379378.41422799998</v>
      </c>
      <c r="K85" s="27">
        <f t="shared" si="9"/>
        <v>-151927.411708</v>
      </c>
      <c r="L85" s="27">
        <v>12548331</v>
      </c>
      <c r="M85" s="27">
        <v>2297723</v>
      </c>
      <c r="N85" s="27">
        <f t="shared" si="10"/>
        <v>10250608</v>
      </c>
      <c r="O85" s="27">
        <v>133941</v>
      </c>
      <c r="P85" s="27">
        <v>397376</v>
      </c>
      <c r="Q85" s="27">
        <f t="shared" si="11"/>
        <v>-263435</v>
      </c>
    </row>
    <row r="86" spans="1:17" x14ac:dyDescent="0.45">
      <c r="A86" s="27" t="s">
        <v>194</v>
      </c>
      <c r="B86" s="27">
        <v>11223</v>
      </c>
      <c r="C86" s="27" t="s">
        <v>22</v>
      </c>
      <c r="D86" s="27">
        <v>4849477.6972700004</v>
      </c>
      <c r="E86" s="27">
        <v>6053374.2030220004</v>
      </c>
      <c r="F86" s="27">
        <f t="shared" si="6"/>
        <v>10902851.900292002</v>
      </c>
      <c r="G86" s="27">
        <f t="shared" si="7"/>
        <v>-1203896.505752</v>
      </c>
      <c r="H86" s="28">
        <v>105542.40536999999</v>
      </c>
      <c r="I86" s="28">
        <v>180216.379786</v>
      </c>
      <c r="J86" s="27">
        <f t="shared" si="8"/>
        <v>285758.785156</v>
      </c>
      <c r="K86" s="27">
        <f t="shared" si="9"/>
        <v>-74673.974416000012</v>
      </c>
      <c r="L86" s="27">
        <v>3878312</v>
      </c>
      <c r="M86" s="27">
        <v>5161120</v>
      </c>
      <c r="N86" s="27">
        <f t="shared" si="10"/>
        <v>-1282808</v>
      </c>
      <c r="O86" s="27">
        <v>16309</v>
      </c>
      <c r="P86" s="27">
        <v>275787</v>
      </c>
      <c r="Q86" s="27">
        <f t="shared" si="11"/>
        <v>-259478</v>
      </c>
    </row>
    <row r="87" spans="1:17" x14ac:dyDescent="0.45">
      <c r="A87" s="27" t="s">
        <v>196</v>
      </c>
      <c r="B87" s="27">
        <v>11239</v>
      </c>
      <c r="C87" s="27" t="s">
        <v>32</v>
      </c>
      <c r="D87" s="27">
        <v>96257.716211999999</v>
      </c>
      <c r="E87" s="27">
        <v>102860.95882299999</v>
      </c>
      <c r="F87" s="27">
        <f t="shared" si="6"/>
        <v>199118.67503499999</v>
      </c>
      <c r="G87" s="27">
        <f t="shared" si="7"/>
        <v>-6603.2426109999942</v>
      </c>
      <c r="H87" s="28">
        <v>52.150599999999997</v>
      </c>
      <c r="I87" s="28">
        <v>0</v>
      </c>
      <c r="J87" s="27">
        <f t="shared" si="8"/>
        <v>52.150599999999997</v>
      </c>
      <c r="K87" s="27">
        <f t="shared" si="9"/>
        <v>52.150599999999997</v>
      </c>
      <c r="L87" s="27">
        <v>224842</v>
      </c>
      <c r="M87" s="27">
        <v>210104</v>
      </c>
      <c r="N87" s="27">
        <f t="shared" si="10"/>
        <v>14738</v>
      </c>
      <c r="O87" s="27">
        <v>469</v>
      </c>
      <c r="P87" s="27">
        <v>5717</v>
      </c>
      <c r="Q87" s="27">
        <f t="shared" si="11"/>
        <v>-5248</v>
      </c>
    </row>
    <row r="88" spans="1:17" x14ac:dyDescent="0.45">
      <c r="A88" s="27" t="s">
        <v>198</v>
      </c>
      <c r="B88" s="27">
        <v>11256</v>
      </c>
      <c r="C88" s="27" t="s">
        <v>19</v>
      </c>
      <c r="D88" s="27">
        <v>8208.7969069999999</v>
      </c>
      <c r="E88" s="27">
        <v>3076.2743559999999</v>
      </c>
      <c r="F88" s="27">
        <f t="shared" si="6"/>
        <v>11285.071263</v>
      </c>
      <c r="G88" s="27">
        <f t="shared" si="7"/>
        <v>5132.522551</v>
      </c>
      <c r="H88" s="28">
        <v>403.49709999999999</v>
      </c>
      <c r="I88" s="28">
        <v>0</v>
      </c>
      <c r="J88" s="27">
        <f t="shared" si="8"/>
        <v>403.49709999999999</v>
      </c>
      <c r="K88" s="27">
        <f t="shared" si="9"/>
        <v>403.49709999999999</v>
      </c>
      <c r="L88" s="27">
        <v>28620</v>
      </c>
      <c r="M88" s="27">
        <v>6210</v>
      </c>
      <c r="N88" s="27">
        <f t="shared" si="10"/>
        <v>22410</v>
      </c>
      <c r="O88" s="27">
        <v>2</v>
      </c>
      <c r="P88" s="27">
        <v>3103</v>
      </c>
      <c r="Q88" s="27">
        <f t="shared" si="11"/>
        <v>-3101</v>
      </c>
    </row>
    <row r="89" spans="1:17" x14ac:dyDescent="0.45">
      <c r="A89" s="27" t="s">
        <v>199</v>
      </c>
      <c r="B89" s="27">
        <v>11258</v>
      </c>
      <c r="C89" s="27" t="s">
        <v>32</v>
      </c>
      <c r="D89" s="27">
        <v>89229.815258999995</v>
      </c>
      <c r="E89" s="27">
        <v>101814.50413</v>
      </c>
      <c r="F89" s="27">
        <f t="shared" si="6"/>
        <v>191044.31938900001</v>
      </c>
      <c r="G89" s="27">
        <f t="shared" si="7"/>
        <v>-12584.688871000006</v>
      </c>
      <c r="H89" s="28">
        <v>30717.952724999999</v>
      </c>
      <c r="I89" s="28">
        <v>40959.376737999999</v>
      </c>
      <c r="J89" s="27">
        <f t="shared" si="8"/>
        <v>71677.329463000002</v>
      </c>
      <c r="K89" s="27">
        <f t="shared" si="9"/>
        <v>-10241.424013</v>
      </c>
      <c r="L89" s="27">
        <v>14997</v>
      </c>
      <c r="M89" s="27">
        <v>53664</v>
      </c>
      <c r="N89" s="27">
        <f t="shared" si="10"/>
        <v>-38667</v>
      </c>
      <c r="O89" s="27">
        <v>0</v>
      </c>
      <c r="P89" s="27">
        <v>2792</v>
      </c>
      <c r="Q89" s="27">
        <f t="shared" si="11"/>
        <v>-2792</v>
      </c>
    </row>
    <row r="90" spans="1:17" x14ac:dyDescent="0.45">
      <c r="A90" s="27" t="s">
        <v>201</v>
      </c>
      <c r="B90" s="27">
        <v>11268</v>
      </c>
      <c r="C90" s="27" t="s">
        <v>22</v>
      </c>
      <c r="D90" s="27">
        <v>4693972.1356100002</v>
      </c>
      <c r="E90" s="27">
        <v>5056269.0587020004</v>
      </c>
      <c r="F90" s="27">
        <f t="shared" si="6"/>
        <v>9750241.1943120006</v>
      </c>
      <c r="G90" s="27">
        <f t="shared" si="7"/>
        <v>-362296.92309200019</v>
      </c>
      <c r="H90" s="28">
        <v>200250.530272</v>
      </c>
      <c r="I90" s="28">
        <v>141523.077555</v>
      </c>
      <c r="J90" s="27">
        <f t="shared" si="8"/>
        <v>341773.60782699997</v>
      </c>
      <c r="K90" s="27">
        <f t="shared" si="9"/>
        <v>58727.452717000007</v>
      </c>
      <c r="L90" s="27">
        <v>115661</v>
      </c>
      <c r="M90" s="27">
        <v>470037</v>
      </c>
      <c r="N90" s="27">
        <f t="shared" si="10"/>
        <v>-354376</v>
      </c>
      <c r="O90" s="27">
        <v>5387</v>
      </c>
      <c r="P90" s="27">
        <v>20702</v>
      </c>
      <c r="Q90" s="27">
        <f t="shared" si="11"/>
        <v>-15315</v>
      </c>
    </row>
    <row r="91" spans="1:17" x14ac:dyDescent="0.45">
      <c r="A91" s="27" t="s">
        <v>203</v>
      </c>
      <c r="B91" s="27">
        <v>11273</v>
      </c>
      <c r="C91" s="27" t="s">
        <v>22</v>
      </c>
      <c r="D91" s="27">
        <v>6019347.0741659999</v>
      </c>
      <c r="E91" s="27">
        <v>5232756.8091150001</v>
      </c>
      <c r="F91" s="27">
        <f t="shared" si="6"/>
        <v>11252103.883281</v>
      </c>
      <c r="G91" s="27">
        <f t="shared" si="7"/>
        <v>786590.26505099982</v>
      </c>
      <c r="H91" s="28">
        <v>93715.571660000001</v>
      </c>
      <c r="I91" s="28">
        <v>89838.206770000004</v>
      </c>
      <c r="J91" s="27">
        <f t="shared" si="8"/>
        <v>183553.77843000001</v>
      </c>
      <c r="K91" s="27">
        <f t="shared" si="9"/>
        <v>3877.3648899999971</v>
      </c>
      <c r="L91" s="27">
        <v>3145187</v>
      </c>
      <c r="M91" s="27">
        <v>3451669</v>
      </c>
      <c r="N91" s="27">
        <f t="shared" si="10"/>
        <v>-306482</v>
      </c>
      <c r="O91" s="27">
        <v>31686</v>
      </c>
      <c r="P91" s="27">
        <v>148766</v>
      </c>
      <c r="Q91" s="27">
        <f t="shared" si="11"/>
        <v>-117080</v>
      </c>
    </row>
    <row r="92" spans="1:17" x14ac:dyDescent="0.45">
      <c r="A92" s="27" t="s">
        <v>207</v>
      </c>
      <c r="B92" s="27">
        <v>11277</v>
      </c>
      <c r="C92" s="27" t="s">
        <v>19</v>
      </c>
      <c r="D92" s="27">
        <v>9474045.8837759998</v>
      </c>
      <c r="E92" s="27">
        <v>1575614.3969089999</v>
      </c>
      <c r="F92" s="27">
        <f t="shared" si="6"/>
        <v>11049660.280685</v>
      </c>
      <c r="G92" s="27">
        <f t="shared" si="7"/>
        <v>7898431.4868669994</v>
      </c>
      <c r="H92" s="28">
        <v>245603.91183500001</v>
      </c>
      <c r="I92" s="28">
        <v>30524.965647000001</v>
      </c>
      <c r="J92" s="27">
        <f t="shared" si="8"/>
        <v>276128.87748199998</v>
      </c>
      <c r="K92" s="27">
        <f t="shared" si="9"/>
        <v>215078.946188</v>
      </c>
      <c r="L92" s="27">
        <v>0</v>
      </c>
      <c r="M92" s="27">
        <v>0</v>
      </c>
      <c r="N92" s="27">
        <f t="shared" si="10"/>
        <v>0</v>
      </c>
      <c r="O92" s="27">
        <v>0</v>
      </c>
      <c r="P92" s="27">
        <v>0</v>
      </c>
      <c r="Q92" s="27">
        <f t="shared" si="11"/>
        <v>0</v>
      </c>
    </row>
    <row r="93" spans="1:17" x14ac:dyDescent="0.45">
      <c r="A93" s="27" t="s">
        <v>209</v>
      </c>
      <c r="B93" s="27">
        <v>11280</v>
      </c>
      <c r="C93" s="27" t="s">
        <v>22</v>
      </c>
      <c r="D93" s="27">
        <v>248461.51046200001</v>
      </c>
      <c r="E93" s="27">
        <v>714988.330159</v>
      </c>
      <c r="F93" s="27">
        <f t="shared" si="6"/>
        <v>963449.84062100004</v>
      </c>
      <c r="G93" s="27">
        <f t="shared" si="7"/>
        <v>-466526.81969699997</v>
      </c>
      <c r="H93" s="28">
        <v>0</v>
      </c>
      <c r="I93" s="28">
        <v>54998.081614000002</v>
      </c>
      <c r="J93" s="27">
        <f t="shared" si="8"/>
        <v>54998.081614000002</v>
      </c>
      <c r="K93" s="27">
        <f t="shared" si="9"/>
        <v>-54998.081614000002</v>
      </c>
      <c r="L93" s="27">
        <v>514298</v>
      </c>
      <c r="M93" s="27">
        <v>789363</v>
      </c>
      <c r="N93" s="27">
        <f t="shared" si="10"/>
        <v>-275065</v>
      </c>
      <c r="O93" s="27">
        <v>39114</v>
      </c>
      <c r="P93" s="27">
        <v>93906</v>
      </c>
      <c r="Q93" s="27">
        <f t="shared" si="11"/>
        <v>-54792</v>
      </c>
    </row>
    <row r="94" spans="1:17" x14ac:dyDescent="0.45">
      <c r="A94" s="27" t="s">
        <v>217</v>
      </c>
      <c r="B94" s="27">
        <v>11290</v>
      </c>
      <c r="C94" s="27" t="s">
        <v>19</v>
      </c>
      <c r="D94" s="27">
        <v>7206.3165939999999</v>
      </c>
      <c r="E94" s="27">
        <v>5150.3884550000002</v>
      </c>
      <c r="F94" s="27">
        <f t="shared" si="6"/>
        <v>12356.705049</v>
      </c>
      <c r="G94" s="27">
        <f t="shared" si="7"/>
        <v>2055.9281389999996</v>
      </c>
      <c r="H94" s="28">
        <v>199.93720999999999</v>
      </c>
      <c r="I94" s="28">
        <v>4.4788800000000002</v>
      </c>
      <c r="J94" s="27">
        <f t="shared" si="8"/>
        <v>204.41609</v>
      </c>
      <c r="K94" s="27">
        <f t="shared" si="9"/>
        <v>195.45832999999999</v>
      </c>
      <c r="L94" s="27">
        <v>797</v>
      </c>
      <c r="M94" s="27">
        <v>704</v>
      </c>
      <c r="N94" s="27">
        <f t="shared" si="10"/>
        <v>93</v>
      </c>
      <c r="O94" s="27">
        <v>0</v>
      </c>
      <c r="P94" s="27">
        <v>0</v>
      </c>
      <c r="Q94" s="27">
        <f t="shared" si="11"/>
        <v>0</v>
      </c>
    </row>
    <row r="95" spans="1:17" x14ac:dyDescent="0.45">
      <c r="A95" s="27" t="s">
        <v>219</v>
      </c>
      <c r="B95" s="27">
        <v>11285</v>
      </c>
      <c r="C95" s="27" t="s">
        <v>22</v>
      </c>
      <c r="D95" s="27">
        <v>6728542.8502359996</v>
      </c>
      <c r="E95" s="27">
        <v>9036000.8209089991</v>
      </c>
      <c r="F95" s="27">
        <f t="shared" si="6"/>
        <v>15764543.671145</v>
      </c>
      <c r="G95" s="27">
        <f t="shared" si="7"/>
        <v>-2307457.9706729995</v>
      </c>
      <c r="H95" s="28">
        <v>213680.69445000001</v>
      </c>
      <c r="I95" s="28">
        <v>376582.904515</v>
      </c>
      <c r="J95" s="27">
        <f t="shared" si="8"/>
        <v>590263.59896500001</v>
      </c>
      <c r="K95" s="27">
        <f t="shared" si="9"/>
        <v>-162902.21006499999</v>
      </c>
      <c r="L95" s="27">
        <v>5836092</v>
      </c>
      <c r="M95" s="27">
        <v>8090458</v>
      </c>
      <c r="N95" s="27">
        <f t="shared" si="10"/>
        <v>-2254366</v>
      </c>
      <c r="O95" s="27">
        <v>442612</v>
      </c>
      <c r="P95" s="27">
        <v>472202</v>
      </c>
      <c r="Q95" s="27">
        <f t="shared" si="11"/>
        <v>-29590</v>
      </c>
    </row>
    <row r="96" spans="1:17" x14ac:dyDescent="0.45">
      <c r="A96" s="27" t="s">
        <v>223</v>
      </c>
      <c r="B96" s="27">
        <v>11297</v>
      </c>
      <c r="C96" s="27" t="s">
        <v>22</v>
      </c>
      <c r="D96" s="27">
        <v>6309105.7885769997</v>
      </c>
      <c r="E96" s="27">
        <v>7417246.26602</v>
      </c>
      <c r="F96" s="27">
        <f t="shared" si="6"/>
        <v>13726352.054597</v>
      </c>
      <c r="G96" s="27">
        <f t="shared" si="7"/>
        <v>-1108140.4774430003</v>
      </c>
      <c r="H96" s="28">
        <v>205784.24309800001</v>
      </c>
      <c r="I96" s="28">
        <v>109718.840728</v>
      </c>
      <c r="J96" s="27">
        <f t="shared" si="8"/>
        <v>315503.08382599999</v>
      </c>
      <c r="K96" s="27">
        <f t="shared" si="9"/>
        <v>96065.402370000011</v>
      </c>
      <c r="L96" s="27">
        <v>3672614</v>
      </c>
      <c r="M96" s="27">
        <v>4275902</v>
      </c>
      <c r="N96" s="27">
        <f t="shared" si="10"/>
        <v>-603288</v>
      </c>
      <c r="O96" s="27">
        <v>68083</v>
      </c>
      <c r="P96" s="27">
        <v>162242</v>
      </c>
      <c r="Q96" s="27">
        <f t="shared" si="11"/>
        <v>-94159</v>
      </c>
    </row>
    <row r="97" spans="1:17" x14ac:dyDescent="0.45">
      <c r="A97" s="27" t="s">
        <v>225</v>
      </c>
      <c r="B97" s="27">
        <v>11302</v>
      </c>
      <c r="C97" s="27" t="s">
        <v>19</v>
      </c>
      <c r="D97" s="27">
        <v>1958016.736854</v>
      </c>
      <c r="E97" s="27">
        <v>1290105.9371829999</v>
      </c>
      <c r="F97" s="27">
        <f t="shared" si="6"/>
        <v>3248122.6740370002</v>
      </c>
      <c r="G97" s="27">
        <f t="shared" si="7"/>
        <v>667910.7996710001</v>
      </c>
      <c r="H97" s="28">
        <v>376834.04800000001</v>
      </c>
      <c r="I97" s="28">
        <v>2212.0528199999999</v>
      </c>
      <c r="J97" s="27">
        <f t="shared" si="8"/>
        <v>379046.10081999999</v>
      </c>
      <c r="K97" s="27">
        <f t="shared" si="9"/>
        <v>374621.99518000003</v>
      </c>
      <c r="L97" s="27">
        <v>24103952</v>
      </c>
      <c r="M97" s="27">
        <v>18893158</v>
      </c>
      <c r="N97" s="27">
        <f t="shared" si="10"/>
        <v>5210794</v>
      </c>
      <c r="O97" s="27">
        <v>1967997</v>
      </c>
      <c r="P97" s="27">
        <v>2336835</v>
      </c>
      <c r="Q97" s="27">
        <f t="shared" si="11"/>
        <v>-368838</v>
      </c>
    </row>
    <row r="98" spans="1:17" x14ac:dyDescent="0.45">
      <c r="A98" s="27" t="s">
        <v>227</v>
      </c>
      <c r="B98" s="27">
        <v>11304</v>
      </c>
      <c r="C98" s="27" t="s">
        <v>32</v>
      </c>
      <c r="D98" s="27">
        <v>165668.53029</v>
      </c>
      <c r="E98" s="27">
        <v>153533.86175499999</v>
      </c>
      <c r="F98" s="27">
        <f t="shared" si="6"/>
        <v>319202.39204499999</v>
      </c>
      <c r="G98" s="27">
        <f t="shared" si="7"/>
        <v>12134.668535000004</v>
      </c>
      <c r="H98" s="28">
        <v>15103.971020000001</v>
      </c>
      <c r="I98" s="28">
        <v>13824.898216</v>
      </c>
      <c r="J98" s="27">
        <f t="shared" si="8"/>
        <v>28928.869235999999</v>
      </c>
      <c r="K98" s="27">
        <f t="shared" si="9"/>
        <v>1279.0728040000013</v>
      </c>
      <c r="L98" s="27">
        <v>1388</v>
      </c>
      <c r="M98" s="27">
        <v>304</v>
      </c>
      <c r="N98" s="27">
        <f t="shared" si="10"/>
        <v>1084</v>
      </c>
      <c r="O98" s="27">
        <v>1056</v>
      </c>
      <c r="P98" s="27">
        <v>5</v>
      </c>
      <c r="Q98" s="27">
        <f t="shared" si="11"/>
        <v>1051</v>
      </c>
    </row>
    <row r="99" spans="1:17" x14ac:dyDescent="0.45">
      <c r="A99" s="27" t="s">
        <v>231</v>
      </c>
      <c r="B99" s="27">
        <v>11305</v>
      </c>
      <c r="C99" s="27" t="s">
        <v>32</v>
      </c>
      <c r="D99" s="27">
        <v>234710.25254099999</v>
      </c>
      <c r="E99" s="27">
        <v>264405.16083299997</v>
      </c>
      <c r="F99" s="27">
        <f t="shared" si="6"/>
        <v>499115.413374</v>
      </c>
      <c r="G99" s="27">
        <f t="shared" si="7"/>
        <v>-29694.908291999978</v>
      </c>
      <c r="H99" s="28">
        <v>11618.810810000001</v>
      </c>
      <c r="I99" s="28">
        <v>13430.547646000001</v>
      </c>
      <c r="J99" s="27">
        <f t="shared" si="8"/>
        <v>25049.358456000002</v>
      </c>
      <c r="K99" s="27">
        <f t="shared" si="9"/>
        <v>-1811.736836</v>
      </c>
      <c r="L99" s="27">
        <v>33003</v>
      </c>
      <c r="M99" s="27">
        <v>103444</v>
      </c>
      <c r="N99" s="27">
        <f t="shared" si="10"/>
        <v>-70441</v>
      </c>
      <c r="O99" s="27">
        <v>0</v>
      </c>
      <c r="P99" s="27">
        <v>4433</v>
      </c>
      <c r="Q99" s="27">
        <f t="shared" si="11"/>
        <v>-4433</v>
      </c>
    </row>
    <row r="100" spans="1:17" x14ac:dyDescent="0.45">
      <c r="A100" s="27" t="s">
        <v>237</v>
      </c>
      <c r="B100" s="27">
        <v>11314</v>
      </c>
      <c r="C100" s="27" t="s">
        <v>22</v>
      </c>
      <c r="D100" s="27">
        <v>529343.76951799996</v>
      </c>
      <c r="E100" s="27">
        <v>712844.55388300004</v>
      </c>
      <c r="F100" s="27">
        <f t="shared" si="6"/>
        <v>1242188.3234009999</v>
      </c>
      <c r="G100" s="27">
        <f t="shared" si="7"/>
        <v>-183500.78436500009</v>
      </c>
      <c r="H100" s="28">
        <v>3124</v>
      </c>
      <c r="I100" s="28">
        <v>9.9999999999999995E-7</v>
      </c>
      <c r="J100" s="27">
        <f t="shared" si="8"/>
        <v>3124.0000009999999</v>
      </c>
      <c r="K100" s="27">
        <f t="shared" si="9"/>
        <v>3123.9999990000001</v>
      </c>
      <c r="L100" s="27">
        <v>97849</v>
      </c>
      <c r="M100" s="27">
        <v>137295</v>
      </c>
      <c r="N100" s="27">
        <f t="shared" si="10"/>
        <v>-39446</v>
      </c>
      <c r="O100" s="27">
        <v>0</v>
      </c>
      <c r="P100" s="27">
        <v>0</v>
      </c>
      <c r="Q100" s="27">
        <f t="shared" si="11"/>
        <v>0</v>
      </c>
    </row>
    <row r="101" spans="1:17" x14ac:dyDescent="0.45">
      <c r="A101" s="27" t="s">
        <v>241</v>
      </c>
      <c r="B101" s="27">
        <v>11309</v>
      </c>
      <c r="C101" s="27" t="s">
        <v>22</v>
      </c>
      <c r="D101" s="27">
        <v>3549815.3555760002</v>
      </c>
      <c r="E101" s="27">
        <v>4139995.5277490001</v>
      </c>
      <c r="F101" s="27">
        <f t="shared" si="6"/>
        <v>7689810.8833250003</v>
      </c>
      <c r="G101" s="27">
        <f t="shared" si="7"/>
        <v>-590180.17217299994</v>
      </c>
      <c r="H101" s="28">
        <v>50820.098879999998</v>
      </c>
      <c r="I101" s="28">
        <v>158983.80824000001</v>
      </c>
      <c r="J101" s="27">
        <f t="shared" si="8"/>
        <v>209803.90712000002</v>
      </c>
      <c r="K101" s="27">
        <f t="shared" si="9"/>
        <v>-108163.70936000001</v>
      </c>
      <c r="L101" s="27">
        <v>1637625</v>
      </c>
      <c r="M101" s="27">
        <v>2241736</v>
      </c>
      <c r="N101" s="27">
        <f t="shared" si="10"/>
        <v>-604111</v>
      </c>
      <c r="O101" s="27">
        <v>4870</v>
      </c>
      <c r="P101" s="27">
        <v>144841</v>
      </c>
      <c r="Q101" s="27">
        <f t="shared" si="11"/>
        <v>-139971</v>
      </c>
    </row>
    <row r="102" spans="1:17" x14ac:dyDescent="0.45">
      <c r="A102" s="27" t="s">
        <v>243</v>
      </c>
      <c r="B102" s="27">
        <v>11310</v>
      </c>
      <c r="C102" s="27" t="s">
        <v>19</v>
      </c>
      <c r="D102" s="27">
        <v>30930078.983256001</v>
      </c>
      <c r="E102" s="27">
        <v>8056641.4063330004</v>
      </c>
      <c r="F102" s="27">
        <f t="shared" si="6"/>
        <v>38986720.389589004</v>
      </c>
      <c r="G102" s="27">
        <f t="shared" si="7"/>
        <v>22873437.576923002</v>
      </c>
      <c r="H102" s="28">
        <v>407341.81611399999</v>
      </c>
      <c r="I102" s="28">
        <v>204083.459194</v>
      </c>
      <c r="J102" s="27">
        <f t="shared" si="8"/>
        <v>611425.27530799992</v>
      </c>
      <c r="K102" s="27">
        <f t="shared" si="9"/>
        <v>203258.35691999999</v>
      </c>
      <c r="L102" s="27">
        <v>353932295</v>
      </c>
      <c r="M102" s="27">
        <v>164434374</v>
      </c>
      <c r="N102" s="27">
        <f t="shared" si="10"/>
        <v>189497921</v>
      </c>
      <c r="O102" s="27">
        <v>23863835</v>
      </c>
      <c r="P102" s="27">
        <v>20407564</v>
      </c>
      <c r="Q102" s="27">
        <f t="shared" si="11"/>
        <v>3456271</v>
      </c>
    </row>
    <row r="103" spans="1:17" x14ac:dyDescent="0.45">
      <c r="A103" s="27" t="s">
        <v>251</v>
      </c>
      <c r="B103" s="27">
        <v>11334</v>
      </c>
      <c r="C103" s="27" t="s">
        <v>22</v>
      </c>
      <c r="D103" s="27">
        <v>1590784.4872880001</v>
      </c>
      <c r="E103" s="27">
        <v>1897017.511014</v>
      </c>
      <c r="F103" s="27">
        <f t="shared" si="6"/>
        <v>3487801.9983020001</v>
      </c>
      <c r="G103" s="27">
        <f t="shared" si="7"/>
        <v>-306233.02372599998</v>
      </c>
      <c r="H103" s="28">
        <v>0</v>
      </c>
      <c r="I103" s="28">
        <v>0</v>
      </c>
      <c r="J103" s="27">
        <f t="shared" si="8"/>
        <v>0</v>
      </c>
      <c r="K103" s="27">
        <f t="shared" si="9"/>
        <v>0</v>
      </c>
      <c r="L103" s="27">
        <v>252120</v>
      </c>
      <c r="M103" s="27">
        <v>585228</v>
      </c>
      <c r="N103" s="27">
        <f t="shared" si="10"/>
        <v>-333108</v>
      </c>
      <c r="O103" s="27">
        <v>43365</v>
      </c>
      <c r="P103" s="27">
        <v>13766</v>
      </c>
      <c r="Q103" s="27">
        <f t="shared" si="11"/>
        <v>29599</v>
      </c>
    </row>
    <row r="104" spans="1:17" x14ac:dyDescent="0.45">
      <c r="A104" s="27" t="s">
        <v>253</v>
      </c>
      <c r="B104" s="27">
        <v>11338</v>
      </c>
      <c r="C104" s="27" t="s">
        <v>19</v>
      </c>
      <c r="D104" s="27">
        <v>5497657.7649349999</v>
      </c>
      <c r="E104" s="27">
        <v>728564.65471699997</v>
      </c>
      <c r="F104" s="27">
        <f t="shared" si="6"/>
        <v>6226222.4196520001</v>
      </c>
      <c r="G104" s="27">
        <f t="shared" si="7"/>
        <v>4769093.1102179997</v>
      </c>
      <c r="H104" s="28">
        <v>65191.62313</v>
      </c>
      <c r="I104" s="28">
        <v>266930.62339899997</v>
      </c>
      <c r="J104" s="27">
        <f t="shared" si="8"/>
        <v>332122.246529</v>
      </c>
      <c r="K104" s="27">
        <f t="shared" si="9"/>
        <v>-201739.00026899998</v>
      </c>
      <c r="L104" s="27">
        <v>25547439</v>
      </c>
      <c r="M104" s="27">
        <v>18843743</v>
      </c>
      <c r="N104" s="27">
        <f t="shared" si="10"/>
        <v>6703696</v>
      </c>
      <c r="O104" s="27">
        <v>2198941</v>
      </c>
      <c r="P104" s="27">
        <v>2240748</v>
      </c>
      <c r="Q104" s="27">
        <f t="shared" si="11"/>
        <v>-41807</v>
      </c>
    </row>
    <row r="105" spans="1:17" x14ac:dyDescent="0.45">
      <c r="A105" s="27" t="s">
        <v>255</v>
      </c>
      <c r="B105" s="27">
        <v>11343</v>
      </c>
      <c r="C105" s="27" t="s">
        <v>19</v>
      </c>
      <c r="D105" s="27">
        <v>9462533.9276720006</v>
      </c>
      <c r="E105" s="27">
        <v>665816.37819399999</v>
      </c>
      <c r="F105" s="27">
        <f t="shared" si="6"/>
        <v>10128350.305866001</v>
      </c>
      <c r="G105" s="27">
        <f t="shared" si="7"/>
        <v>8796717.549478</v>
      </c>
      <c r="H105" s="28">
        <v>2069944.892338</v>
      </c>
      <c r="I105" s="28">
        <v>76628.491573000007</v>
      </c>
      <c r="J105" s="27">
        <f t="shared" si="8"/>
        <v>2146573.3839110001</v>
      </c>
      <c r="K105" s="27">
        <f t="shared" si="9"/>
        <v>1993316.4007649999</v>
      </c>
      <c r="L105" s="27">
        <v>59642930</v>
      </c>
      <c r="M105" s="27">
        <v>34696246</v>
      </c>
      <c r="N105" s="27">
        <f t="shared" si="10"/>
        <v>24946684</v>
      </c>
      <c r="O105" s="27">
        <v>11894892</v>
      </c>
      <c r="P105" s="27">
        <v>6871500</v>
      </c>
      <c r="Q105" s="27">
        <f t="shared" si="11"/>
        <v>5023392</v>
      </c>
    </row>
    <row r="106" spans="1:17" x14ac:dyDescent="0.45">
      <c r="A106" s="27" t="s">
        <v>273</v>
      </c>
      <c r="B106" s="27">
        <v>11379</v>
      </c>
      <c r="C106" s="27" t="s">
        <v>19</v>
      </c>
      <c r="D106" s="27">
        <v>0</v>
      </c>
      <c r="E106" s="27">
        <v>82487.726941000001</v>
      </c>
      <c r="F106" s="27">
        <f t="shared" si="6"/>
        <v>82487.726941000001</v>
      </c>
      <c r="G106" s="27">
        <f t="shared" si="7"/>
        <v>-82487.726941000001</v>
      </c>
      <c r="H106" s="28">
        <v>0</v>
      </c>
      <c r="I106" s="28">
        <v>0</v>
      </c>
      <c r="J106" s="27">
        <f t="shared" si="8"/>
        <v>0</v>
      </c>
      <c r="K106" s="27">
        <f t="shared" si="9"/>
        <v>0</v>
      </c>
      <c r="L106" s="27">
        <v>22516634</v>
      </c>
      <c r="M106" s="27">
        <v>12148617</v>
      </c>
      <c r="N106" s="27">
        <f t="shared" si="10"/>
        <v>10368017</v>
      </c>
      <c r="O106" s="27">
        <v>0</v>
      </c>
      <c r="P106" s="27">
        <v>165218</v>
      </c>
      <c r="Q106" s="27">
        <f t="shared" si="11"/>
        <v>-165218</v>
      </c>
    </row>
    <row r="107" spans="1:17" x14ac:dyDescent="0.45">
      <c r="A107" s="27" t="s">
        <v>275</v>
      </c>
      <c r="B107" s="27">
        <v>11385</v>
      </c>
      <c r="C107" s="27" t="s">
        <v>19</v>
      </c>
      <c r="D107" s="27">
        <v>16080484.068813</v>
      </c>
      <c r="E107" s="27">
        <v>5506070.3993859999</v>
      </c>
      <c r="F107" s="27">
        <f t="shared" si="6"/>
        <v>21586554.468199</v>
      </c>
      <c r="G107" s="27">
        <f t="shared" si="7"/>
        <v>10574413.669427</v>
      </c>
      <c r="H107" s="28">
        <v>5000116.5079100002</v>
      </c>
      <c r="I107" s="28">
        <v>31434.639050999998</v>
      </c>
      <c r="J107" s="27">
        <f t="shared" si="8"/>
        <v>5031551.1469609998</v>
      </c>
      <c r="K107" s="27">
        <f t="shared" si="9"/>
        <v>4968681.8688590005</v>
      </c>
      <c r="L107" s="27">
        <v>125479384</v>
      </c>
      <c r="M107" s="27">
        <v>103147967</v>
      </c>
      <c r="N107" s="27">
        <f t="shared" si="10"/>
        <v>22331417</v>
      </c>
      <c r="O107" s="27">
        <v>10785556</v>
      </c>
      <c r="P107" s="27">
        <v>11443299</v>
      </c>
      <c r="Q107" s="27">
        <f t="shared" si="11"/>
        <v>-657743</v>
      </c>
    </row>
    <row r="108" spans="1:17" x14ac:dyDescent="0.45">
      <c r="A108" s="27" t="s">
        <v>277</v>
      </c>
      <c r="B108" s="27">
        <v>11384</v>
      </c>
      <c r="C108" s="27" t="s">
        <v>22</v>
      </c>
      <c r="D108" s="27">
        <v>1789871.4661389999</v>
      </c>
      <c r="E108" s="27">
        <v>1958291.6604770001</v>
      </c>
      <c r="F108" s="27">
        <f t="shared" si="6"/>
        <v>3748163.1266160002</v>
      </c>
      <c r="G108" s="27">
        <f t="shared" si="7"/>
        <v>-168420.19433800015</v>
      </c>
      <c r="H108" s="28">
        <v>147470.72332399999</v>
      </c>
      <c r="I108" s="28">
        <v>135798.07069200001</v>
      </c>
      <c r="J108" s="27">
        <f t="shared" si="8"/>
        <v>283268.794016</v>
      </c>
      <c r="K108" s="27">
        <f t="shared" si="9"/>
        <v>11672.652631999983</v>
      </c>
      <c r="L108" s="27">
        <v>291489</v>
      </c>
      <c r="M108" s="27">
        <v>512652</v>
      </c>
      <c r="N108" s="27">
        <f t="shared" si="10"/>
        <v>-221163</v>
      </c>
      <c r="O108" s="27">
        <v>2067</v>
      </c>
      <c r="P108" s="27">
        <v>23878</v>
      </c>
      <c r="Q108" s="27">
        <f t="shared" si="11"/>
        <v>-21811</v>
      </c>
    </row>
    <row r="109" spans="1:17" x14ac:dyDescent="0.45">
      <c r="A109" s="27" t="s">
        <v>283</v>
      </c>
      <c r="B109" s="27">
        <v>11383</v>
      </c>
      <c r="C109" s="27" t="s">
        <v>19</v>
      </c>
      <c r="D109" s="27">
        <v>3398072.5456960001</v>
      </c>
      <c r="E109" s="27">
        <v>1644481.0107170001</v>
      </c>
      <c r="F109" s="27">
        <f t="shared" si="6"/>
        <v>5042553.5564130004</v>
      </c>
      <c r="G109" s="27">
        <f t="shared" si="7"/>
        <v>1753591.534979</v>
      </c>
      <c r="H109" s="28">
        <v>613845.333797</v>
      </c>
      <c r="I109" s="28">
        <v>730427.60316199996</v>
      </c>
      <c r="J109" s="27">
        <f t="shared" si="8"/>
        <v>1344272.9369589998</v>
      </c>
      <c r="K109" s="27">
        <f t="shared" si="9"/>
        <v>-116582.26936499996</v>
      </c>
      <c r="L109" s="27">
        <v>1936139</v>
      </c>
      <c r="M109" s="27">
        <v>12947549</v>
      </c>
      <c r="N109" s="27">
        <f t="shared" si="10"/>
        <v>-11011410</v>
      </c>
      <c r="O109" s="27">
        <v>0</v>
      </c>
      <c r="P109" s="27">
        <v>692220</v>
      </c>
      <c r="Q109" s="27">
        <f t="shared" si="11"/>
        <v>-692220</v>
      </c>
    </row>
    <row r="110" spans="1:17" x14ac:dyDescent="0.45">
      <c r="A110" s="27" t="s">
        <v>285</v>
      </c>
      <c r="B110" s="27">
        <v>11380</v>
      </c>
      <c r="C110" s="27" t="s">
        <v>19</v>
      </c>
      <c r="D110" s="27">
        <v>81427.913178000003</v>
      </c>
      <c r="E110" s="27">
        <v>87497.642980999997</v>
      </c>
      <c r="F110" s="27">
        <f t="shared" si="6"/>
        <v>168925.556159</v>
      </c>
      <c r="G110" s="27">
        <f t="shared" si="7"/>
        <v>-6069.7298029999947</v>
      </c>
      <c r="H110" s="28">
        <v>0</v>
      </c>
      <c r="I110" s="28">
        <v>1474.591357</v>
      </c>
      <c r="J110" s="27">
        <f t="shared" si="8"/>
        <v>1474.591357</v>
      </c>
      <c r="K110" s="27">
        <f t="shared" si="9"/>
        <v>-1474.591357</v>
      </c>
      <c r="L110" s="27">
        <v>43287</v>
      </c>
      <c r="M110" s="27">
        <v>109195</v>
      </c>
      <c r="N110" s="27">
        <f t="shared" si="10"/>
        <v>-65908</v>
      </c>
      <c r="O110" s="27">
        <v>0</v>
      </c>
      <c r="P110" s="27">
        <v>1</v>
      </c>
      <c r="Q110" s="27">
        <f t="shared" si="11"/>
        <v>-1</v>
      </c>
    </row>
    <row r="111" spans="1:17" x14ac:dyDescent="0.45">
      <c r="A111" s="27" t="s">
        <v>287</v>
      </c>
      <c r="B111" s="27">
        <v>11391</v>
      </c>
      <c r="C111" s="27" t="s">
        <v>19</v>
      </c>
      <c r="D111" s="27">
        <v>61522.073826</v>
      </c>
      <c r="E111" s="27">
        <v>27524.659956</v>
      </c>
      <c r="F111" s="27">
        <f t="shared" si="6"/>
        <v>89046.733781999996</v>
      </c>
      <c r="G111" s="27">
        <f t="shared" si="7"/>
        <v>33997.413870000004</v>
      </c>
      <c r="H111" s="28">
        <v>10906.0196</v>
      </c>
      <c r="I111" s="28">
        <v>11070.48624</v>
      </c>
      <c r="J111" s="27">
        <f t="shared" si="8"/>
        <v>21976.505839999998</v>
      </c>
      <c r="K111" s="27">
        <f t="shared" si="9"/>
        <v>-164.46664000000055</v>
      </c>
      <c r="L111" s="27">
        <v>455664</v>
      </c>
      <c r="M111" s="27">
        <v>424703</v>
      </c>
      <c r="N111" s="27">
        <f t="shared" si="10"/>
        <v>30961</v>
      </c>
      <c r="O111" s="27">
        <v>155</v>
      </c>
      <c r="P111" s="27">
        <v>37749</v>
      </c>
      <c r="Q111" s="27">
        <f t="shared" si="11"/>
        <v>-37594</v>
      </c>
    </row>
    <row r="112" spans="1:17" x14ac:dyDescent="0.45">
      <c r="A112" s="27" t="s">
        <v>289</v>
      </c>
      <c r="B112" s="27">
        <v>11381</v>
      </c>
      <c r="C112" s="27" t="s">
        <v>32</v>
      </c>
      <c r="D112" s="27">
        <v>296746.62145899999</v>
      </c>
      <c r="E112" s="27">
        <v>119090.008262</v>
      </c>
      <c r="F112" s="27">
        <f t="shared" si="6"/>
        <v>415836.62972099998</v>
      </c>
      <c r="G112" s="27">
        <f t="shared" si="7"/>
        <v>177656.613197</v>
      </c>
      <c r="H112" s="28">
        <v>0</v>
      </c>
      <c r="I112" s="28">
        <v>59246.492899999997</v>
      </c>
      <c r="J112" s="27">
        <f t="shared" si="8"/>
        <v>59246.492899999997</v>
      </c>
      <c r="K112" s="27">
        <f t="shared" si="9"/>
        <v>-59246.492899999997</v>
      </c>
      <c r="L112" s="27">
        <v>851</v>
      </c>
      <c r="M112" s="27">
        <v>114638</v>
      </c>
      <c r="N112" s="27">
        <f t="shared" si="10"/>
        <v>-113787</v>
      </c>
      <c r="O112" s="27">
        <v>540</v>
      </c>
      <c r="P112" s="27">
        <v>554</v>
      </c>
      <c r="Q112" s="27">
        <f t="shared" si="11"/>
        <v>-14</v>
      </c>
    </row>
    <row r="113" spans="1:17" x14ac:dyDescent="0.45">
      <c r="A113" s="27" t="s">
        <v>291</v>
      </c>
      <c r="B113" s="27">
        <v>11394</v>
      </c>
      <c r="C113" s="27" t="s">
        <v>19</v>
      </c>
      <c r="D113" s="27">
        <v>481374.48352200002</v>
      </c>
      <c r="E113" s="27">
        <v>167172.21158500001</v>
      </c>
      <c r="F113" s="27">
        <f t="shared" si="6"/>
        <v>648546.69510700007</v>
      </c>
      <c r="G113" s="27">
        <f t="shared" si="7"/>
        <v>314202.27193699998</v>
      </c>
      <c r="H113" s="28">
        <v>57620.879052999997</v>
      </c>
      <c r="I113" s="28">
        <v>9843.5867519999993</v>
      </c>
      <c r="J113" s="27">
        <f t="shared" si="8"/>
        <v>67464.465805</v>
      </c>
      <c r="K113" s="27">
        <f t="shared" si="9"/>
        <v>47777.292300999994</v>
      </c>
      <c r="L113" s="27">
        <v>13604020</v>
      </c>
      <c r="M113" s="27">
        <v>7263720</v>
      </c>
      <c r="N113" s="27">
        <f t="shared" si="10"/>
        <v>6340300</v>
      </c>
      <c r="O113" s="27">
        <v>1127100</v>
      </c>
      <c r="P113" s="27">
        <v>926487</v>
      </c>
      <c r="Q113" s="27">
        <f t="shared" si="11"/>
        <v>200613</v>
      </c>
    </row>
    <row r="114" spans="1:17" x14ac:dyDescent="0.45">
      <c r="A114" s="27" t="s">
        <v>293</v>
      </c>
      <c r="B114" s="27">
        <v>11405</v>
      </c>
      <c r="C114" s="27" t="s">
        <v>19</v>
      </c>
      <c r="D114" s="27">
        <v>7656533.0579610001</v>
      </c>
      <c r="E114" s="27">
        <v>2640026.101609</v>
      </c>
      <c r="F114" s="27">
        <f t="shared" si="6"/>
        <v>10296559.159570001</v>
      </c>
      <c r="G114" s="27">
        <f t="shared" si="7"/>
        <v>5016506.9563520001</v>
      </c>
      <c r="H114" s="28">
        <v>499219.43030499999</v>
      </c>
      <c r="I114" s="28">
        <v>0</v>
      </c>
      <c r="J114" s="27">
        <f t="shared" si="8"/>
        <v>499219.43030499999</v>
      </c>
      <c r="K114" s="27">
        <f t="shared" si="9"/>
        <v>499219.43030499999</v>
      </c>
      <c r="L114" s="27">
        <v>120758261</v>
      </c>
      <c r="M114" s="27">
        <v>74379180</v>
      </c>
      <c r="N114" s="27">
        <f t="shared" si="10"/>
        <v>46379081</v>
      </c>
      <c r="O114" s="27">
        <v>10162870</v>
      </c>
      <c r="P114" s="27">
        <v>7938813</v>
      </c>
      <c r="Q114" s="27">
        <f t="shared" si="11"/>
        <v>2224057</v>
      </c>
    </row>
    <row r="115" spans="1:17" x14ac:dyDescent="0.45">
      <c r="A115" s="27" t="s">
        <v>298</v>
      </c>
      <c r="B115" s="27">
        <v>11411</v>
      </c>
      <c r="C115" s="27" t="s">
        <v>19</v>
      </c>
      <c r="D115" s="27">
        <v>1209257.3611649999</v>
      </c>
      <c r="E115" s="27">
        <v>1183821.910561</v>
      </c>
      <c r="F115" s="27">
        <f t="shared" ref="F115:F138" si="12">D115+E115</f>
        <v>2393079.2717260001</v>
      </c>
      <c r="G115" s="27">
        <f t="shared" ref="G115:G138" si="13">D115-E115</f>
        <v>25435.450603999896</v>
      </c>
      <c r="H115" s="28">
        <v>9986.9262099999996</v>
      </c>
      <c r="I115" s="28">
        <v>32322.98473</v>
      </c>
      <c r="J115" s="27">
        <f t="shared" ref="J115:J138" si="14">H115+I115</f>
        <v>42309.910940000002</v>
      </c>
      <c r="K115" s="27">
        <f t="shared" ref="K115:K138" si="15">H115-I115</f>
        <v>-22336.058519999999</v>
      </c>
      <c r="L115" s="27">
        <v>700864</v>
      </c>
      <c r="M115" s="27">
        <v>1191225</v>
      </c>
      <c r="N115" s="27">
        <f t="shared" ref="N115:N138" si="16">L115-M115</f>
        <v>-490361</v>
      </c>
      <c r="O115" s="27">
        <v>20104</v>
      </c>
      <c r="P115" s="27">
        <v>15495</v>
      </c>
      <c r="Q115" s="27">
        <f t="shared" ref="Q115:Q138" si="17">O115-P115</f>
        <v>4609</v>
      </c>
    </row>
    <row r="116" spans="1:17" x14ac:dyDescent="0.45">
      <c r="A116" s="27" t="s">
        <v>301</v>
      </c>
      <c r="B116" s="27">
        <v>11420</v>
      </c>
      <c r="C116" s="27" t="s">
        <v>19</v>
      </c>
      <c r="D116" s="27">
        <v>57801.417716999997</v>
      </c>
      <c r="E116" s="27">
        <v>53202.060017999996</v>
      </c>
      <c r="F116" s="27">
        <f t="shared" si="12"/>
        <v>111003.47773499999</v>
      </c>
      <c r="G116" s="27">
        <f t="shared" si="13"/>
        <v>4599.3576990000001</v>
      </c>
      <c r="H116" s="28">
        <v>8507.2032720000007</v>
      </c>
      <c r="I116" s="28">
        <v>16315.884453000001</v>
      </c>
      <c r="J116" s="27">
        <f t="shared" si="14"/>
        <v>24823.087725000001</v>
      </c>
      <c r="K116" s="27">
        <f t="shared" si="15"/>
        <v>-7808.6811809999999</v>
      </c>
      <c r="L116" s="27">
        <v>50887</v>
      </c>
      <c r="M116" s="27">
        <v>182028</v>
      </c>
      <c r="N116" s="27">
        <f t="shared" si="16"/>
        <v>-131141</v>
      </c>
      <c r="O116" s="27">
        <v>4</v>
      </c>
      <c r="P116" s="27">
        <v>4393</v>
      </c>
      <c r="Q116" s="27">
        <f t="shared" si="17"/>
        <v>-4389</v>
      </c>
    </row>
    <row r="117" spans="1:17" x14ac:dyDescent="0.45">
      <c r="A117" s="27" t="s">
        <v>305</v>
      </c>
      <c r="B117" s="27">
        <v>11421</v>
      </c>
      <c r="C117" s="27" t="s">
        <v>19</v>
      </c>
      <c r="D117" s="27">
        <v>624764.61691099999</v>
      </c>
      <c r="E117" s="27">
        <v>482369.40328500001</v>
      </c>
      <c r="F117" s="27">
        <f t="shared" si="12"/>
        <v>1107134.0201960001</v>
      </c>
      <c r="G117" s="27">
        <f t="shared" si="13"/>
        <v>142395.21362599998</v>
      </c>
      <c r="H117" s="28">
        <v>7849.9468699999998</v>
      </c>
      <c r="I117" s="28">
        <v>43156.658300000003</v>
      </c>
      <c r="J117" s="27">
        <f t="shared" si="14"/>
        <v>51006.605170000003</v>
      </c>
      <c r="K117" s="27">
        <f t="shared" si="15"/>
        <v>-35306.711430000003</v>
      </c>
      <c r="L117" s="27">
        <v>705910</v>
      </c>
      <c r="M117" s="27">
        <v>1203941</v>
      </c>
      <c r="N117" s="27">
        <f t="shared" si="16"/>
        <v>-498031</v>
      </c>
      <c r="O117" s="27">
        <v>80053</v>
      </c>
      <c r="P117" s="27">
        <v>324308</v>
      </c>
      <c r="Q117" s="27">
        <f t="shared" si="17"/>
        <v>-244255</v>
      </c>
    </row>
    <row r="118" spans="1:17" x14ac:dyDescent="0.45">
      <c r="A118" s="27" t="s">
        <v>309</v>
      </c>
      <c r="B118" s="27">
        <v>11427</v>
      </c>
      <c r="C118" s="27" t="s">
        <v>19</v>
      </c>
      <c r="D118" s="27">
        <v>1194.9132649999999</v>
      </c>
      <c r="E118" s="27">
        <v>1054.299902</v>
      </c>
      <c r="F118" s="27">
        <f t="shared" si="12"/>
        <v>2249.2131669999999</v>
      </c>
      <c r="G118" s="27">
        <f t="shared" si="13"/>
        <v>140.61336299999994</v>
      </c>
      <c r="H118" s="28">
        <v>0</v>
      </c>
      <c r="I118" s="28">
        <v>0</v>
      </c>
      <c r="J118" s="27">
        <f t="shared" si="14"/>
        <v>0</v>
      </c>
      <c r="K118" s="27">
        <f t="shared" si="15"/>
        <v>0</v>
      </c>
      <c r="L118" s="27">
        <v>10760</v>
      </c>
      <c r="M118" s="27">
        <v>861</v>
      </c>
      <c r="N118" s="27">
        <f t="shared" si="16"/>
        <v>9899</v>
      </c>
      <c r="O118" s="27">
        <v>2</v>
      </c>
      <c r="P118" s="27">
        <v>0</v>
      </c>
      <c r="Q118" s="27">
        <f t="shared" si="17"/>
        <v>2</v>
      </c>
    </row>
    <row r="119" spans="1:17" x14ac:dyDescent="0.45">
      <c r="A119" s="27" t="s">
        <v>313</v>
      </c>
      <c r="B119" s="27">
        <v>11442</v>
      </c>
      <c r="C119" s="27" t="s">
        <v>19</v>
      </c>
      <c r="D119" s="27">
        <v>1055696.083019</v>
      </c>
      <c r="E119" s="27">
        <v>1415983.870104</v>
      </c>
      <c r="F119" s="27">
        <f t="shared" si="12"/>
        <v>2471679.953123</v>
      </c>
      <c r="G119" s="27">
        <f t="shared" si="13"/>
        <v>-360287.78708499996</v>
      </c>
      <c r="H119" s="28">
        <v>65338.639502999999</v>
      </c>
      <c r="I119" s="28">
        <v>114095.83639500001</v>
      </c>
      <c r="J119" s="27">
        <f t="shared" si="14"/>
        <v>179434.475898</v>
      </c>
      <c r="K119" s="27">
        <f t="shared" si="15"/>
        <v>-48757.196892000007</v>
      </c>
      <c r="L119" s="27">
        <v>1608296</v>
      </c>
      <c r="M119" s="27">
        <v>2763097</v>
      </c>
      <c r="N119" s="27">
        <f t="shared" si="16"/>
        <v>-1154801</v>
      </c>
      <c r="O119" s="27">
        <v>24821</v>
      </c>
      <c r="P119" s="27">
        <v>74445</v>
      </c>
      <c r="Q119" s="27">
        <f t="shared" si="17"/>
        <v>-49624</v>
      </c>
    </row>
    <row r="120" spans="1:17" x14ac:dyDescent="0.45">
      <c r="A120" s="27" t="s">
        <v>322</v>
      </c>
      <c r="B120" s="27">
        <v>11449</v>
      </c>
      <c r="C120" s="27" t="s">
        <v>19</v>
      </c>
      <c r="D120" s="27">
        <v>836839.46116099996</v>
      </c>
      <c r="E120" s="27">
        <v>183695.23804500001</v>
      </c>
      <c r="F120" s="27">
        <f t="shared" si="12"/>
        <v>1020534.699206</v>
      </c>
      <c r="G120" s="27">
        <f t="shared" si="13"/>
        <v>653144.22311599995</v>
      </c>
      <c r="H120" s="28">
        <v>21035.546030000001</v>
      </c>
      <c r="I120" s="28">
        <v>21479.647000000001</v>
      </c>
      <c r="J120" s="27">
        <f t="shared" si="14"/>
        <v>42515.193030000002</v>
      </c>
      <c r="K120" s="27">
        <f t="shared" si="15"/>
        <v>-444.10096999999951</v>
      </c>
      <c r="L120" s="27">
        <v>3309657</v>
      </c>
      <c r="M120" s="27">
        <v>3593026</v>
      </c>
      <c r="N120" s="27">
        <f t="shared" si="16"/>
        <v>-283369</v>
      </c>
      <c r="O120" s="27">
        <v>202818</v>
      </c>
      <c r="P120" s="27">
        <v>222292</v>
      </c>
      <c r="Q120" s="27">
        <f t="shared" si="17"/>
        <v>-19474</v>
      </c>
    </row>
    <row r="121" spans="1:17" x14ac:dyDescent="0.45">
      <c r="A121" s="27" t="s">
        <v>326</v>
      </c>
      <c r="B121" s="27">
        <v>11463</v>
      </c>
      <c r="C121" s="27" t="s">
        <v>22</v>
      </c>
      <c r="D121" s="27">
        <v>1369007.4412479999</v>
      </c>
      <c r="E121" s="27">
        <v>1380018.4540599999</v>
      </c>
      <c r="F121" s="27">
        <f t="shared" si="12"/>
        <v>2749025.895308</v>
      </c>
      <c r="G121" s="27">
        <f t="shared" si="13"/>
        <v>-11011.012812000001</v>
      </c>
      <c r="H121" s="28">
        <v>58485.666217999998</v>
      </c>
      <c r="I121" s="28">
        <v>105355.675565</v>
      </c>
      <c r="J121" s="27">
        <f t="shared" si="14"/>
        <v>163841.34178299998</v>
      </c>
      <c r="K121" s="27">
        <f t="shared" si="15"/>
        <v>-46870.009346999999</v>
      </c>
      <c r="L121" s="27">
        <v>134681</v>
      </c>
      <c r="M121" s="27">
        <v>149776</v>
      </c>
      <c r="N121" s="27">
        <f t="shared" si="16"/>
        <v>-15095</v>
      </c>
      <c r="O121" s="27">
        <v>15637</v>
      </c>
      <c r="P121" s="27">
        <v>64156</v>
      </c>
      <c r="Q121" s="27">
        <f t="shared" si="17"/>
        <v>-48519</v>
      </c>
    </row>
    <row r="122" spans="1:17" x14ac:dyDescent="0.45">
      <c r="A122" s="27" t="s">
        <v>328</v>
      </c>
      <c r="B122" s="27">
        <v>11461</v>
      </c>
      <c r="C122" s="27" t="s">
        <v>22</v>
      </c>
      <c r="D122" s="27">
        <v>5401806.9609479997</v>
      </c>
      <c r="E122" s="27">
        <v>5611487.2639330002</v>
      </c>
      <c r="F122" s="27">
        <f t="shared" si="12"/>
        <v>11013294.224881001</v>
      </c>
      <c r="G122" s="27">
        <f t="shared" si="13"/>
        <v>-209680.30298500042</v>
      </c>
      <c r="H122" s="28">
        <v>28619.256529999999</v>
      </c>
      <c r="I122" s="28">
        <v>151862.729834</v>
      </c>
      <c r="J122" s="27">
        <f t="shared" si="14"/>
        <v>180481.98636400001</v>
      </c>
      <c r="K122" s="27">
        <f t="shared" si="15"/>
        <v>-123243.473304</v>
      </c>
      <c r="L122" s="27">
        <v>1084692</v>
      </c>
      <c r="M122" s="27">
        <v>1446893</v>
      </c>
      <c r="N122" s="27">
        <f t="shared" si="16"/>
        <v>-362201</v>
      </c>
      <c r="O122" s="27">
        <v>8633</v>
      </c>
      <c r="P122" s="27">
        <v>78613</v>
      </c>
      <c r="Q122" s="27">
        <f t="shared" si="17"/>
        <v>-69980</v>
      </c>
    </row>
    <row r="123" spans="1:17" x14ac:dyDescent="0.45">
      <c r="A123" s="27" t="s">
        <v>336</v>
      </c>
      <c r="B123" s="27">
        <v>11454</v>
      </c>
      <c r="C123" s="27" t="s">
        <v>22</v>
      </c>
      <c r="D123" s="27">
        <v>2386928.2690050001</v>
      </c>
      <c r="E123" s="27">
        <v>2351470.603164</v>
      </c>
      <c r="F123" s="27">
        <f t="shared" si="12"/>
        <v>4738398.8721690001</v>
      </c>
      <c r="G123" s="27">
        <f t="shared" si="13"/>
        <v>35457.665841000155</v>
      </c>
      <c r="H123" s="28">
        <v>232467.29203000001</v>
      </c>
      <c r="I123" s="28">
        <v>249093.111725</v>
      </c>
      <c r="J123" s="27">
        <f t="shared" si="14"/>
        <v>481560.40375499998</v>
      </c>
      <c r="K123" s="27">
        <f t="shared" si="15"/>
        <v>-16625.819694999984</v>
      </c>
      <c r="L123" s="27">
        <v>1382702</v>
      </c>
      <c r="M123" s="27">
        <v>1407791</v>
      </c>
      <c r="N123" s="27">
        <f t="shared" si="16"/>
        <v>-25089</v>
      </c>
      <c r="O123" s="27">
        <v>68932</v>
      </c>
      <c r="P123" s="27">
        <v>140170</v>
      </c>
      <c r="Q123" s="27">
        <f t="shared" si="17"/>
        <v>-71238</v>
      </c>
    </row>
    <row r="124" spans="1:17" x14ac:dyDescent="0.45">
      <c r="A124" s="27" t="s">
        <v>338</v>
      </c>
      <c r="B124" s="27">
        <v>11477</v>
      </c>
      <c r="C124" s="27" t="s">
        <v>22</v>
      </c>
      <c r="D124" s="27">
        <v>2278018.7515130001</v>
      </c>
      <c r="E124" s="27">
        <v>2064268.1194150001</v>
      </c>
      <c r="F124" s="27">
        <f t="shared" si="12"/>
        <v>4342286.8709280007</v>
      </c>
      <c r="G124" s="27">
        <f t="shared" si="13"/>
        <v>213750.63209800003</v>
      </c>
      <c r="H124" s="28">
        <v>44711.542612999998</v>
      </c>
      <c r="I124" s="28">
        <v>230647.23017200001</v>
      </c>
      <c r="J124" s="27">
        <f t="shared" si="14"/>
        <v>275358.77278500004</v>
      </c>
      <c r="K124" s="27">
        <f t="shared" si="15"/>
        <v>-185935.68755900001</v>
      </c>
      <c r="L124" s="27">
        <v>2020872</v>
      </c>
      <c r="M124" s="27">
        <v>2032608</v>
      </c>
      <c r="N124" s="27">
        <f t="shared" si="16"/>
        <v>-11736</v>
      </c>
      <c r="O124" s="27">
        <v>78823</v>
      </c>
      <c r="P124" s="27">
        <v>270907</v>
      </c>
      <c r="Q124" s="27">
        <f t="shared" si="17"/>
        <v>-192084</v>
      </c>
    </row>
    <row r="125" spans="1:17" x14ac:dyDescent="0.45">
      <c r="A125" s="27" t="s">
        <v>340</v>
      </c>
      <c r="B125" s="27">
        <v>11476</v>
      </c>
      <c r="C125" s="27" t="s">
        <v>19</v>
      </c>
      <c r="D125" s="27">
        <v>87070.307159999997</v>
      </c>
      <c r="E125" s="27">
        <v>26321.289594999998</v>
      </c>
      <c r="F125" s="27">
        <f t="shared" si="12"/>
        <v>113391.59675499999</v>
      </c>
      <c r="G125" s="27">
        <f t="shared" si="13"/>
        <v>60749.017565000002</v>
      </c>
      <c r="H125" s="28">
        <v>16981.525300000001</v>
      </c>
      <c r="I125" s="28">
        <v>3049.2671599999999</v>
      </c>
      <c r="J125" s="27">
        <f t="shared" si="14"/>
        <v>20030.792460000001</v>
      </c>
      <c r="K125" s="27">
        <f t="shared" si="15"/>
        <v>13932.258140000002</v>
      </c>
      <c r="L125" s="27">
        <v>107378</v>
      </c>
      <c r="M125" s="27">
        <v>111360</v>
      </c>
      <c r="N125" s="27">
        <f t="shared" si="16"/>
        <v>-3982</v>
      </c>
      <c r="O125" s="27">
        <v>6734</v>
      </c>
      <c r="P125" s="27">
        <v>957</v>
      </c>
      <c r="Q125" s="27">
        <f t="shared" si="17"/>
        <v>5777</v>
      </c>
    </row>
    <row r="126" spans="1:17" x14ac:dyDescent="0.45">
      <c r="A126" s="27" t="s">
        <v>346</v>
      </c>
      <c r="B126" s="27">
        <v>11495</v>
      </c>
      <c r="C126" s="27" t="s">
        <v>19</v>
      </c>
      <c r="D126" s="27">
        <v>3342981.433005</v>
      </c>
      <c r="E126" s="27">
        <v>3844237.2474150001</v>
      </c>
      <c r="F126" s="27">
        <f t="shared" si="12"/>
        <v>7187218.6804200001</v>
      </c>
      <c r="G126" s="27">
        <f t="shared" si="13"/>
        <v>-501255.81441000011</v>
      </c>
      <c r="H126" s="28">
        <v>0</v>
      </c>
      <c r="I126" s="28">
        <v>0</v>
      </c>
      <c r="J126" s="27">
        <f t="shared" si="14"/>
        <v>0</v>
      </c>
      <c r="K126" s="27">
        <f t="shared" si="15"/>
        <v>0</v>
      </c>
      <c r="L126" s="27">
        <v>27269546</v>
      </c>
      <c r="M126" s="27">
        <v>43064911</v>
      </c>
      <c r="N126" s="27">
        <f t="shared" si="16"/>
        <v>-15795365</v>
      </c>
      <c r="O126" s="27">
        <v>352552</v>
      </c>
      <c r="P126" s="27">
        <v>2249642</v>
      </c>
      <c r="Q126" s="27">
        <f t="shared" si="17"/>
        <v>-1897090</v>
      </c>
    </row>
    <row r="127" spans="1:17" x14ac:dyDescent="0.45">
      <c r="A127" s="27" t="s">
        <v>351</v>
      </c>
      <c r="B127" s="27">
        <v>11517</v>
      </c>
      <c r="C127" s="27" t="s">
        <v>19</v>
      </c>
      <c r="D127" s="27">
        <v>4032391.5386729999</v>
      </c>
      <c r="E127" s="27">
        <v>1860326.8056659999</v>
      </c>
      <c r="F127" s="27">
        <f t="shared" si="12"/>
        <v>5892718.3443390001</v>
      </c>
      <c r="G127" s="27">
        <f t="shared" si="13"/>
        <v>2172064.7330069998</v>
      </c>
      <c r="H127" s="28">
        <v>68628.452829999995</v>
      </c>
      <c r="I127" s="28">
        <v>372501.09897200001</v>
      </c>
      <c r="J127" s="27">
        <f t="shared" si="14"/>
        <v>441129.55180200003</v>
      </c>
      <c r="K127" s="27">
        <f t="shared" si="15"/>
        <v>-303872.64614199998</v>
      </c>
      <c r="L127" s="27">
        <v>90071898</v>
      </c>
      <c r="M127" s="27">
        <v>77016514</v>
      </c>
      <c r="N127" s="27">
        <f t="shared" si="16"/>
        <v>13055384</v>
      </c>
      <c r="O127" s="27">
        <v>5630712</v>
      </c>
      <c r="P127" s="27">
        <v>8521536</v>
      </c>
      <c r="Q127" s="27">
        <f t="shared" si="17"/>
        <v>-2890824</v>
      </c>
    </row>
    <row r="128" spans="1:17" x14ac:dyDescent="0.45">
      <c r="A128" s="27" t="s">
        <v>357</v>
      </c>
      <c r="B128" s="27">
        <v>11521</v>
      </c>
      <c r="C128" s="27" t="s">
        <v>19</v>
      </c>
      <c r="D128" s="27">
        <v>272064.01545100001</v>
      </c>
      <c r="E128" s="27">
        <v>100286.785344</v>
      </c>
      <c r="F128" s="27">
        <f t="shared" si="12"/>
        <v>372350.80079500005</v>
      </c>
      <c r="G128" s="27">
        <f t="shared" si="13"/>
        <v>171777.23010700001</v>
      </c>
      <c r="H128" s="28">
        <v>0</v>
      </c>
      <c r="I128" s="28">
        <v>0</v>
      </c>
      <c r="J128" s="27">
        <f t="shared" si="14"/>
        <v>0</v>
      </c>
      <c r="K128" s="27">
        <f t="shared" si="15"/>
        <v>0</v>
      </c>
      <c r="L128" s="27">
        <v>2215926</v>
      </c>
      <c r="M128" s="27">
        <v>1622021</v>
      </c>
      <c r="N128" s="27">
        <f t="shared" si="16"/>
        <v>593905</v>
      </c>
      <c r="O128" s="27">
        <v>488493</v>
      </c>
      <c r="P128" s="27">
        <v>223472</v>
      </c>
      <c r="Q128" s="27">
        <f t="shared" si="17"/>
        <v>265021</v>
      </c>
    </row>
    <row r="129" spans="1:17" x14ac:dyDescent="0.45">
      <c r="A129" s="27" t="s">
        <v>366</v>
      </c>
      <c r="B129" s="27">
        <v>11551</v>
      </c>
      <c r="C129" s="27" t="s">
        <v>19</v>
      </c>
      <c r="D129" s="27">
        <v>2442935.189582</v>
      </c>
      <c r="E129" s="27">
        <v>2044934.883744</v>
      </c>
      <c r="F129" s="27">
        <f t="shared" si="12"/>
        <v>4487870.073326</v>
      </c>
      <c r="G129" s="27">
        <f t="shared" si="13"/>
        <v>398000.30583800003</v>
      </c>
      <c r="H129" s="28">
        <v>170723.50382700001</v>
      </c>
      <c r="I129" s="28">
        <v>25074.657060000001</v>
      </c>
      <c r="J129" s="27">
        <f t="shared" si="14"/>
        <v>195798.16088700001</v>
      </c>
      <c r="K129" s="27">
        <f t="shared" si="15"/>
        <v>145648.84676700001</v>
      </c>
      <c r="L129" s="27">
        <v>45464703</v>
      </c>
      <c r="M129" s="27">
        <v>46896959</v>
      </c>
      <c r="N129" s="27">
        <f t="shared" si="16"/>
        <v>-1432256</v>
      </c>
      <c r="O129" s="27">
        <v>3235544</v>
      </c>
      <c r="P129" s="27">
        <v>4176707</v>
      </c>
      <c r="Q129" s="27">
        <f t="shared" si="17"/>
        <v>-941163</v>
      </c>
    </row>
    <row r="130" spans="1:17" x14ac:dyDescent="0.45">
      <c r="A130" s="27" t="s">
        <v>368</v>
      </c>
      <c r="B130" s="27">
        <v>11562</v>
      </c>
      <c r="C130" s="27" t="s">
        <v>19</v>
      </c>
      <c r="D130" s="27">
        <v>322950.52402700001</v>
      </c>
      <c r="E130" s="27">
        <v>19442.111822999999</v>
      </c>
      <c r="F130" s="27">
        <f t="shared" si="12"/>
        <v>342392.63585000002</v>
      </c>
      <c r="G130" s="27">
        <f t="shared" si="13"/>
        <v>303508.41220399999</v>
      </c>
      <c r="H130" s="28">
        <v>0</v>
      </c>
      <c r="I130" s="28">
        <v>0</v>
      </c>
      <c r="J130" s="27">
        <f t="shared" si="14"/>
        <v>0</v>
      </c>
      <c r="K130" s="27">
        <f t="shared" si="15"/>
        <v>0</v>
      </c>
      <c r="L130" s="27">
        <v>8612030</v>
      </c>
      <c r="M130" s="27">
        <v>6754853</v>
      </c>
      <c r="N130" s="27">
        <f t="shared" si="16"/>
        <v>1857177</v>
      </c>
      <c r="O130" s="27">
        <v>950556</v>
      </c>
      <c r="P130" s="27">
        <v>840555</v>
      </c>
      <c r="Q130" s="27">
        <f t="shared" si="17"/>
        <v>110001</v>
      </c>
    </row>
    <row r="131" spans="1:17" x14ac:dyDescent="0.45">
      <c r="A131" s="27" t="s">
        <v>386</v>
      </c>
      <c r="B131" s="27">
        <v>11621</v>
      </c>
      <c r="C131" s="27" t="s">
        <v>19</v>
      </c>
      <c r="D131" s="27">
        <v>1217844.0513510001</v>
      </c>
      <c r="E131" s="27">
        <v>1210113.0027610001</v>
      </c>
      <c r="F131" s="27">
        <f t="shared" si="12"/>
        <v>2427957.0541120004</v>
      </c>
      <c r="G131" s="27">
        <f t="shared" si="13"/>
        <v>7731.0485900000203</v>
      </c>
      <c r="H131" s="28">
        <v>0</v>
      </c>
      <c r="I131" s="28">
        <v>15746.68233</v>
      </c>
      <c r="J131" s="27">
        <f t="shared" si="14"/>
        <v>15746.68233</v>
      </c>
      <c r="K131" s="27">
        <f t="shared" si="15"/>
        <v>-15746.68233</v>
      </c>
      <c r="L131" s="27">
        <v>375050</v>
      </c>
      <c r="M131" s="27">
        <v>952305</v>
      </c>
      <c r="N131" s="27">
        <f t="shared" si="16"/>
        <v>-577255</v>
      </c>
      <c r="O131" s="27">
        <v>4388</v>
      </c>
      <c r="P131" s="27">
        <v>15374</v>
      </c>
      <c r="Q131" s="27">
        <f t="shared" si="17"/>
        <v>-10986</v>
      </c>
    </row>
    <row r="132" spans="1:17" x14ac:dyDescent="0.45">
      <c r="A132" s="27" t="s">
        <v>396</v>
      </c>
      <c r="B132" s="27">
        <v>11661</v>
      </c>
      <c r="C132" s="27" t="s">
        <v>19</v>
      </c>
      <c r="D132" s="27">
        <v>561233.76558200002</v>
      </c>
      <c r="E132" s="27">
        <v>561626.07743299997</v>
      </c>
      <c r="F132" s="27">
        <f t="shared" si="12"/>
        <v>1122859.843015</v>
      </c>
      <c r="G132" s="27">
        <f t="shared" si="13"/>
        <v>-392.31185099994764</v>
      </c>
      <c r="H132" s="28">
        <v>12439.973653999999</v>
      </c>
      <c r="I132" s="28">
        <v>13527.4</v>
      </c>
      <c r="J132" s="27">
        <f t="shared" si="14"/>
        <v>25967.373653999999</v>
      </c>
      <c r="K132" s="27">
        <f t="shared" si="15"/>
        <v>-1087.4263460000002</v>
      </c>
      <c r="L132" s="27">
        <v>570051</v>
      </c>
      <c r="M132" s="27">
        <v>1177550</v>
      </c>
      <c r="N132" s="27">
        <f t="shared" si="16"/>
        <v>-607499</v>
      </c>
      <c r="O132" s="27">
        <v>0</v>
      </c>
      <c r="P132" s="27">
        <v>33266</v>
      </c>
      <c r="Q132" s="27">
        <f t="shared" si="17"/>
        <v>-33266</v>
      </c>
    </row>
    <row r="133" spans="1:17" x14ac:dyDescent="0.45">
      <c r="A133" s="27" t="s">
        <v>404</v>
      </c>
      <c r="B133" s="27">
        <v>11665</v>
      </c>
      <c r="C133" s="27" t="s">
        <v>19</v>
      </c>
      <c r="D133" s="27">
        <v>369007.367233</v>
      </c>
      <c r="E133" s="27">
        <v>171344.36783900001</v>
      </c>
      <c r="F133" s="27">
        <f t="shared" si="12"/>
        <v>540351.73507199995</v>
      </c>
      <c r="G133" s="27">
        <f t="shared" si="13"/>
        <v>197662.99939399998</v>
      </c>
      <c r="H133" s="28">
        <v>18670.099999999999</v>
      </c>
      <c r="I133" s="28">
        <v>19393.098683</v>
      </c>
      <c r="J133" s="27">
        <f t="shared" si="14"/>
        <v>38063.198682999995</v>
      </c>
      <c r="K133" s="27">
        <f t="shared" si="15"/>
        <v>-722.99868300000162</v>
      </c>
      <c r="L133" s="27">
        <v>2669198</v>
      </c>
      <c r="M133" s="27">
        <v>1278696</v>
      </c>
      <c r="N133" s="27">
        <f t="shared" si="16"/>
        <v>1390502</v>
      </c>
      <c r="O133" s="27">
        <v>181426</v>
      </c>
      <c r="P133" s="27">
        <v>111929</v>
      </c>
      <c r="Q133" s="27">
        <f t="shared" si="17"/>
        <v>69497</v>
      </c>
    </row>
    <row r="134" spans="1:17" x14ac:dyDescent="0.45">
      <c r="A134" s="27" t="s">
        <v>422</v>
      </c>
      <c r="B134" s="27">
        <v>11706</v>
      </c>
      <c r="C134" s="27" t="s">
        <v>22</v>
      </c>
      <c r="D134" s="27">
        <v>746401.47447699995</v>
      </c>
      <c r="E134" s="27">
        <v>1110615.2787969999</v>
      </c>
      <c r="F134" s="27">
        <f t="shared" si="12"/>
        <v>1857016.7532739998</v>
      </c>
      <c r="G134" s="27">
        <f t="shared" si="13"/>
        <v>-364213.80432</v>
      </c>
      <c r="H134" s="28">
        <v>4571.9563900000003</v>
      </c>
      <c r="I134" s="28">
        <v>77714.920520999993</v>
      </c>
      <c r="J134" s="27">
        <f t="shared" si="14"/>
        <v>82286.876910999999</v>
      </c>
      <c r="K134" s="27">
        <f t="shared" si="15"/>
        <v>-73142.964130999986</v>
      </c>
      <c r="L134" s="27">
        <v>1101646</v>
      </c>
      <c r="M134" s="27">
        <v>1439387</v>
      </c>
      <c r="N134" s="27">
        <f t="shared" si="16"/>
        <v>-337741</v>
      </c>
      <c r="O134" s="27">
        <v>27430</v>
      </c>
      <c r="P134" s="27">
        <v>84882</v>
      </c>
      <c r="Q134" s="27">
        <f t="shared" si="17"/>
        <v>-57452</v>
      </c>
    </row>
    <row r="135" spans="1:17" x14ac:dyDescent="0.45">
      <c r="A135" s="27" t="s">
        <v>429</v>
      </c>
      <c r="B135" s="27">
        <v>11691</v>
      </c>
      <c r="C135" s="27" t="s">
        <v>32</v>
      </c>
      <c r="D135" s="27">
        <v>49936.212983999998</v>
      </c>
      <c r="E135" s="27">
        <v>51718.695908000002</v>
      </c>
      <c r="F135" s="27">
        <f t="shared" si="12"/>
        <v>101654.90889200001</v>
      </c>
      <c r="G135" s="27">
        <f t="shared" si="13"/>
        <v>-1782.4829240000035</v>
      </c>
      <c r="H135" s="28">
        <v>0</v>
      </c>
      <c r="I135" s="28">
        <v>2112.571825</v>
      </c>
      <c r="J135" s="27">
        <f t="shared" si="14"/>
        <v>2112.571825</v>
      </c>
      <c r="K135" s="27">
        <f t="shared" si="15"/>
        <v>-2112.571825</v>
      </c>
      <c r="L135" s="27">
        <v>1291</v>
      </c>
      <c r="M135" s="27">
        <v>0</v>
      </c>
      <c r="N135" s="27">
        <f t="shared" si="16"/>
        <v>1291</v>
      </c>
      <c r="O135" s="27">
        <v>0</v>
      </c>
      <c r="P135" s="27">
        <v>0</v>
      </c>
      <c r="Q135" s="27">
        <f t="shared" si="17"/>
        <v>0</v>
      </c>
    </row>
    <row r="136" spans="1:17" x14ac:dyDescent="0.45">
      <c r="A136" s="27" t="s">
        <v>437</v>
      </c>
      <c r="B136" s="27">
        <v>11701</v>
      </c>
      <c r="C136" s="27" t="s">
        <v>19</v>
      </c>
      <c r="D136" s="27">
        <v>226263.271129</v>
      </c>
      <c r="E136" s="27">
        <v>191912.90656599999</v>
      </c>
      <c r="F136" s="27">
        <f t="shared" si="12"/>
        <v>418176.17769499996</v>
      </c>
      <c r="G136" s="27">
        <f t="shared" si="13"/>
        <v>34350.36456300001</v>
      </c>
      <c r="H136" s="28">
        <v>21385.238937999999</v>
      </c>
      <c r="I136" s="28">
        <v>0</v>
      </c>
      <c r="J136" s="27">
        <f t="shared" si="14"/>
        <v>21385.238937999999</v>
      </c>
      <c r="K136" s="27">
        <f t="shared" si="15"/>
        <v>21385.238937999999</v>
      </c>
      <c r="L136" s="27">
        <v>1092274</v>
      </c>
      <c r="M136" s="27">
        <v>627746</v>
      </c>
      <c r="N136" s="27">
        <f t="shared" si="16"/>
        <v>464528</v>
      </c>
      <c r="O136" s="27">
        <v>437595</v>
      </c>
      <c r="P136" s="27">
        <v>141788</v>
      </c>
      <c r="Q136" s="27">
        <f t="shared" si="17"/>
        <v>295807</v>
      </c>
    </row>
    <row r="137" spans="1:17" x14ac:dyDescent="0.45">
      <c r="A137" s="27" t="s">
        <v>443</v>
      </c>
      <c r="B137" s="27">
        <v>11738</v>
      </c>
      <c r="C137" s="27" t="s">
        <v>19</v>
      </c>
      <c r="D137" s="27">
        <v>539042.98430899996</v>
      </c>
      <c r="E137" s="27">
        <v>319318.30103999999</v>
      </c>
      <c r="F137" s="27">
        <f t="shared" si="12"/>
        <v>858361.28534900001</v>
      </c>
      <c r="G137" s="27">
        <f t="shared" si="13"/>
        <v>219724.68326899997</v>
      </c>
      <c r="H137" s="28">
        <v>21061.92654</v>
      </c>
      <c r="I137" s="28">
        <v>12673.968412</v>
      </c>
      <c r="J137" s="27">
        <f t="shared" si="14"/>
        <v>33735.894952000002</v>
      </c>
      <c r="K137" s="27">
        <f t="shared" si="15"/>
        <v>8387.9581280000002</v>
      </c>
      <c r="L137" s="27">
        <v>6454440</v>
      </c>
      <c r="M137" s="27">
        <v>4526818</v>
      </c>
      <c r="N137" s="27">
        <f t="shared" si="16"/>
        <v>1927622</v>
      </c>
      <c r="O137" s="27">
        <v>762339</v>
      </c>
      <c r="P137" s="27">
        <v>248770</v>
      </c>
      <c r="Q137" s="27">
        <f t="shared" si="17"/>
        <v>513569</v>
      </c>
    </row>
    <row r="138" spans="1:17" x14ac:dyDescent="0.45">
      <c r="A138" s="27" t="s">
        <v>446</v>
      </c>
      <c r="B138" s="27">
        <v>11741</v>
      </c>
      <c r="C138" s="27" t="s">
        <v>19</v>
      </c>
      <c r="D138" s="27">
        <v>1386384.912884</v>
      </c>
      <c r="E138" s="27">
        <v>1213776.0419429999</v>
      </c>
      <c r="F138" s="27">
        <f t="shared" si="12"/>
        <v>2600160.9548269999</v>
      </c>
      <c r="G138" s="27">
        <f t="shared" si="13"/>
        <v>172608.87094100006</v>
      </c>
      <c r="H138" s="28">
        <v>69329.628049999999</v>
      </c>
      <c r="I138" s="28">
        <v>94024.835089999993</v>
      </c>
      <c r="J138" s="27">
        <f t="shared" si="14"/>
        <v>163354.46314000001</v>
      </c>
      <c r="K138" s="27">
        <f t="shared" si="15"/>
        <v>-24695.207039999994</v>
      </c>
      <c r="L138" s="27">
        <v>4112109</v>
      </c>
      <c r="M138" s="27">
        <v>3087662</v>
      </c>
      <c r="N138" s="27">
        <f t="shared" si="16"/>
        <v>1024447</v>
      </c>
      <c r="O138" s="27">
        <v>645939</v>
      </c>
      <c r="P138" s="27">
        <v>655113</v>
      </c>
      <c r="Q138" s="27">
        <f t="shared" si="17"/>
        <v>-9174</v>
      </c>
    </row>
    <row r="139" spans="1:17" x14ac:dyDescent="0.45">
      <c r="A139" s="27" t="s">
        <v>496</v>
      </c>
      <c r="B139" s="27">
        <v>11842</v>
      </c>
      <c r="C139" s="27" t="s">
        <v>32</v>
      </c>
      <c r="D139" s="27">
        <v>202856.32258599999</v>
      </c>
      <c r="E139" s="27">
        <v>87045.588957999993</v>
      </c>
      <c r="F139" s="27">
        <f t="shared" ref="F139:F193" si="18">D139+E139</f>
        <v>289901.91154399997</v>
      </c>
      <c r="G139" s="27">
        <f t="shared" ref="G139:G193" si="19">D139-E139</f>
        <v>115810.733628</v>
      </c>
      <c r="H139" s="28">
        <v>26774.066366999999</v>
      </c>
      <c r="I139" s="28">
        <v>55274.034462000003</v>
      </c>
      <c r="J139" s="27">
        <f t="shared" ref="J139:J193" si="20">H139+I139</f>
        <v>82048.100829000003</v>
      </c>
      <c r="K139" s="27">
        <f t="shared" ref="K139:K193" si="21">H139-I139</f>
        <v>-28499.968095000004</v>
      </c>
      <c r="L139" s="27">
        <v>431434</v>
      </c>
      <c r="M139" s="27">
        <v>97403</v>
      </c>
      <c r="N139" s="27">
        <f t="shared" ref="N139:N193" si="22">L139-M139</f>
        <v>334031</v>
      </c>
      <c r="O139" s="27">
        <v>6084</v>
      </c>
      <c r="P139" s="27">
        <v>18100</v>
      </c>
      <c r="Q139" s="27">
        <f t="shared" ref="Q139:Q193" si="23">O139-P139</f>
        <v>-12016</v>
      </c>
    </row>
    <row r="140" spans="1:17" x14ac:dyDescent="0.45">
      <c r="A140" s="27" t="s">
        <v>505</v>
      </c>
      <c r="B140" s="27">
        <v>11853</v>
      </c>
      <c r="C140" s="27" t="s">
        <v>22</v>
      </c>
      <c r="D140" s="27">
        <v>640506.80778699997</v>
      </c>
      <c r="E140" s="27">
        <v>34010.666235999997</v>
      </c>
      <c r="F140" s="27">
        <f t="shared" si="18"/>
        <v>674517.47402299999</v>
      </c>
      <c r="G140" s="27">
        <f t="shared" si="19"/>
        <v>606496.14155099995</v>
      </c>
      <c r="H140" s="28">
        <v>128714.828801</v>
      </c>
      <c r="I140" s="28">
        <v>3993.6</v>
      </c>
      <c r="J140" s="27">
        <f t="shared" si="20"/>
        <v>132708.428801</v>
      </c>
      <c r="K140" s="27">
        <f t="shared" si="21"/>
        <v>124721.22880099999</v>
      </c>
      <c r="L140" s="27">
        <v>1095678</v>
      </c>
      <c r="M140" s="27">
        <v>76537</v>
      </c>
      <c r="N140" s="27">
        <f t="shared" si="22"/>
        <v>1019141</v>
      </c>
      <c r="O140" s="27">
        <v>261447</v>
      </c>
      <c r="P140" s="27">
        <v>41325</v>
      </c>
      <c r="Q140" s="27">
        <f t="shared" si="23"/>
        <v>220122</v>
      </c>
    </row>
    <row r="141" spans="1:17" x14ac:dyDescent="0.45">
      <c r="A141" s="27" t="s">
        <v>511</v>
      </c>
      <c r="B141" s="27">
        <v>11756</v>
      </c>
      <c r="C141" s="27" t="s">
        <v>19</v>
      </c>
      <c r="D141" s="27">
        <v>0</v>
      </c>
      <c r="E141" s="27">
        <v>0</v>
      </c>
      <c r="F141" s="27">
        <f t="shared" si="18"/>
        <v>0</v>
      </c>
      <c r="G141" s="27">
        <f t="shared" si="19"/>
        <v>0</v>
      </c>
      <c r="H141" s="27">
        <v>0</v>
      </c>
      <c r="I141" s="27">
        <v>0</v>
      </c>
      <c r="J141" s="27">
        <f t="shared" si="20"/>
        <v>0</v>
      </c>
      <c r="K141" s="27">
        <f t="shared" si="21"/>
        <v>0</v>
      </c>
      <c r="L141" s="27">
        <v>435461</v>
      </c>
      <c r="M141" s="27">
        <v>60874</v>
      </c>
      <c r="N141" s="27">
        <f t="shared" si="22"/>
        <v>374587</v>
      </c>
      <c r="O141" s="27">
        <v>0</v>
      </c>
      <c r="P141" s="27">
        <v>60874</v>
      </c>
      <c r="Q141" s="27">
        <f t="shared" si="23"/>
        <v>-60874</v>
      </c>
    </row>
    <row r="142" spans="1:17" x14ac:dyDescent="0.45">
      <c r="A142" s="27" t="s">
        <v>112</v>
      </c>
      <c r="B142" s="27">
        <v>10920</v>
      </c>
      <c r="C142" s="27" t="s">
        <v>19</v>
      </c>
      <c r="D142" s="27">
        <v>569103.51486600004</v>
      </c>
      <c r="E142" s="27">
        <v>158178.26253499999</v>
      </c>
      <c r="F142" s="27">
        <f t="shared" si="18"/>
        <v>727281.77740100003</v>
      </c>
      <c r="G142" s="27">
        <f t="shared" si="19"/>
        <v>410925.25233100005</v>
      </c>
      <c r="H142" s="28">
        <v>0</v>
      </c>
      <c r="I142" s="28">
        <v>0</v>
      </c>
      <c r="J142" s="27">
        <f t="shared" si="20"/>
        <v>0</v>
      </c>
      <c r="K142" s="27">
        <f t="shared" si="21"/>
        <v>0</v>
      </c>
      <c r="L142" s="27">
        <v>3108681</v>
      </c>
      <c r="M142" s="27">
        <v>1058605</v>
      </c>
      <c r="N142" s="27">
        <f t="shared" si="22"/>
        <v>2050076</v>
      </c>
      <c r="O142" s="27">
        <v>0</v>
      </c>
      <c r="P142" s="27">
        <v>0</v>
      </c>
      <c r="Q142" s="27">
        <f t="shared" si="23"/>
        <v>0</v>
      </c>
    </row>
    <row r="143" spans="1:17" x14ac:dyDescent="0.45">
      <c r="A143" s="27" t="s">
        <v>167</v>
      </c>
      <c r="B143" s="27">
        <v>11172</v>
      </c>
      <c r="C143" s="27" t="s">
        <v>32</v>
      </c>
      <c r="D143" s="27">
        <v>2257386.7226049998</v>
      </c>
      <c r="E143" s="27">
        <v>2463086.0324980002</v>
      </c>
      <c r="F143" s="27">
        <f t="shared" si="18"/>
        <v>4720472.7551029995</v>
      </c>
      <c r="G143" s="27">
        <f t="shared" si="19"/>
        <v>-205699.30989300041</v>
      </c>
      <c r="H143" s="28">
        <v>56563.159455000001</v>
      </c>
      <c r="I143" s="28">
        <v>41649.49957</v>
      </c>
      <c r="J143" s="27">
        <f t="shared" si="20"/>
        <v>98212.659025000001</v>
      </c>
      <c r="K143" s="27">
        <f t="shared" si="21"/>
        <v>14913.659885000001</v>
      </c>
      <c r="L143" s="27">
        <v>195108</v>
      </c>
      <c r="M143" s="27">
        <v>866964</v>
      </c>
      <c r="N143" s="27">
        <f t="shared" si="22"/>
        <v>-671856</v>
      </c>
      <c r="O143" s="27">
        <v>0</v>
      </c>
      <c r="P143" s="27">
        <v>0</v>
      </c>
      <c r="Q143" s="27">
        <f t="shared" si="23"/>
        <v>0</v>
      </c>
    </row>
    <row r="144" spans="1:17" x14ac:dyDescent="0.45">
      <c r="A144" s="27" t="s">
        <v>171</v>
      </c>
      <c r="B144" s="27">
        <v>11183</v>
      </c>
      <c r="C144" s="27" t="s">
        <v>22</v>
      </c>
      <c r="D144" s="27">
        <v>2391443.4800089998</v>
      </c>
      <c r="E144" s="27">
        <v>3731292.449215</v>
      </c>
      <c r="F144" s="27">
        <f t="shared" si="18"/>
        <v>6122735.9292239994</v>
      </c>
      <c r="G144" s="27">
        <f t="shared" si="19"/>
        <v>-1339848.9692060002</v>
      </c>
      <c r="H144" s="28">
        <v>220603.01022200001</v>
      </c>
      <c r="I144" s="28">
        <v>131295.20946499999</v>
      </c>
      <c r="J144" s="27">
        <f t="shared" si="20"/>
        <v>351898.21968700003</v>
      </c>
      <c r="K144" s="27">
        <f t="shared" si="21"/>
        <v>89307.800757000019</v>
      </c>
      <c r="L144" s="27">
        <v>103242</v>
      </c>
      <c r="M144" s="27">
        <v>1349479</v>
      </c>
      <c r="N144" s="27">
        <f t="shared" si="22"/>
        <v>-1246237</v>
      </c>
      <c r="O144" s="27">
        <v>0</v>
      </c>
      <c r="P144" s="27">
        <v>0</v>
      </c>
      <c r="Q144" s="27">
        <f t="shared" si="23"/>
        <v>0</v>
      </c>
    </row>
    <row r="145" spans="1:17" x14ac:dyDescent="0.45">
      <c r="A145" s="27" t="s">
        <v>176</v>
      </c>
      <c r="B145" s="27">
        <v>11197</v>
      </c>
      <c r="C145" s="27" t="s">
        <v>22</v>
      </c>
      <c r="D145" s="27">
        <v>2742966.1702629998</v>
      </c>
      <c r="E145" s="27">
        <v>2183614.968878</v>
      </c>
      <c r="F145" s="27">
        <f t="shared" si="18"/>
        <v>4926581.1391409999</v>
      </c>
      <c r="G145" s="27">
        <f t="shared" si="19"/>
        <v>559351.20138499979</v>
      </c>
      <c r="H145" s="28">
        <v>218406.59518500001</v>
      </c>
      <c r="I145" s="28">
        <v>271762.35066599998</v>
      </c>
      <c r="J145" s="27">
        <f t="shared" si="20"/>
        <v>490168.94585100003</v>
      </c>
      <c r="K145" s="27">
        <f t="shared" si="21"/>
        <v>-53355.755480999971</v>
      </c>
      <c r="L145" s="27">
        <v>954358</v>
      </c>
      <c r="M145" s="27">
        <v>735355</v>
      </c>
      <c r="N145" s="27">
        <f t="shared" si="22"/>
        <v>219003</v>
      </c>
      <c r="O145" s="27">
        <v>0</v>
      </c>
      <c r="P145" s="27">
        <v>0</v>
      </c>
      <c r="Q145" s="27">
        <f t="shared" si="23"/>
        <v>0</v>
      </c>
    </row>
    <row r="146" spans="1:17" x14ac:dyDescent="0.45">
      <c r="A146" s="27" t="s">
        <v>178</v>
      </c>
      <c r="B146" s="27">
        <v>11195</v>
      </c>
      <c r="C146" s="27" t="s">
        <v>22</v>
      </c>
      <c r="D146" s="27">
        <v>4731038.7849859996</v>
      </c>
      <c r="E146" s="27">
        <v>4685537.0141030001</v>
      </c>
      <c r="F146" s="27">
        <f t="shared" si="18"/>
        <v>9416575.7990889996</v>
      </c>
      <c r="G146" s="27">
        <f t="shared" si="19"/>
        <v>45501.770882999524</v>
      </c>
      <c r="H146" s="28">
        <v>142893.68292200001</v>
      </c>
      <c r="I146" s="28">
        <v>215629.860759</v>
      </c>
      <c r="J146" s="27">
        <f t="shared" si="20"/>
        <v>358523.54368100001</v>
      </c>
      <c r="K146" s="27">
        <f t="shared" si="21"/>
        <v>-72736.177836999996</v>
      </c>
      <c r="L146" s="27">
        <v>277661</v>
      </c>
      <c r="M146" s="27">
        <v>689007</v>
      </c>
      <c r="N146" s="27">
        <f t="shared" si="22"/>
        <v>-411346</v>
      </c>
      <c r="O146" s="27">
        <v>0</v>
      </c>
      <c r="P146" s="27">
        <v>0</v>
      </c>
      <c r="Q146" s="27">
        <f t="shared" si="23"/>
        <v>0</v>
      </c>
    </row>
    <row r="147" spans="1:17" x14ac:dyDescent="0.45">
      <c r="A147" s="27" t="s">
        <v>180</v>
      </c>
      <c r="B147" s="27">
        <v>11215</v>
      </c>
      <c r="C147" s="27" t="s">
        <v>22</v>
      </c>
      <c r="D147" s="27">
        <v>4633411.889254</v>
      </c>
      <c r="E147" s="27">
        <v>2806769.9838479999</v>
      </c>
      <c r="F147" s="27">
        <f t="shared" si="18"/>
        <v>7440181.873102</v>
      </c>
      <c r="G147" s="27">
        <f t="shared" si="19"/>
        <v>1826641.9054060001</v>
      </c>
      <c r="H147" s="28">
        <v>365148.33491699997</v>
      </c>
      <c r="I147" s="28">
        <v>61681.061020000001</v>
      </c>
      <c r="J147" s="27">
        <f t="shared" si="20"/>
        <v>426829.39593699999</v>
      </c>
      <c r="K147" s="27">
        <f t="shared" si="21"/>
        <v>303467.27389699995</v>
      </c>
      <c r="L147" s="27">
        <v>4884482</v>
      </c>
      <c r="M147" s="27">
        <v>2175523</v>
      </c>
      <c r="N147" s="27">
        <f t="shared" si="22"/>
        <v>2708959</v>
      </c>
      <c r="O147" s="27">
        <v>474172</v>
      </c>
      <c r="P147" s="27">
        <v>104469</v>
      </c>
      <c r="Q147" s="27">
        <f t="shared" si="23"/>
        <v>369703</v>
      </c>
    </row>
    <row r="148" spans="1:17" x14ac:dyDescent="0.45">
      <c r="A148" s="27" t="s">
        <v>184</v>
      </c>
      <c r="B148" s="27">
        <v>11196</v>
      </c>
      <c r="C148" s="27" t="s">
        <v>32</v>
      </c>
      <c r="D148" s="27">
        <v>305822.00215800002</v>
      </c>
      <c r="E148" s="27">
        <v>471490.51075399999</v>
      </c>
      <c r="F148" s="27">
        <f t="shared" si="18"/>
        <v>777312.51291200006</v>
      </c>
      <c r="G148" s="27">
        <f t="shared" si="19"/>
        <v>-165668.50859599997</v>
      </c>
      <c r="H148" s="28">
        <v>0</v>
      </c>
      <c r="I148" s="28">
        <v>0</v>
      </c>
      <c r="J148" s="27">
        <f t="shared" si="20"/>
        <v>0</v>
      </c>
      <c r="K148" s="27">
        <f t="shared" si="21"/>
        <v>0</v>
      </c>
      <c r="L148" s="27">
        <v>0</v>
      </c>
      <c r="M148" s="27">
        <v>335776</v>
      </c>
      <c r="N148" s="27">
        <f t="shared" si="22"/>
        <v>-335776</v>
      </c>
      <c r="O148" s="27">
        <v>0</v>
      </c>
      <c r="P148" s="27">
        <v>0</v>
      </c>
      <c r="Q148" s="27">
        <f t="shared" si="23"/>
        <v>0</v>
      </c>
    </row>
    <row r="149" spans="1:17" x14ac:dyDescent="0.45">
      <c r="A149" s="27" t="s">
        <v>205</v>
      </c>
      <c r="B149" s="27">
        <v>11260</v>
      </c>
      <c r="C149" s="27" t="s">
        <v>22</v>
      </c>
      <c r="D149" s="27">
        <v>3294691.5692440001</v>
      </c>
      <c r="E149" s="27">
        <v>3295895.0010759998</v>
      </c>
      <c r="F149" s="27">
        <f t="shared" si="18"/>
        <v>6590586.5703199999</v>
      </c>
      <c r="G149" s="27">
        <f t="shared" si="19"/>
        <v>-1203.4318319996819</v>
      </c>
      <c r="H149" s="28">
        <v>51112.975526000002</v>
      </c>
      <c r="I149" s="28">
        <v>41185.536644</v>
      </c>
      <c r="J149" s="27">
        <f t="shared" si="20"/>
        <v>92298.512170000002</v>
      </c>
      <c r="K149" s="27">
        <f t="shared" si="21"/>
        <v>9927.4388820000022</v>
      </c>
      <c r="L149" s="27">
        <v>14058</v>
      </c>
      <c r="M149" s="27">
        <v>0</v>
      </c>
      <c r="N149" s="27">
        <f t="shared" si="22"/>
        <v>14058</v>
      </c>
      <c r="O149" s="27">
        <v>0</v>
      </c>
      <c r="P149" s="27">
        <v>0</v>
      </c>
      <c r="Q149" s="27">
        <f t="shared" si="23"/>
        <v>0</v>
      </c>
    </row>
    <row r="150" spans="1:17" x14ac:dyDescent="0.45">
      <c r="A150" s="27" t="s">
        <v>233</v>
      </c>
      <c r="B150" s="27">
        <v>11308</v>
      </c>
      <c r="C150" s="27" t="s">
        <v>22</v>
      </c>
      <c r="D150" s="27">
        <v>1460017.7809039999</v>
      </c>
      <c r="E150" s="27">
        <v>1642084.415029</v>
      </c>
      <c r="F150" s="27">
        <f t="shared" si="18"/>
        <v>3102102.1959330002</v>
      </c>
      <c r="G150" s="27">
        <f t="shared" si="19"/>
        <v>-182066.6341250001</v>
      </c>
      <c r="H150" s="28">
        <v>189082.38781099999</v>
      </c>
      <c r="I150" s="28">
        <v>207244.57156499999</v>
      </c>
      <c r="J150" s="27">
        <f t="shared" si="20"/>
        <v>396326.95937599998</v>
      </c>
      <c r="K150" s="27">
        <f t="shared" si="21"/>
        <v>-18162.183753999998</v>
      </c>
      <c r="L150" s="27">
        <v>157723</v>
      </c>
      <c r="M150" s="27">
        <v>634297</v>
      </c>
      <c r="N150" s="27">
        <f t="shared" si="22"/>
        <v>-476574</v>
      </c>
      <c r="O150" s="27">
        <v>0</v>
      </c>
      <c r="P150" s="27">
        <v>0</v>
      </c>
      <c r="Q150" s="27">
        <f t="shared" si="23"/>
        <v>0</v>
      </c>
    </row>
    <row r="151" spans="1:17" x14ac:dyDescent="0.45">
      <c r="A151" s="27" t="s">
        <v>242</v>
      </c>
      <c r="B151" s="27">
        <v>11312</v>
      </c>
      <c r="C151" s="27" t="s">
        <v>22</v>
      </c>
      <c r="D151" s="27">
        <v>4360535.6977380002</v>
      </c>
      <c r="E151" s="27">
        <v>3839995.3073629998</v>
      </c>
      <c r="F151" s="27">
        <f t="shared" si="18"/>
        <v>8200531.005101</v>
      </c>
      <c r="G151" s="27">
        <f t="shared" si="19"/>
        <v>520540.39037500042</v>
      </c>
      <c r="H151" s="28">
        <v>356203.28578600002</v>
      </c>
      <c r="I151" s="28">
        <v>196846.046382</v>
      </c>
      <c r="J151" s="27">
        <f t="shared" si="20"/>
        <v>553049.33216800005</v>
      </c>
      <c r="K151" s="27">
        <f t="shared" si="21"/>
        <v>159357.23940400002</v>
      </c>
      <c r="L151" s="27">
        <v>802475</v>
      </c>
      <c r="M151" s="27">
        <v>555703</v>
      </c>
      <c r="N151" s="27">
        <f t="shared" si="22"/>
        <v>246772</v>
      </c>
      <c r="O151" s="27">
        <v>171504</v>
      </c>
      <c r="P151" s="27">
        <v>0</v>
      </c>
      <c r="Q151" s="27">
        <f t="shared" si="23"/>
        <v>171504</v>
      </c>
    </row>
    <row r="152" spans="1:17" x14ac:dyDescent="0.45">
      <c r="A152" s="27" t="s">
        <v>244</v>
      </c>
      <c r="B152" s="27">
        <v>11315</v>
      </c>
      <c r="C152" s="27" t="s">
        <v>246</v>
      </c>
      <c r="D152" s="27">
        <v>12183505.528375</v>
      </c>
      <c r="E152" s="27">
        <v>1232877.572561</v>
      </c>
      <c r="F152" s="27">
        <f t="shared" si="18"/>
        <v>13416383.100935999</v>
      </c>
      <c r="G152" s="27">
        <f t="shared" si="19"/>
        <v>10950627.955814</v>
      </c>
      <c r="H152" s="28">
        <v>35423.26066</v>
      </c>
      <c r="I152" s="28">
        <v>53588.297608000001</v>
      </c>
      <c r="J152" s="27">
        <f t="shared" si="20"/>
        <v>89011.558267999993</v>
      </c>
      <c r="K152" s="27">
        <f t="shared" si="21"/>
        <v>-18165.036948000001</v>
      </c>
      <c r="L152" s="27">
        <v>38154776</v>
      </c>
      <c r="M152" s="27">
        <v>38912413</v>
      </c>
      <c r="N152" s="27">
        <f t="shared" si="22"/>
        <v>-757637</v>
      </c>
      <c r="O152" s="27">
        <v>0</v>
      </c>
      <c r="P152" s="27">
        <v>0</v>
      </c>
      <c r="Q152" s="27">
        <f t="shared" si="23"/>
        <v>0</v>
      </c>
    </row>
    <row r="153" spans="1:17" x14ac:dyDescent="0.45">
      <c r="A153" s="27" t="s">
        <v>259</v>
      </c>
      <c r="B153" s="27">
        <v>11323</v>
      </c>
      <c r="C153" s="27" t="s">
        <v>19</v>
      </c>
      <c r="D153" s="27">
        <v>588937.15885400004</v>
      </c>
      <c r="E153" s="27">
        <v>349335.03696200001</v>
      </c>
      <c r="F153" s="27">
        <f t="shared" si="18"/>
        <v>938272.19581599999</v>
      </c>
      <c r="G153" s="27">
        <f t="shared" si="19"/>
        <v>239602.12189200002</v>
      </c>
      <c r="H153" s="28">
        <v>218712.08554999999</v>
      </c>
      <c r="I153" s="28">
        <v>155645.61686400001</v>
      </c>
      <c r="J153" s="27">
        <f t="shared" si="20"/>
        <v>374357.702414</v>
      </c>
      <c r="K153" s="27">
        <f t="shared" si="21"/>
        <v>63066.468685999978</v>
      </c>
      <c r="L153" s="27">
        <v>39169</v>
      </c>
      <c r="M153" s="27">
        <v>555353</v>
      </c>
      <c r="N153" s="27">
        <f t="shared" si="22"/>
        <v>-516184</v>
      </c>
      <c r="O153" s="27">
        <v>18124</v>
      </c>
      <c r="P153" s="27">
        <v>15136</v>
      </c>
      <c r="Q153" s="27">
        <f t="shared" si="23"/>
        <v>2988</v>
      </c>
    </row>
    <row r="154" spans="1:17" x14ac:dyDescent="0.45">
      <c r="A154" s="27" t="s">
        <v>263</v>
      </c>
      <c r="B154" s="27">
        <v>11340</v>
      </c>
      <c r="C154" s="27" t="s">
        <v>19</v>
      </c>
      <c r="D154" s="27">
        <v>447662.64604399999</v>
      </c>
      <c r="E154" s="27">
        <v>468009.84520799998</v>
      </c>
      <c r="F154" s="27">
        <f t="shared" si="18"/>
        <v>915672.49125199998</v>
      </c>
      <c r="G154" s="27">
        <f t="shared" si="19"/>
        <v>-20347.199163999991</v>
      </c>
      <c r="H154" s="28">
        <v>11447.80683</v>
      </c>
      <c r="I154" s="28">
        <v>11460.499152</v>
      </c>
      <c r="J154" s="27">
        <f t="shared" si="20"/>
        <v>22908.305981999998</v>
      </c>
      <c r="K154" s="27">
        <f t="shared" si="21"/>
        <v>-12.692322000000786</v>
      </c>
      <c r="L154" s="27">
        <v>50640</v>
      </c>
      <c r="M154" s="27">
        <v>589078</v>
      </c>
      <c r="N154" s="27">
        <f t="shared" si="22"/>
        <v>-538438</v>
      </c>
      <c r="O154" s="27">
        <v>0</v>
      </c>
      <c r="P154" s="27">
        <v>0</v>
      </c>
      <c r="Q154" s="27">
        <f t="shared" si="23"/>
        <v>0</v>
      </c>
    </row>
    <row r="155" spans="1:17" x14ac:dyDescent="0.45">
      <c r="A155" s="27" t="s">
        <v>270</v>
      </c>
      <c r="B155" s="27">
        <v>11327</v>
      </c>
      <c r="C155" s="27" t="s">
        <v>22</v>
      </c>
      <c r="D155" s="27">
        <v>2780241.072768</v>
      </c>
      <c r="E155" s="27">
        <v>1626565.048558</v>
      </c>
      <c r="F155" s="27">
        <f t="shared" si="18"/>
        <v>4406806.1213259995</v>
      </c>
      <c r="G155" s="27">
        <f t="shared" si="19"/>
        <v>1153676.0242099999</v>
      </c>
      <c r="H155" s="28">
        <v>72334.577873999995</v>
      </c>
      <c r="I155" s="28">
        <v>35373.061859000001</v>
      </c>
      <c r="J155" s="27">
        <f t="shared" si="20"/>
        <v>107707.63973299999</v>
      </c>
      <c r="K155" s="27">
        <f t="shared" si="21"/>
        <v>36961.516014999994</v>
      </c>
      <c r="L155" s="27">
        <v>0</v>
      </c>
      <c r="M155" s="27">
        <v>305163</v>
      </c>
      <c r="N155" s="27">
        <f t="shared" si="22"/>
        <v>-305163</v>
      </c>
      <c r="O155" s="27">
        <v>0</v>
      </c>
      <c r="P155" s="27">
        <v>0</v>
      </c>
      <c r="Q155" s="27">
        <f t="shared" si="23"/>
        <v>0</v>
      </c>
    </row>
    <row r="156" spans="1:17" x14ac:dyDescent="0.45">
      <c r="A156" s="27" t="s">
        <v>271</v>
      </c>
      <c r="B156" s="27">
        <v>11367</v>
      </c>
      <c r="C156" s="27" t="s">
        <v>19</v>
      </c>
      <c r="D156" s="27">
        <v>856100.334959</v>
      </c>
      <c r="E156" s="27">
        <v>342605.814427</v>
      </c>
      <c r="F156" s="27">
        <f t="shared" si="18"/>
        <v>1198706.1493859999</v>
      </c>
      <c r="G156" s="27">
        <f t="shared" si="19"/>
        <v>513494.520532</v>
      </c>
      <c r="H156" s="28">
        <v>0</v>
      </c>
      <c r="I156" s="28">
        <v>3.0000000000000001E-6</v>
      </c>
      <c r="J156" s="27">
        <f t="shared" si="20"/>
        <v>3.0000000000000001E-6</v>
      </c>
      <c r="K156" s="27">
        <f t="shared" si="21"/>
        <v>-3.0000000000000001E-6</v>
      </c>
      <c r="L156" s="27">
        <v>300207</v>
      </c>
      <c r="M156" s="27">
        <v>390921</v>
      </c>
      <c r="N156" s="27">
        <f t="shared" si="22"/>
        <v>-90714</v>
      </c>
      <c r="O156" s="27">
        <v>0</v>
      </c>
      <c r="P156" s="27">
        <v>0</v>
      </c>
      <c r="Q156" s="27">
        <f t="shared" si="23"/>
        <v>0</v>
      </c>
    </row>
    <row r="157" spans="1:17" x14ac:dyDescent="0.45">
      <c r="A157" s="27" t="s">
        <v>279</v>
      </c>
      <c r="B157" s="27">
        <v>11341</v>
      </c>
      <c r="C157" s="27" t="s">
        <v>22</v>
      </c>
      <c r="D157" s="27">
        <v>7667621.222608</v>
      </c>
      <c r="E157" s="27">
        <v>5861302.7737330003</v>
      </c>
      <c r="F157" s="27">
        <f t="shared" si="18"/>
        <v>13528923.996341001</v>
      </c>
      <c r="G157" s="27">
        <f t="shared" si="19"/>
        <v>1806318.4488749998</v>
      </c>
      <c r="H157" s="28">
        <v>622355.78543699998</v>
      </c>
      <c r="I157" s="28">
        <v>880199.36350900005</v>
      </c>
      <c r="J157" s="27">
        <f t="shared" si="20"/>
        <v>1502555.148946</v>
      </c>
      <c r="K157" s="27">
        <f t="shared" si="21"/>
        <v>-257843.57807200006</v>
      </c>
      <c r="L157" s="27">
        <v>6318097</v>
      </c>
      <c r="M157" s="27">
        <v>4492259</v>
      </c>
      <c r="N157" s="27">
        <f t="shared" si="22"/>
        <v>1825838</v>
      </c>
      <c r="O157" s="27">
        <v>337625</v>
      </c>
      <c r="P157" s="27">
        <v>8169</v>
      </c>
      <c r="Q157" s="27">
        <f t="shared" si="23"/>
        <v>329456</v>
      </c>
    </row>
    <row r="158" spans="1:17" x14ac:dyDescent="0.45">
      <c r="A158" s="27" t="s">
        <v>300</v>
      </c>
      <c r="B158" s="27">
        <v>11409</v>
      </c>
      <c r="C158" s="27" t="s">
        <v>19</v>
      </c>
      <c r="D158" s="27">
        <v>2482970.4579480002</v>
      </c>
      <c r="E158" s="27">
        <v>2045825.5392509999</v>
      </c>
      <c r="F158" s="27">
        <f t="shared" si="18"/>
        <v>4528795.9971989999</v>
      </c>
      <c r="G158" s="27">
        <f t="shared" si="19"/>
        <v>437144.91869700025</v>
      </c>
      <c r="H158" s="28">
        <v>68673.232740000007</v>
      </c>
      <c r="I158" s="28">
        <v>98503.154217000003</v>
      </c>
      <c r="J158" s="27">
        <f t="shared" si="20"/>
        <v>167176.38695700001</v>
      </c>
      <c r="K158" s="27">
        <f t="shared" si="21"/>
        <v>-29829.921476999996</v>
      </c>
      <c r="L158" s="27">
        <v>13298604</v>
      </c>
      <c r="M158" s="27">
        <v>18230952</v>
      </c>
      <c r="N158" s="27">
        <f t="shared" si="22"/>
        <v>-4932348</v>
      </c>
      <c r="O158" s="27">
        <v>550196</v>
      </c>
      <c r="P158" s="27">
        <v>2104305</v>
      </c>
      <c r="Q158" s="27">
        <f t="shared" si="23"/>
        <v>-1554109</v>
      </c>
    </row>
    <row r="159" spans="1:17" x14ac:dyDescent="0.45">
      <c r="A159" s="27" t="s">
        <v>315</v>
      </c>
      <c r="B159" s="27">
        <v>11378</v>
      </c>
      <c r="C159" s="27" t="s">
        <v>22</v>
      </c>
      <c r="D159" s="27">
        <v>2114994.6111309999</v>
      </c>
      <c r="E159" s="27">
        <v>2422979.493574</v>
      </c>
      <c r="F159" s="27">
        <f t="shared" si="18"/>
        <v>4537974.1047050003</v>
      </c>
      <c r="G159" s="27">
        <f t="shared" si="19"/>
        <v>-307984.8824430001</v>
      </c>
      <c r="H159" s="28">
        <v>16874.2</v>
      </c>
      <c r="I159" s="28">
        <v>56293.615429999998</v>
      </c>
      <c r="J159" s="27">
        <f t="shared" si="20"/>
        <v>73167.815430000002</v>
      </c>
      <c r="K159" s="27">
        <f t="shared" si="21"/>
        <v>-39419.415429999994</v>
      </c>
      <c r="L159" s="27">
        <v>100374</v>
      </c>
      <c r="M159" s="27">
        <v>326910</v>
      </c>
      <c r="N159" s="27">
        <f t="shared" si="22"/>
        <v>-226536</v>
      </c>
      <c r="O159" s="27">
        <v>0</v>
      </c>
      <c r="P159" s="27">
        <v>0</v>
      </c>
      <c r="Q159" s="27">
        <f t="shared" si="23"/>
        <v>0</v>
      </c>
    </row>
    <row r="160" spans="1:17" x14ac:dyDescent="0.45">
      <c r="A160" s="27" t="s">
        <v>316</v>
      </c>
      <c r="B160" s="27">
        <v>11416</v>
      </c>
      <c r="C160" s="27" t="s">
        <v>19</v>
      </c>
      <c r="D160" s="27">
        <v>1200763.2594550001</v>
      </c>
      <c r="E160" s="27">
        <v>2620815.1342039998</v>
      </c>
      <c r="F160" s="27">
        <f t="shared" si="18"/>
        <v>3821578.3936589998</v>
      </c>
      <c r="G160" s="27">
        <f t="shared" si="19"/>
        <v>-1420051.8747489997</v>
      </c>
      <c r="H160" s="28">
        <v>52.150599999999997</v>
      </c>
      <c r="I160" s="28">
        <v>31.034008</v>
      </c>
      <c r="J160" s="27">
        <f t="shared" si="20"/>
        <v>83.184607999999997</v>
      </c>
      <c r="K160" s="27">
        <f t="shared" si="21"/>
        <v>21.116591999999997</v>
      </c>
      <c r="L160" s="27">
        <v>14611349</v>
      </c>
      <c r="M160" s="27">
        <v>12882632</v>
      </c>
      <c r="N160" s="27">
        <f t="shared" si="22"/>
        <v>1728717</v>
      </c>
      <c r="O160" s="27">
        <v>964219</v>
      </c>
      <c r="P160" s="27">
        <v>0</v>
      </c>
      <c r="Q160" s="27">
        <f t="shared" si="23"/>
        <v>964219</v>
      </c>
    </row>
    <row r="161" spans="1:17" x14ac:dyDescent="0.45">
      <c r="A161" s="27" t="s">
        <v>330</v>
      </c>
      <c r="B161" s="27">
        <v>11470</v>
      </c>
      <c r="C161" s="27" t="s">
        <v>22</v>
      </c>
      <c r="D161" s="27">
        <v>1696412.713921</v>
      </c>
      <c r="E161" s="27">
        <v>361848.33221299999</v>
      </c>
      <c r="F161" s="27">
        <f t="shared" si="18"/>
        <v>2058261.0461339999</v>
      </c>
      <c r="G161" s="27">
        <f t="shared" si="19"/>
        <v>1334564.3817080001</v>
      </c>
      <c r="H161" s="28">
        <v>0</v>
      </c>
      <c r="I161" s="28">
        <v>0</v>
      </c>
      <c r="J161" s="27">
        <f t="shared" si="20"/>
        <v>0</v>
      </c>
      <c r="K161" s="27">
        <f t="shared" si="21"/>
        <v>0</v>
      </c>
      <c r="L161" s="27">
        <v>1447961</v>
      </c>
      <c r="M161" s="27">
        <v>179654</v>
      </c>
      <c r="N161" s="27">
        <f t="shared" si="22"/>
        <v>1268307</v>
      </c>
      <c r="O161" s="27">
        <v>0</v>
      </c>
      <c r="P161" s="27">
        <v>0</v>
      </c>
      <c r="Q161" s="27">
        <f t="shared" si="23"/>
        <v>0</v>
      </c>
    </row>
    <row r="162" spans="1:17" x14ac:dyDescent="0.45">
      <c r="A162" s="27" t="s">
        <v>332</v>
      </c>
      <c r="B162" s="27">
        <v>11459</v>
      </c>
      <c r="C162" s="27" t="s">
        <v>19</v>
      </c>
      <c r="D162" s="27">
        <v>3870300.8377169999</v>
      </c>
      <c r="E162" s="27">
        <v>42201.235052999997</v>
      </c>
      <c r="F162" s="27">
        <f t="shared" si="18"/>
        <v>3912502.07277</v>
      </c>
      <c r="G162" s="27">
        <f t="shared" si="19"/>
        <v>3828099.6026639999</v>
      </c>
      <c r="H162" s="28">
        <v>0</v>
      </c>
      <c r="I162" s="28">
        <v>4245.5479150000001</v>
      </c>
      <c r="J162" s="27">
        <f t="shared" si="20"/>
        <v>4245.5479150000001</v>
      </c>
      <c r="K162" s="27">
        <f t="shared" si="21"/>
        <v>-4245.5479150000001</v>
      </c>
      <c r="L162" s="27">
        <v>72877473</v>
      </c>
      <c r="M162" s="27">
        <v>50471181</v>
      </c>
      <c r="N162" s="27">
        <f t="shared" si="22"/>
        <v>22406292</v>
      </c>
      <c r="O162" s="27">
        <v>7527147</v>
      </c>
      <c r="P162" s="27">
        <v>3713046</v>
      </c>
      <c r="Q162" s="27">
        <f t="shared" si="23"/>
        <v>3814101</v>
      </c>
    </row>
    <row r="163" spans="1:17" x14ac:dyDescent="0.45">
      <c r="A163" s="27" t="s">
        <v>334</v>
      </c>
      <c r="B163" s="27">
        <v>11460</v>
      </c>
      <c r="C163" s="27" t="s">
        <v>19</v>
      </c>
      <c r="D163" s="27">
        <v>8910552.8110329993</v>
      </c>
      <c r="E163" s="27">
        <v>1343788.6627829999</v>
      </c>
      <c r="F163" s="27">
        <f t="shared" si="18"/>
        <v>10254341.473816</v>
      </c>
      <c r="G163" s="27">
        <f t="shared" si="19"/>
        <v>7566764.1482499996</v>
      </c>
      <c r="H163" s="28">
        <v>1237367.6285939999</v>
      </c>
      <c r="I163" s="28">
        <v>1.9999999999999999E-6</v>
      </c>
      <c r="J163" s="27">
        <f t="shared" si="20"/>
        <v>1237367.6285959999</v>
      </c>
      <c r="K163" s="27">
        <f t="shared" si="21"/>
        <v>1237367.6285919999</v>
      </c>
      <c r="L163" s="27">
        <v>90687767</v>
      </c>
      <c r="M163" s="27">
        <v>58309621</v>
      </c>
      <c r="N163" s="27">
        <f t="shared" si="22"/>
        <v>32378146</v>
      </c>
      <c r="O163" s="27">
        <v>4460434</v>
      </c>
      <c r="P163" s="27">
        <v>10728751</v>
      </c>
      <c r="Q163" s="27">
        <f t="shared" si="23"/>
        <v>-6268317</v>
      </c>
    </row>
    <row r="164" spans="1:17" x14ac:dyDescent="0.45">
      <c r="A164" s="27" t="s">
        <v>342</v>
      </c>
      <c r="B164" s="27">
        <v>11500</v>
      </c>
      <c r="C164" s="27" t="s">
        <v>246</v>
      </c>
      <c r="D164" s="27">
        <v>1031782.549577</v>
      </c>
      <c r="E164" s="27">
        <v>788512.752324</v>
      </c>
      <c r="F164" s="27">
        <f t="shared" si="18"/>
        <v>1820295.3019010001</v>
      </c>
      <c r="G164" s="27">
        <f t="shared" si="19"/>
        <v>243269.79725299997</v>
      </c>
      <c r="H164" s="28">
        <v>14307.18723</v>
      </c>
      <c r="I164" s="28">
        <v>0</v>
      </c>
      <c r="J164" s="27">
        <f t="shared" si="20"/>
        <v>14307.18723</v>
      </c>
      <c r="K164" s="27">
        <f t="shared" si="21"/>
        <v>14307.18723</v>
      </c>
      <c r="L164" s="27">
        <v>15867942</v>
      </c>
      <c r="M164" s="27">
        <v>1091313</v>
      </c>
      <c r="N164" s="27">
        <f t="shared" si="22"/>
        <v>14776629</v>
      </c>
      <c r="O164" s="27">
        <v>450905</v>
      </c>
      <c r="P164" s="27">
        <v>0</v>
      </c>
      <c r="Q164" s="27">
        <f t="shared" si="23"/>
        <v>450905</v>
      </c>
    </row>
    <row r="165" spans="1:17" x14ac:dyDescent="0.45">
      <c r="A165" s="27" t="s">
        <v>344</v>
      </c>
      <c r="B165" s="27">
        <v>11499</v>
      </c>
      <c r="C165" s="27" t="s">
        <v>19</v>
      </c>
      <c r="D165" s="27">
        <v>946421.60888800002</v>
      </c>
      <c r="E165" s="27">
        <v>17284.072805</v>
      </c>
      <c r="F165" s="27">
        <f t="shared" si="18"/>
        <v>963705.68169300002</v>
      </c>
      <c r="G165" s="27">
        <f t="shared" si="19"/>
        <v>929137.53608300001</v>
      </c>
      <c r="H165" s="28">
        <v>0</v>
      </c>
      <c r="I165" s="28">
        <v>0</v>
      </c>
      <c r="J165" s="27">
        <f t="shared" si="20"/>
        <v>0</v>
      </c>
      <c r="K165" s="27">
        <f t="shared" si="21"/>
        <v>0</v>
      </c>
      <c r="L165" s="27">
        <v>2004639</v>
      </c>
      <c r="M165" s="27">
        <v>560178</v>
      </c>
      <c r="N165" s="27">
        <f t="shared" si="22"/>
        <v>1444461</v>
      </c>
      <c r="O165" s="27">
        <v>0</v>
      </c>
      <c r="P165" s="27">
        <v>499883</v>
      </c>
      <c r="Q165" s="27">
        <f t="shared" si="23"/>
        <v>-499883</v>
      </c>
    </row>
    <row r="166" spans="1:17" x14ac:dyDescent="0.45">
      <c r="A166" s="27" t="s">
        <v>353</v>
      </c>
      <c r="B166" s="27">
        <v>11513</v>
      </c>
      <c r="C166" s="27" t="s">
        <v>19</v>
      </c>
      <c r="D166" s="27">
        <v>11229294.610719999</v>
      </c>
      <c r="E166" s="27">
        <v>4523072.1920769997</v>
      </c>
      <c r="F166" s="27">
        <f t="shared" si="18"/>
        <v>15752366.802796999</v>
      </c>
      <c r="G166" s="27">
        <f t="shared" si="19"/>
        <v>6706222.4186429996</v>
      </c>
      <c r="H166" s="28">
        <v>1308416.763546</v>
      </c>
      <c r="I166" s="28">
        <v>127612.55825099999</v>
      </c>
      <c r="J166" s="27">
        <f t="shared" si="20"/>
        <v>1436029.321797</v>
      </c>
      <c r="K166" s="27">
        <f t="shared" si="21"/>
        <v>1180804.205295</v>
      </c>
      <c r="L166" s="27">
        <v>139850602</v>
      </c>
      <c r="M166" s="27">
        <v>114769357</v>
      </c>
      <c r="N166" s="27">
        <f t="shared" si="22"/>
        <v>25081245</v>
      </c>
      <c r="O166" s="27">
        <v>6201564</v>
      </c>
      <c r="P166" s="27">
        <v>19418509</v>
      </c>
      <c r="Q166" s="27">
        <f t="shared" si="23"/>
        <v>-13216945</v>
      </c>
    </row>
    <row r="167" spans="1:17" x14ac:dyDescent="0.45">
      <c r="A167" s="27" t="s">
        <v>362</v>
      </c>
      <c r="B167" s="27">
        <v>11518</v>
      </c>
      <c r="C167" s="27" t="s">
        <v>19</v>
      </c>
      <c r="D167" s="27">
        <v>950394.57153800002</v>
      </c>
      <c r="E167" s="27">
        <v>794096.76889199996</v>
      </c>
      <c r="F167" s="27">
        <f t="shared" si="18"/>
        <v>1744491.3404299999</v>
      </c>
      <c r="G167" s="27">
        <f t="shared" si="19"/>
        <v>156297.80264600005</v>
      </c>
      <c r="H167" s="28">
        <v>152642.03018900001</v>
      </c>
      <c r="I167" s="28">
        <v>49762.092664000003</v>
      </c>
      <c r="J167" s="27">
        <f t="shared" si="20"/>
        <v>202404.12285300001</v>
      </c>
      <c r="K167" s="27">
        <f t="shared" si="21"/>
        <v>102879.93752500002</v>
      </c>
      <c r="L167" s="27">
        <v>0</v>
      </c>
      <c r="M167" s="27">
        <v>0</v>
      </c>
      <c r="N167" s="27">
        <f t="shared" si="22"/>
        <v>0</v>
      </c>
      <c r="O167" s="27">
        <v>0</v>
      </c>
      <c r="P167" s="27">
        <v>0</v>
      </c>
      <c r="Q167" s="27">
        <f t="shared" si="23"/>
        <v>0</v>
      </c>
    </row>
    <row r="168" spans="1:17" x14ac:dyDescent="0.45">
      <c r="A168" s="27" t="s">
        <v>370</v>
      </c>
      <c r="B168" s="27">
        <v>11233</v>
      </c>
      <c r="C168" s="27" t="s">
        <v>22</v>
      </c>
      <c r="D168" s="27">
        <v>1501860.093778</v>
      </c>
      <c r="E168" s="27">
        <v>1461888.8878830001</v>
      </c>
      <c r="F168" s="27">
        <f t="shared" si="18"/>
        <v>2963748.9816610003</v>
      </c>
      <c r="G168" s="27">
        <f t="shared" si="19"/>
        <v>39971.205894999905</v>
      </c>
      <c r="H168" s="28">
        <v>76437.631317000007</v>
      </c>
      <c r="I168" s="28">
        <v>77633.831606000007</v>
      </c>
      <c r="J168" s="27">
        <f t="shared" si="20"/>
        <v>154071.46292300001</v>
      </c>
      <c r="K168" s="27">
        <f t="shared" si="21"/>
        <v>-1196.2002890000003</v>
      </c>
      <c r="L168" s="27">
        <v>377529</v>
      </c>
      <c r="M168" s="27">
        <v>248598</v>
      </c>
      <c r="N168" s="27">
        <f t="shared" si="22"/>
        <v>128931</v>
      </c>
      <c r="O168" s="27">
        <v>0</v>
      </c>
      <c r="P168" s="27">
        <v>0</v>
      </c>
      <c r="Q168" s="27">
        <f t="shared" si="23"/>
        <v>0</v>
      </c>
    </row>
    <row r="169" spans="1:17" x14ac:dyDescent="0.45">
      <c r="A169" s="27" t="s">
        <v>372</v>
      </c>
      <c r="B169" s="27">
        <v>11569</v>
      </c>
      <c r="C169" s="27" t="s">
        <v>19</v>
      </c>
      <c r="D169" s="27">
        <v>1514793.423428</v>
      </c>
      <c r="E169" s="27">
        <v>916180.75289600005</v>
      </c>
      <c r="F169" s="27">
        <f t="shared" si="18"/>
        <v>2430974.1763240001</v>
      </c>
      <c r="G169" s="27">
        <f t="shared" si="19"/>
        <v>598612.6705319999</v>
      </c>
      <c r="H169" s="28">
        <v>142184.48284400001</v>
      </c>
      <c r="I169" s="28">
        <v>257893.609807</v>
      </c>
      <c r="J169" s="27">
        <f t="shared" si="20"/>
        <v>400078.09265100001</v>
      </c>
      <c r="K169" s="27">
        <f t="shared" si="21"/>
        <v>-115709.12696299999</v>
      </c>
      <c r="L169" s="27">
        <v>1752058</v>
      </c>
      <c r="M169" s="27">
        <v>4411456</v>
      </c>
      <c r="N169" s="27">
        <f t="shared" si="22"/>
        <v>-2659398</v>
      </c>
      <c r="O169" s="27">
        <v>0</v>
      </c>
      <c r="P169" s="27">
        <v>708289</v>
      </c>
      <c r="Q169" s="27">
        <f t="shared" si="23"/>
        <v>-708289</v>
      </c>
    </row>
    <row r="170" spans="1:17" x14ac:dyDescent="0.45">
      <c r="A170" s="27" t="s">
        <v>376</v>
      </c>
      <c r="B170" s="27">
        <v>11588</v>
      </c>
      <c r="C170" s="27" t="s">
        <v>19</v>
      </c>
      <c r="D170" s="27">
        <v>5751222.431686</v>
      </c>
      <c r="E170" s="27">
        <v>2296912.2434459999</v>
      </c>
      <c r="F170" s="27">
        <f t="shared" si="18"/>
        <v>8048134.6751319999</v>
      </c>
      <c r="G170" s="27">
        <f t="shared" si="19"/>
        <v>3454310.18824</v>
      </c>
      <c r="H170" s="28">
        <v>1051129.4050370001</v>
      </c>
      <c r="I170" s="28">
        <v>80110.438460999998</v>
      </c>
      <c r="J170" s="27">
        <f t="shared" si="20"/>
        <v>1131239.8434980002</v>
      </c>
      <c r="K170" s="27">
        <f t="shared" si="21"/>
        <v>971018.96657600009</v>
      </c>
      <c r="L170" s="27">
        <v>27537087</v>
      </c>
      <c r="M170" s="27">
        <v>27275857</v>
      </c>
      <c r="N170" s="27">
        <f t="shared" si="22"/>
        <v>261230</v>
      </c>
      <c r="O170" s="27">
        <v>3415157</v>
      </c>
      <c r="P170" s="27">
        <v>4099229</v>
      </c>
      <c r="Q170" s="27">
        <f t="shared" si="23"/>
        <v>-684072</v>
      </c>
    </row>
    <row r="171" spans="1:17" x14ac:dyDescent="0.45">
      <c r="A171" s="27" t="s">
        <v>388</v>
      </c>
      <c r="B171" s="27">
        <v>11626</v>
      </c>
      <c r="C171" s="27" t="s">
        <v>19</v>
      </c>
      <c r="D171" s="27">
        <v>1438489.1406779999</v>
      </c>
      <c r="E171" s="27">
        <v>788623.43027400004</v>
      </c>
      <c r="F171" s="27">
        <f t="shared" si="18"/>
        <v>2227112.5709520001</v>
      </c>
      <c r="G171" s="27">
        <f t="shared" si="19"/>
        <v>649865.7104039999</v>
      </c>
      <c r="H171" s="28">
        <v>340721.99197999999</v>
      </c>
      <c r="I171" s="28">
        <v>49815.738477999999</v>
      </c>
      <c r="J171" s="27">
        <f t="shared" si="20"/>
        <v>390537.73045799998</v>
      </c>
      <c r="K171" s="27">
        <f t="shared" si="21"/>
        <v>290906.25350200001</v>
      </c>
      <c r="L171" s="27">
        <v>3624974</v>
      </c>
      <c r="M171" s="27">
        <v>3349250</v>
      </c>
      <c r="N171" s="27">
        <f t="shared" si="22"/>
        <v>275724</v>
      </c>
      <c r="O171" s="27">
        <v>1000087</v>
      </c>
      <c r="P171" s="27">
        <v>0</v>
      </c>
      <c r="Q171" s="27">
        <f t="shared" si="23"/>
        <v>1000087</v>
      </c>
    </row>
    <row r="172" spans="1:17" x14ac:dyDescent="0.45">
      <c r="A172" s="27" t="s">
        <v>392</v>
      </c>
      <c r="B172" s="27">
        <v>11649</v>
      </c>
      <c r="C172" s="27" t="s">
        <v>22</v>
      </c>
      <c r="D172" s="27">
        <v>14935365.846434001</v>
      </c>
      <c r="E172" s="27">
        <v>11294833.224163</v>
      </c>
      <c r="F172" s="27">
        <f t="shared" si="18"/>
        <v>26230199.070597</v>
      </c>
      <c r="G172" s="27">
        <f t="shared" si="19"/>
        <v>3640532.6222710013</v>
      </c>
      <c r="H172" s="28">
        <v>894473.458354</v>
      </c>
      <c r="I172" s="28">
        <v>756531.38740200002</v>
      </c>
      <c r="J172" s="27">
        <f t="shared" si="20"/>
        <v>1651004.8457559999</v>
      </c>
      <c r="K172" s="27">
        <f t="shared" si="21"/>
        <v>137942.07095199998</v>
      </c>
      <c r="L172" s="27">
        <v>6401776</v>
      </c>
      <c r="M172" s="27">
        <v>2534282</v>
      </c>
      <c r="N172" s="27">
        <f t="shared" si="22"/>
        <v>3867494</v>
      </c>
      <c r="O172" s="27">
        <v>323566</v>
      </c>
      <c r="P172" s="27">
        <v>281329</v>
      </c>
      <c r="Q172" s="27">
        <f t="shared" si="23"/>
        <v>42237</v>
      </c>
    </row>
    <row r="173" spans="1:17" x14ac:dyDescent="0.45">
      <c r="A173" s="27" t="s">
        <v>400</v>
      </c>
      <c r="B173" s="27">
        <v>11660</v>
      </c>
      <c r="C173" s="27" t="s">
        <v>19</v>
      </c>
      <c r="D173" s="27">
        <v>1088756.081516</v>
      </c>
      <c r="E173" s="27">
        <v>595157.391726</v>
      </c>
      <c r="F173" s="27">
        <f t="shared" si="18"/>
        <v>1683913.473242</v>
      </c>
      <c r="G173" s="27">
        <f t="shared" si="19"/>
        <v>493598.68978999997</v>
      </c>
      <c r="H173" s="28">
        <v>132010.00010500001</v>
      </c>
      <c r="I173" s="28">
        <v>27139.026020000001</v>
      </c>
      <c r="J173" s="27">
        <f t="shared" si="20"/>
        <v>159149.026125</v>
      </c>
      <c r="K173" s="27">
        <f t="shared" si="21"/>
        <v>104870.97408500001</v>
      </c>
      <c r="L173" s="27">
        <v>67178</v>
      </c>
      <c r="M173" s="27">
        <v>2387225</v>
      </c>
      <c r="N173" s="27">
        <f t="shared" si="22"/>
        <v>-2320047</v>
      </c>
      <c r="O173" s="27">
        <v>0</v>
      </c>
      <c r="P173" s="27">
        <v>0</v>
      </c>
      <c r="Q173" s="27">
        <f t="shared" si="23"/>
        <v>0</v>
      </c>
    </row>
    <row r="174" spans="1:17" x14ac:dyDescent="0.45">
      <c r="A174" s="27" t="s">
        <v>408</v>
      </c>
      <c r="B174" s="27">
        <v>11673</v>
      </c>
      <c r="C174" s="27" t="s">
        <v>19</v>
      </c>
      <c r="D174" s="27">
        <v>218578.02000399999</v>
      </c>
      <c r="E174" s="27">
        <v>324177.02229300002</v>
      </c>
      <c r="F174" s="27">
        <f t="shared" si="18"/>
        <v>542755.04229700007</v>
      </c>
      <c r="G174" s="27">
        <f t="shared" si="19"/>
        <v>-105599.00228900003</v>
      </c>
      <c r="H174" s="28">
        <v>8313.8864310000008</v>
      </c>
      <c r="I174" s="28">
        <v>24070.987557</v>
      </c>
      <c r="J174" s="27">
        <f t="shared" si="20"/>
        <v>32384.873987999999</v>
      </c>
      <c r="K174" s="27">
        <f t="shared" si="21"/>
        <v>-15757.101126</v>
      </c>
      <c r="L174" s="27">
        <v>905821</v>
      </c>
      <c r="M174" s="27">
        <v>4463955</v>
      </c>
      <c r="N174" s="27">
        <f t="shared" si="22"/>
        <v>-3558134</v>
      </c>
      <c r="O174" s="27">
        <v>0</v>
      </c>
      <c r="P174" s="27">
        <v>303177</v>
      </c>
      <c r="Q174" s="27">
        <f t="shared" si="23"/>
        <v>-303177</v>
      </c>
    </row>
    <row r="175" spans="1:17" x14ac:dyDescent="0.45">
      <c r="A175" s="27" t="s">
        <v>416</v>
      </c>
      <c r="B175" s="27">
        <v>11692</v>
      </c>
      <c r="C175" s="27" t="s">
        <v>19</v>
      </c>
      <c r="D175" s="27">
        <v>1964189.002197</v>
      </c>
      <c r="E175" s="27">
        <v>551873.93497399997</v>
      </c>
      <c r="F175" s="27">
        <f t="shared" si="18"/>
        <v>2516062.9371710001</v>
      </c>
      <c r="G175" s="27">
        <f t="shared" si="19"/>
        <v>1412315.0672229999</v>
      </c>
      <c r="H175" s="28">
        <v>153942.796974</v>
      </c>
      <c r="I175" s="28">
        <v>3586.0072970000001</v>
      </c>
      <c r="J175" s="27">
        <f t="shared" si="20"/>
        <v>157528.804271</v>
      </c>
      <c r="K175" s="27">
        <f t="shared" si="21"/>
        <v>150356.78967699999</v>
      </c>
      <c r="L175" s="27">
        <v>30058783</v>
      </c>
      <c r="M175" s="27">
        <v>18323699</v>
      </c>
      <c r="N175" s="27">
        <f t="shared" si="22"/>
        <v>11735084</v>
      </c>
      <c r="O175" s="27">
        <v>4448386</v>
      </c>
      <c r="P175" s="27">
        <v>3725932</v>
      </c>
      <c r="Q175" s="27">
        <f t="shared" si="23"/>
        <v>722454</v>
      </c>
    </row>
    <row r="176" spans="1:17" x14ac:dyDescent="0.45">
      <c r="A176" s="27" t="s">
        <v>418</v>
      </c>
      <c r="B176" s="27">
        <v>11698</v>
      </c>
      <c r="C176" s="27" t="s">
        <v>19</v>
      </c>
      <c r="D176" s="27">
        <v>9990493.8107559998</v>
      </c>
      <c r="E176" s="27">
        <v>9385494.6183540002</v>
      </c>
      <c r="F176" s="27">
        <f t="shared" si="18"/>
        <v>19375988.429109998</v>
      </c>
      <c r="G176" s="27">
        <f t="shared" si="19"/>
        <v>604999.19240199961</v>
      </c>
      <c r="H176" s="28">
        <v>12596.353585000001</v>
      </c>
      <c r="I176" s="28">
        <v>784130.53474499995</v>
      </c>
      <c r="J176" s="27">
        <f t="shared" si="20"/>
        <v>796726.88832999999</v>
      </c>
      <c r="K176" s="27">
        <f t="shared" si="21"/>
        <v>-771534.18115999992</v>
      </c>
      <c r="L176" s="27">
        <v>24439403</v>
      </c>
      <c r="M176" s="27">
        <v>16020745</v>
      </c>
      <c r="N176" s="27">
        <f t="shared" si="22"/>
        <v>8418658</v>
      </c>
      <c r="O176" s="27">
        <v>690118</v>
      </c>
      <c r="P176" s="27">
        <v>3251893</v>
      </c>
      <c r="Q176" s="27">
        <f t="shared" si="23"/>
        <v>-2561775</v>
      </c>
    </row>
    <row r="177" spans="1:17" x14ac:dyDescent="0.45">
      <c r="A177" s="27" t="s">
        <v>431</v>
      </c>
      <c r="B177" s="27">
        <v>11709</v>
      </c>
      <c r="C177" s="27" t="s">
        <v>22</v>
      </c>
      <c r="D177" s="27">
        <v>0</v>
      </c>
      <c r="E177" s="27">
        <v>0</v>
      </c>
      <c r="F177" s="27">
        <f t="shared" si="18"/>
        <v>0</v>
      </c>
      <c r="G177" s="27">
        <f t="shared" si="19"/>
        <v>0</v>
      </c>
      <c r="H177" s="28">
        <v>0</v>
      </c>
      <c r="I177" s="28">
        <v>0</v>
      </c>
      <c r="J177" s="27">
        <f t="shared" si="20"/>
        <v>0</v>
      </c>
      <c r="K177" s="27">
        <f t="shared" si="21"/>
        <v>0</v>
      </c>
      <c r="L177" s="27">
        <v>0</v>
      </c>
      <c r="M177" s="27">
        <v>0</v>
      </c>
      <c r="N177" s="27">
        <f t="shared" si="22"/>
        <v>0</v>
      </c>
      <c r="O177" s="27">
        <v>0</v>
      </c>
      <c r="P177" s="27">
        <v>0</v>
      </c>
      <c r="Q177" s="27">
        <f t="shared" si="23"/>
        <v>0</v>
      </c>
    </row>
    <row r="178" spans="1:17" x14ac:dyDescent="0.45">
      <c r="A178" s="27" t="s">
        <v>433</v>
      </c>
      <c r="B178" s="27">
        <v>11712</v>
      </c>
      <c r="C178" s="27" t="s">
        <v>22</v>
      </c>
      <c r="D178" s="27">
        <v>9443496.8074939996</v>
      </c>
      <c r="E178" s="27">
        <v>9913171.4824049994</v>
      </c>
      <c r="F178" s="27">
        <f t="shared" si="18"/>
        <v>19356668.289898999</v>
      </c>
      <c r="G178" s="27">
        <f t="shared" si="19"/>
        <v>-469674.67491099983</v>
      </c>
      <c r="H178" s="28">
        <v>268274.60529600002</v>
      </c>
      <c r="I178" s="28">
        <v>654434.18201900006</v>
      </c>
      <c r="J178" s="27">
        <f t="shared" si="20"/>
        <v>922708.78731500008</v>
      </c>
      <c r="K178" s="27">
        <f t="shared" si="21"/>
        <v>-386159.57672300003</v>
      </c>
      <c r="L178" s="27">
        <v>118130</v>
      </c>
      <c r="M178" s="27">
        <v>414128</v>
      </c>
      <c r="N178" s="27">
        <f t="shared" si="22"/>
        <v>-295998</v>
      </c>
      <c r="O178" s="27">
        <v>0</v>
      </c>
      <c r="P178" s="27">
        <v>170964</v>
      </c>
      <c r="Q178" s="27">
        <f t="shared" si="23"/>
        <v>-170964</v>
      </c>
    </row>
    <row r="179" spans="1:17" x14ac:dyDescent="0.45">
      <c r="A179" s="27" t="s">
        <v>435</v>
      </c>
      <c r="B179" s="27">
        <v>11725</v>
      </c>
      <c r="C179" s="27" t="s">
        <v>19</v>
      </c>
      <c r="D179" s="27">
        <v>366088.69100200001</v>
      </c>
      <c r="E179" s="27">
        <v>420391.26367299998</v>
      </c>
      <c r="F179" s="27">
        <f t="shared" si="18"/>
        <v>786479.95467499993</v>
      </c>
      <c r="G179" s="27">
        <f t="shared" si="19"/>
        <v>-54302.572670999973</v>
      </c>
      <c r="H179" s="28">
        <v>4206.8999999999996</v>
      </c>
      <c r="I179" s="28">
        <v>0</v>
      </c>
      <c r="J179" s="27">
        <f t="shared" si="20"/>
        <v>4206.8999999999996</v>
      </c>
      <c r="K179" s="27">
        <f t="shared" si="21"/>
        <v>4206.8999999999996</v>
      </c>
      <c r="L179" s="27">
        <v>1017781</v>
      </c>
      <c r="M179" s="27">
        <v>363476</v>
      </c>
      <c r="N179" s="27">
        <f t="shared" si="22"/>
        <v>654305</v>
      </c>
      <c r="O179" s="27">
        <v>113847</v>
      </c>
      <c r="P179" s="27">
        <v>52801</v>
      </c>
      <c r="Q179" s="27">
        <f t="shared" si="23"/>
        <v>61046</v>
      </c>
    </row>
    <row r="180" spans="1:17" x14ac:dyDescent="0.45">
      <c r="A180" s="27" t="s">
        <v>439</v>
      </c>
      <c r="B180" s="27">
        <v>11729</v>
      </c>
      <c r="C180" s="27" t="s">
        <v>22</v>
      </c>
      <c r="D180" s="27">
        <v>4167679.0898040002</v>
      </c>
      <c r="E180" s="27">
        <v>4302440.6582660004</v>
      </c>
      <c r="F180" s="27">
        <f t="shared" si="18"/>
        <v>8470119.7480700016</v>
      </c>
      <c r="G180" s="27">
        <f t="shared" si="19"/>
        <v>-134761.56846200023</v>
      </c>
      <c r="H180" s="28">
        <v>56179.164779999999</v>
      </c>
      <c r="I180" s="28">
        <v>4646.4986639999997</v>
      </c>
      <c r="J180" s="27">
        <f t="shared" si="20"/>
        <v>60825.663443999998</v>
      </c>
      <c r="K180" s="27">
        <f t="shared" si="21"/>
        <v>51532.666116</v>
      </c>
      <c r="L180" s="27">
        <v>2370573</v>
      </c>
      <c r="M180" s="27">
        <v>2503633</v>
      </c>
      <c r="N180" s="27">
        <f t="shared" si="22"/>
        <v>-133060</v>
      </c>
      <c r="O180" s="27">
        <v>0</v>
      </c>
      <c r="P180" s="27">
        <v>51311</v>
      </c>
      <c r="Q180" s="27">
        <f t="shared" si="23"/>
        <v>-51311</v>
      </c>
    </row>
    <row r="181" spans="1:17" x14ac:dyDescent="0.45">
      <c r="A181" s="27" t="s">
        <v>441</v>
      </c>
      <c r="B181" s="27">
        <v>11736</v>
      </c>
      <c r="C181" s="27" t="s">
        <v>22</v>
      </c>
      <c r="D181" s="27">
        <v>3197518.1854070001</v>
      </c>
      <c r="E181" s="27">
        <v>2916546.1106870002</v>
      </c>
      <c r="F181" s="27">
        <f t="shared" si="18"/>
        <v>6114064.2960940003</v>
      </c>
      <c r="G181" s="27">
        <f t="shared" si="19"/>
        <v>280972.07471999992</v>
      </c>
      <c r="H181" s="28">
        <v>0</v>
      </c>
      <c r="I181" s="28">
        <v>23815.105036000001</v>
      </c>
      <c r="J181" s="27">
        <f t="shared" si="20"/>
        <v>23815.105036000001</v>
      </c>
      <c r="K181" s="27">
        <f t="shared" si="21"/>
        <v>-23815.105036000001</v>
      </c>
      <c r="L181" s="27">
        <v>0</v>
      </c>
      <c r="M181" s="27">
        <v>58661</v>
      </c>
      <c r="N181" s="27">
        <f t="shared" si="22"/>
        <v>-58661</v>
      </c>
      <c r="O181" s="27">
        <v>0</v>
      </c>
      <c r="P181" s="27">
        <v>58661</v>
      </c>
      <c r="Q181" s="27">
        <f t="shared" si="23"/>
        <v>-58661</v>
      </c>
    </row>
    <row r="182" spans="1:17" x14ac:dyDescent="0.45">
      <c r="A182" s="27" t="s">
        <v>445</v>
      </c>
      <c r="B182" s="27">
        <v>11722</v>
      </c>
      <c r="C182" s="27" t="s">
        <v>19</v>
      </c>
      <c r="D182" s="27">
        <v>5148666.6839199997</v>
      </c>
      <c r="E182" s="27">
        <v>4558844.6846519997</v>
      </c>
      <c r="F182" s="27">
        <f t="shared" si="18"/>
        <v>9707511.3685720004</v>
      </c>
      <c r="G182" s="27">
        <f t="shared" si="19"/>
        <v>589821.99926800001</v>
      </c>
      <c r="H182" s="28">
        <v>573883.60344500002</v>
      </c>
      <c r="I182" s="28">
        <v>376642.70926799998</v>
      </c>
      <c r="J182" s="27">
        <f t="shared" si="20"/>
        <v>950526.31271299999</v>
      </c>
      <c r="K182" s="27">
        <f t="shared" si="21"/>
        <v>197240.89417700004</v>
      </c>
      <c r="L182" s="27">
        <v>4915794</v>
      </c>
      <c r="M182" s="27">
        <v>727748</v>
      </c>
      <c r="N182" s="27">
        <f t="shared" si="22"/>
        <v>4188046</v>
      </c>
      <c r="O182" s="27">
        <v>1774328</v>
      </c>
      <c r="P182" s="27">
        <v>0</v>
      </c>
      <c r="Q182" s="27">
        <f t="shared" si="23"/>
        <v>1774328</v>
      </c>
    </row>
    <row r="183" spans="1:17" x14ac:dyDescent="0.45">
      <c r="A183" s="27" t="s">
        <v>456</v>
      </c>
      <c r="B183" s="27">
        <v>11745</v>
      </c>
      <c r="C183" s="27" t="s">
        <v>22</v>
      </c>
      <c r="D183" s="27">
        <v>125802522.314182</v>
      </c>
      <c r="E183" s="27">
        <v>0</v>
      </c>
      <c r="F183" s="27">
        <f t="shared" si="18"/>
        <v>125802522.314182</v>
      </c>
      <c r="G183" s="27">
        <f t="shared" si="19"/>
        <v>125802522.314182</v>
      </c>
      <c r="H183" s="28">
        <v>0</v>
      </c>
      <c r="I183" s="28">
        <v>0</v>
      </c>
      <c r="J183" s="27">
        <f t="shared" si="20"/>
        <v>0</v>
      </c>
      <c r="K183" s="27">
        <f t="shared" si="21"/>
        <v>0</v>
      </c>
      <c r="L183" s="27">
        <v>26112</v>
      </c>
      <c r="M183" s="27">
        <v>6577936</v>
      </c>
      <c r="N183" s="27">
        <f t="shared" si="22"/>
        <v>-6551824</v>
      </c>
      <c r="O183" s="27">
        <v>0</v>
      </c>
      <c r="P183" s="27">
        <v>0</v>
      </c>
      <c r="Q183" s="27">
        <f t="shared" si="23"/>
        <v>0</v>
      </c>
    </row>
    <row r="184" spans="1:17" x14ac:dyDescent="0.45">
      <c r="A184" s="27" t="s">
        <v>460</v>
      </c>
      <c r="B184" s="27">
        <v>11753</v>
      </c>
      <c r="C184" s="27" t="s">
        <v>19</v>
      </c>
      <c r="D184" s="27">
        <v>393554.52511500003</v>
      </c>
      <c r="E184" s="27">
        <v>271638.82964900002</v>
      </c>
      <c r="F184" s="27">
        <f t="shared" si="18"/>
        <v>665193.35476400005</v>
      </c>
      <c r="G184" s="27">
        <f t="shared" si="19"/>
        <v>121915.695466</v>
      </c>
      <c r="H184" s="28">
        <v>59307.150950000003</v>
      </c>
      <c r="I184" s="28">
        <v>104482.604185</v>
      </c>
      <c r="J184" s="27">
        <f t="shared" si="20"/>
        <v>163789.75513500001</v>
      </c>
      <c r="K184" s="27">
        <f t="shared" si="21"/>
        <v>-45175.453235000001</v>
      </c>
      <c r="L184" s="27">
        <v>2238000</v>
      </c>
      <c r="M184" s="27">
        <v>1376897</v>
      </c>
      <c r="N184" s="27">
        <f t="shared" si="22"/>
        <v>861103</v>
      </c>
      <c r="O184" s="27">
        <v>0</v>
      </c>
      <c r="P184" s="27">
        <v>825451</v>
      </c>
      <c r="Q184" s="27">
        <f t="shared" si="23"/>
        <v>-825451</v>
      </c>
    </row>
    <row r="185" spans="1:17" x14ac:dyDescent="0.45">
      <c r="A185" s="27" t="s">
        <v>468</v>
      </c>
      <c r="B185" s="27">
        <v>11776</v>
      </c>
      <c r="C185" s="27" t="s">
        <v>19</v>
      </c>
      <c r="D185" s="27">
        <v>2811055.9568690001</v>
      </c>
      <c r="E185" s="27">
        <v>344721.48698799999</v>
      </c>
      <c r="F185" s="27">
        <f t="shared" si="18"/>
        <v>3155777.4438570002</v>
      </c>
      <c r="G185" s="27">
        <f t="shared" si="19"/>
        <v>2466334.469881</v>
      </c>
      <c r="H185" s="28">
        <v>55453.592886999999</v>
      </c>
      <c r="I185" s="28">
        <v>32544.631506000002</v>
      </c>
      <c r="J185" s="27">
        <f t="shared" si="20"/>
        <v>87998.224392999997</v>
      </c>
      <c r="K185" s="27">
        <f t="shared" si="21"/>
        <v>22908.961380999997</v>
      </c>
      <c r="L185" s="27">
        <v>19866935</v>
      </c>
      <c r="M185" s="27">
        <v>6685567</v>
      </c>
      <c r="N185" s="27">
        <f t="shared" si="22"/>
        <v>13181368</v>
      </c>
      <c r="O185" s="27">
        <v>4127891</v>
      </c>
      <c r="P185" s="27">
        <v>2356585</v>
      </c>
      <c r="Q185" s="27">
        <f t="shared" si="23"/>
        <v>1771306</v>
      </c>
    </row>
    <row r="186" spans="1:17" x14ac:dyDescent="0.45">
      <c r="A186" s="27" t="s">
        <v>470</v>
      </c>
      <c r="B186" s="27">
        <v>11774</v>
      </c>
      <c r="C186" s="27" t="s">
        <v>22</v>
      </c>
      <c r="D186" s="27">
        <v>1225796.940827</v>
      </c>
      <c r="E186" s="27">
        <v>386788.71622399997</v>
      </c>
      <c r="F186" s="27">
        <f t="shared" si="18"/>
        <v>1612585.6570509998</v>
      </c>
      <c r="G186" s="27">
        <f t="shared" si="19"/>
        <v>839008.22460299998</v>
      </c>
      <c r="H186" s="28">
        <v>0</v>
      </c>
      <c r="I186" s="28">
        <v>0</v>
      </c>
      <c r="J186" s="27">
        <f t="shared" si="20"/>
        <v>0</v>
      </c>
      <c r="K186" s="27">
        <f t="shared" si="21"/>
        <v>0</v>
      </c>
      <c r="L186" s="27">
        <v>1200226</v>
      </c>
      <c r="M186" s="27">
        <v>374409</v>
      </c>
      <c r="N186" s="27">
        <f t="shared" si="22"/>
        <v>825817</v>
      </c>
      <c r="O186" s="27">
        <v>0</v>
      </c>
      <c r="P186" s="27">
        <v>12654</v>
      </c>
      <c r="Q186" s="27">
        <f t="shared" si="23"/>
        <v>-12654</v>
      </c>
    </row>
    <row r="187" spans="1:17" x14ac:dyDescent="0.45">
      <c r="A187" s="27" t="s">
        <v>474</v>
      </c>
      <c r="B187" s="27">
        <v>11763</v>
      </c>
      <c r="C187" s="27" t="s">
        <v>22</v>
      </c>
      <c r="D187" s="27">
        <v>1767845.552016</v>
      </c>
      <c r="E187" s="27">
        <v>848692.05071099999</v>
      </c>
      <c r="F187" s="27">
        <f t="shared" si="18"/>
        <v>2616537.6027270001</v>
      </c>
      <c r="G187" s="27">
        <f t="shared" si="19"/>
        <v>919153.50130500004</v>
      </c>
      <c r="H187" s="28">
        <v>22502.014510000001</v>
      </c>
      <c r="I187" s="28">
        <v>60168.829883999999</v>
      </c>
      <c r="J187" s="27">
        <f t="shared" si="20"/>
        <v>82670.844394</v>
      </c>
      <c r="K187" s="27">
        <f t="shared" si="21"/>
        <v>-37666.815373999998</v>
      </c>
      <c r="L187" s="27">
        <v>1000000</v>
      </c>
      <c r="M187" s="27">
        <v>0</v>
      </c>
      <c r="N187" s="27">
        <f t="shared" si="22"/>
        <v>1000000</v>
      </c>
      <c r="O187" s="27">
        <v>0</v>
      </c>
      <c r="P187" s="27">
        <v>0</v>
      </c>
      <c r="Q187" s="27">
        <f t="shared" si="23"/>
        <v>0</v>
      </c>
    </row>
    <row r="188" spans="1:17" x14ac:dyDescent="0.45">
      <c r="A188" s="27" t="s">
        <v>478</v>
      </c>
      <c r="B188" s="27">
        <v>11773</v>
      </c>
      <c r="C188" s="27" t="s">
        <v>22</v>
      </c>
      <c r="D188" s="27">
        <v>873814.62628299999</v>
      </c>
      <c r="E188" s="27">
        <v>162170.004805</v>
      </c>
      <c r="F188" s="27">
        <f t="shared" si="18"/>
        <v>1035984.631088</v>
      </c>
      <c r="G188" s="27">
        <f t="shared" si="19"/>
        <v>711644.62147799996</v>
      </c>
      <c r="H188" s="28">
        <v>926.8623</v>
      </c>
      <c r="I188" s="28">
        <v>939.6</v>
      </c>
      <c r="J188" s="27">
        <f t="shared" si="20"/>
        <v>1866.4623000000001</v>
      </c>
      <c r="K188" s="27">
        <f t="shared" si="21"/>
        <v>-12.737700000000018</v>
      </c>
      <c r="L188" s="27">
        <v>870329</v>
      </c>
      <c r="M188" s="27">
        <v>54383</v>
      </c>
      <c r="N188" s="27">
        <f t="shared" si="22"/>
        <v>815946</v>
      </c>
      <c r="O188" s="27">
        <v>19192</v>
      </c>
      <c r="P188" s="27">
        <v>0</v>
      </c>
      <c r="Q188" s="27">
        <f t="shared" si="23"/>
        <v>19192</v>
      </c>
    </row>
    <row r="189" spans="1:17" x14ac:dyDescent="0.45">
      <c r="A189" s="27" t="s">
        <v>480</v>
      </c>
      <c r="B189" s="27">
        <v>11820</v>
      </c>
      <c r="C189" s="27" t="s">
        <v>19</v>
      </c>
      <c r="D189" s="27">
        <v>3238675.1814799998</v>
      </c>
      <c r="E189" s="27">
        <v>543052.49725500005</v>
      </c>
      <c r="F189" s="27">
        <f t="shared" si="18"/>
        <v>3781727.6787350001</v>
      </c>
      <c r="G189" s="27">
        <f t="shared" si="19"/>
        <v>2695622.6842249995</v>
      </c>
      <c r="H189" s="28">
        <v>163246.23112000001</v>
      </c>
      <c r="I189" s="28">
        <v>32509.234494</v>
      </c>
      <c r="J189" s="27">
        <f t="shared" si="20"/>
        <v>195755.46561400002</v>
      </c>
      <c r="K189" s="27">
        <f t="shared" si="21"/>
        <v>130736.99662600001</v>
      </c>
      <c r="L189" s="27">
        <v>30400823</v>
      </c>
      <c r="M189" s="27">
        <v>4212525</v>
      </c>
      <c r="N189" s="27">
        <f t="shared" si="22"/>
        <v>26188298</v>
      </c>
      <c r="O189" s="27">
        <v>4757852</v>
      </c>
      <c r="P189" s="27">
        <v>3055320</v>
      </c>
      <c r="Q189" s="27">
        <f t="shared" si="23"/>
        <v>1702532</v>
      </c>
    </row>
    <row r="190" spans="1:17" x14ac:dyDescent="0.45">
      <c r="A190" s="27" t="s">
        <v>493</v>
      </c>
      <c r="B190" s="27">
        <v>11823</v>
      </c>
      <c r="C190" s="27" t="s">
        <v>22</v>
      </c>
      <c r="D190" s="27">
        <v>193653.015755</v>
      </c>
      <c r="E190" s="27">
        <v>75821.623649000001</v>
      </c>
      <c r="F190" s="27">
        <f t="shared" si="18"/>
        <v>269474.63940400002</v>
      </c>
      <c r="G190" s="27">
        <f t="shared" si="19"/>
        <v>117831.392106</v>
      </c>
      <c r="H190" s="28">
        <v>23782.670149000001</v>
      </c>
      <c r="I190" s="28">
        <v>9985.6707299999998</v>
      </c>
      <c r="J190" s="27">
        <f t="shared" si="20"/>
        <v>33768.340879000003</v>
      </c>
      <c r="K190" s="27">
        <f t="shared" si="21"/>
        <v>13796.999419000002</v>
      </c>
      <c r="L190" s="27">
        <v>129535</v>
      </c>
      <c r="M190" s="27">
        <v>0</v>
      </c>
      <c r="N190" s="27">
        <f t="shared" si="22"/>
        <v>129535</v>
      </c>
      <c r="O190" s="27">
        <v>0</v>
      </c>
      <c r="P190" s="27">
        <v>0</v>
      </c>
      <c r="Q190" s="27">
        <f t="shared" si="23"/>
        <v>0</v>
      </c>
    </row>
    <row r="191" spans="1:17" x14ac:dyDescent="0.45">
      <c r="A191" s="27" t="s">
        <v>500</v>
      </c>
      <c r="B191" s="27">
        <v>11838</v>
      </c>
      <c r="C191" s="27" t="s">
        <v>246</v>
      </c>
      <c r="D191" s="27">
        <v>285615.52094199997</v>
      </c>
      <c r="E191" s="27">
        <v>26188.841981000001</v>
      </c>
      <c r="F191" s="27">
        <f t="shared" si="18"/>
        <v>311804.36292299995</v>
      </c>
      <c r="G191" s="27">
        <f t="shared" si="19"/>
        <v>259426.67896099997</v>
      </c>
      <c r="H191" s="28">
        <v>0</v>
      </c>
      <c r="I191" s="28">
        <v>1847.174</v>
      </c>
      <c r="J191" s="27">
        <f t="shared" si="20"/>
        <v>1847.174</v>
      </c>
      <c r="K191" s="27">
        <f t="shared" si="21"/>
        <v>-1847.174</v>
      </c>
      <c r="L191" s="27">
        <v>1506387</v>
      </c>
      <c r="M191" s="27">
        <v>228332</v>
      </c>
      <c r="N191" s="27">
        <f t="shared" si="22"/>
        <v>1278055</v>
      </c>
      <c r="O191" s="27">
        <v>171243</v>
      </c>
      <c r="P191" s="27">
        <v>0</v>
      </c>
      <c r="Q191" s="27">
        <f t="shared" si="23"/>
        <v>171243</v>
      </c>
    </row>
    <row r="192" spans="1:17" x14ac:dyDescent="0.45">
      <c r="A192" s="27" t="s">
        <v>502</v>
      </c>
      <c r="B192" s="27">
        <v>11767</v>
      </c>
      <c r="C192" s="27" t="s">
        <v>246</v>
      </c>
      <c r="D192" s="27">
        <v>29704.072682000002</v>
      </c>
      <c r="E192" s="27">
        <v>23034.723532</v>
      </c>
      <c r="F192" s="27">
        <f t="shared" si="18"/>
        <v>52738.796214000002</v>
      </c>
      <c r="G192" s="27">
        <f t="shared" si="19"/>
        <v>6669.3491500000018</v>
      </c>
      <c r="H192" s="28">
        <v>0</v>
      </c>
      <c r="I192" s="28">
        <v>23034.723532</v>
      </c>
      <c r="J192" s="27">
        <f t="shared" si="20"/>
        <v>23034.723532</v>
      </c>
      <c r="K192" s="27">
        <f t="shared" si="21"/>
        <v>-23034.723532</v>
      </c>
      <c r="L192" s="27">
        <v>4880223</v>
      </c>
      <c r="M192" s="27">
        <v>342394</v>
      </c>
      <c r="N192" s="27">
        <f t="shared" si="22"/>
        <v>4537829</v>
      </c>
      <c r="O192" s="27">
        <v>1407750</v>
      </c>
      <c r="P192" s="27">
        <v>0</v>
      </c>
      <c r="Q192" s="27">
        <f t="shared" si="23"/>
        <v>1407750</v>
      </c>
    </row>
    <row r="193" spans="1:17" x14ac:dyDescent="0.45">
      <c r="A193" s="27" t="s">
        <v>504</v>
      </c>
      <c r="B193" s="27">
        <v>11841</v>
      </c>
      <c r="C193" s="27" t="s">
        <v>19</v>
      </c>
      <c r="D193" s="27">
        <v>396902.27085799997</v>
      </c>
      <c r="E193" s="27">
        <v>197569.44486399999</v>
      </c>
      <c r="F193" s="27">
        <f t="shared" si="18"/>
        <v>594471.71572199999</v>
      </c>
      <c r="G193" s="27">
        <f t="shared" si="19"/>
        <v>199332.82599399998</v>
      </c>
      <c r="H193" s="28">
        <v>19110</v>
      </c>
      <c r="I193" s="28">
        <v>123767.40820400001</v>
      </c>
      <c r="J193" s="27">
        <f t="shared" si="20"/>
        <v>142877.40820400001</v>
      </c>
      <c r="K193" s="27">
        <f t="shared" si="21"/>
        <v>-104657.40820400001</v>
      </c>
      <c r="L193" s="27">
        <v>1215771</v>
      </c>
      <c r="M193" s="27">
        <v>0</v>
      </c>
      <c r="N193" s="27">
        <f t="shared" si="22"/>
        <v>1215771</v>
      </c>
      <c r="O193" s="27">
        <v>0</v>
      </c>
      <c r="P193" s="27">
        <v>0</v>
      </c>
      <c r="Q193" s="27">
        <f t="shared" si="23"/>
        <v>0</v>
      </c>
    </row>
    <row r="194" spans="1:17" x14ac:dyDescent="0.45">
      <c r="A194" s="27" t="s">
        <v>507</v>
      </c>
      <c r="B194" s="27">
        <v>11859</v>
      </c>
      <c r="C194" s="27" t="s">
        <v>19</v>
      </c>
      <c r="D194" s="27">
        <v>0</v>
      </c>
      <c r="E194" s="27">
        <v>0</v>
      </c>
      <c r="F194" s="27">
        <f t="shared" ref="F194:F201" si="24">D194+E194</f>
        <v>0</v>
      </c>
      <c r="G194" s="27">
        <f t="shared" ref="G194:G201" si="25">D194-E194</f>
        <v>0</v>
      </c>
      <c r="H194" s="28">
        <v>0</v>
      </c>
      <c r="I194" s="28">
        <v>0</v>
      </c>
      <c r="J194" s="27">
        <f t="shared" ref="J194:J201" si="26">H194+I194</f>
        <v>0</v>
      </c>
      <c r="K194" s="27">
        <f t="shared" ref="K194:K201" si="27">H194-I194</f>
        <v>0</v>
      </c>
      <c r="L194" s="27">
        <v>574793</v>
      </c>
      <c r="M194" s="27">
        <v>0</v>
      </c>
      <c r="N194" s="27">
        <f t="shared" ref="N194:N201" si="28">L194-M194</f>
        <v>574793</v>
      </c>
      <c r="O194" s="27">
        <v>47699</v>
      </c>
      <c r="P194" s="27">
        <v>0</v>
      </c>
      <c r="Q194" s="27">
        <f t="shared" ref="Q194:Q201" si="29">O194-P194</f>
        <v>47699</v>
      </c>
    </row>
    <row r="195" spans="1:17" x14ac:dyDescent="0.45">
      <c r="A195" s="27" t="s">
        <v>509</v>
      </c>
      <c r="B195" s="27">
        <v>11874</v>
      </c>
      <c r="C195" s="27" t="s">
        <v>19</v>
      </c>
      <c r="D195" s="27">
        <v>81382.07415</v>
      </c>
      <c r="E195" s="27">
        <v>0</v>
      </c>
      <c r="F195" s="27">
        <f t="shared" si="24"/>
        <v>81382.07415</v>
      </c>
      <c r="G195" s="27">
        <f t="shared" si="25"/>
        <v>81382.07415</v>
      </c>
      <c r="H195" s="28">
        <v>81382.07415</v>
      </c>
      <c r="I195" s="28">
        <v>0</v>
      </c>
      <c r="J195" s="27">
        <f t="shared" si="26"/>
        <v>81382.07415</v>
      </c>
      <c r="K195" s="27">
        <f t="shared" si="27"/>
        <v>81382.07415</v>
      </c>
      <c r="L195" s="27">
        <v>362910</v>
      </c>
      <c r="M195" s="27">
        <v>362074</v>
      </c>
      <c r="N195" s="27">
        <f t="shared" si="28"/>
        <v>836</v>
      </c>
      <c r="O195" s="27">
        <v>362910</v>
      </c>
      <c r="P195" s="27">
        <v>362074</v>
      </c>
      <c r="Q195" s="27">
        <f t="shared" si="29"/>
        <v>836</v>
      </c>
    </row>
    <row r="196" spans="1:17" x14ac:dyDescent="0.45">
      <c r="A196" s="27" t="s">
        <v>512</v>
      </c>
      <c r="B196" s="27">
        <v>11878</v>
      </c>
      <c r="C196" s="27" t="s">
        <v>22</v>
      </c>
      <c r="D196" s="27">
        <v>495444.46779099997</v>
      </c>
      <c r="E196" s="27">
        <v>4391.2290169999997</v>
      </c>
      <c r="F196" s="27">
        <f t="shared" si="24"/>
        <v>499835.69680799998</v>
      </c>
      <c r="G196" s="27">
        <f t="shared" si="25"/>
        <v>491053.23877399997</v>
      </c>
      <c r="H196" s="28">
        <v>212217.23613199999</v>
      </c>
      <c r="I196" s="28">
        <v>4391.2290169999997</v>
      </c>
      <c r="J196" s="27">
        <f t="shared" si="26"/>
        <v>216608.465149</v>
      </c>
      <c r="K196" s="27">
        <f t="shared" si="27"/>
        <v>207826.00711499999</v>
      </c>
      <c r="L196" s="27">
        <v>0</v>
      </c>
      <c r="M196" s="27">
        <v>174300</v>
      </c>
      <c r="N196" s="27">
        <f t="shared" si="28"/>
        <v>-174300</v>
      </c>
      <c r="O196" s="27">
        <v>0</v>
      </c>
      <c r="P196" s="27">
        <v>112742</v>
      </c>
      <c r="Q196" s="27">
        <f t="shared" si="29"/>
        <v>-112742</v>
      </c>
    </row>
    <row r="197" spans="1:17" x14ac:dyDescent="0.45">
      <c r="A197" s="27" t="s">
        <v>516</v>
      </c>
      <c r="B197" s="27">
        <v>11888</v>
      </c>
      <c r="C197" s="27" t="s">
        <v>32</v>
      </c>
      <c r="D197" s="27">
        <v>325653.17867699999</v>
      </c>
      <c r="E197" s="27">
        <v>7368.4555899999996</v>
      </c>
      <c r="F197" s="27">
        <f t="shared" si="24"/>
        <v>333021.63426700002</v>
      </c>
      <c r="G197" s="27">
        <f t="shared" si="25"/>
        <v>318284.72308699996</v>
      </c>
      <c r="H197" s="28">
        <v>325653.17867699999</v>
      </c>
      <c r="I197" s="28">
        <v>7368.4555899999996</v>
      </c>
      <c r="J197" s="27">
        <f t="shared" si="26"/>
        <v>333021.63426700002</v>
      </c>
      <c r="K197" s="27">
        <f t="shared" si="27"/>
        <v>318284.72308699996</v>
      </c>
      <c r="L197" s="27">
        <v>790069</v>
      </c>
      <c r="M197" s="27">
        <v>69835</v>
      </c>
      <c r="N197" s="27">
        <f t="shared" si="28"/>
        <v>720234</v>
      </c>
      <c r="O197" s="27">
        <v>790069</v>
      </c>
      <c r="P197" s="27">
        <v>69835</v>
      </c>
      <c r="Q197" s="27">
        <f t="shared" si="29"/>
        <v>720234</v>
      </c>
    </row>
    <row r="198" spans="1:17" x14ac:dyDescent="0.45">
      <c r="A198" s="27" t="s">
        <v>518</v>
      </c>
      <c r="B198" s="27">
        <v>11883</v>
      </c>
      <c r="C198" s="27" t="s">
        <v>246</v>
      </c>
      <c r="D198" s="27">
        <v>0</v>
      </c>
      <c r="E198" s="27">
        <v>0</v>
      </c>
      <c r="F198" s="27">
        <f t="shared" si="24"/>
        <v>0</v>
      </c>
      <c r="G198" s="27">
        <f t="shared" si="25"/>
        <v>0</v>
      </c>
      <c r="H198" s="27">
        <v>0</v>
      </c>
      <c r="I198" s="27">
        <v>0</v>
      </c>
      <c r="J198" s="27">
        <f t="shared" si="26"/>
        <v>0</v>
      </c>
      <c r="K198" s="27">
        <f t="shared" si="27"/>
        <v>0</v>
      </c>
      <c r="L198" s="27">
        <v>1014000</v>
      </c>
      <c r="M198" s="27">
        <v>1020</v>
      </c>
      <c r="N198" s="27">
        <f t="shared" si="28"/>
        <v>1012980</v>
      </c>
      <c r="O198" s="27">
        <v>1014000</v>
      </c>
      <c r="P198" s="27">
        <v>1020</v>
      </c>
      <c r="Q198" s="27">
        <f t="shared" si="29"/>
        <v>1012980</v>
      </c>
    </row>
    <row r="199" spans="1:17" x14ac:dyDescent="0.45">
      <c r="A199" s="27" t="s">
        <v>520</v>
      </c>
      <c r="B199" s="27">
        <v>11886</v>
      </c>
      <c r="C199" s="27" t="s">
        <v>22</v>
      </c>
      <c r="D199" s="27">
        <v>0</v>
      </c>
      <c r="E199" s="27">
        <v>0</v>
      </c>
      <c r="F199" s="27">
        <f t="shared" si="24"/>
        <v>0</v>
      </c>
      <c r="G199" s="27">
        <f t="shared" si="25"/>
        <v>0</v>
      </c>
      <c r="H199" s="27">
        <v>0</v>
      </c>
      <c r="I199" s="27">
        <v>0</v>
      </c>
      <c r="J199" s="27">
        <f t="shared" si="26"/>
        <v>0</v>
      </c>
      <c r="K199" s="27">
        <f t="shared" si="27"/>
        <v>0</v>
      </c>
      <c r="L199" s="27">
        <v>350461</v>
      </c>
      <c r="M199" s="27">
        <v>0</v>
      </c>
      <c r="N199" s="27">
        <f t="shared" si="28"/>
        <v>350461</v>
      </c>
      <c r="O199" s="27">
        <v>350461</v>
      </c>
      <c r="P199" s="27">
        <v>0</v>
      </c>
      <c r="Q199" s="27">
        <f t="shared" si="29"/>
        <v>350461</v>
      </c>
    </row>
    <row r="200" spans="1:17" x14ac:dyDescent="0.45">
      <c r="A200" s="27" t="s">
        <v>522</v>
      </c>
      <c r="B200" s="27">
        <v>11885</v>
      </c>
      <c r="C200" s="27" t="s">
        <v>22</v>
      </c>
      <c r="D200" s="27">
        <v>0</v>
      </c>
      <c r="E200" s="27">
        <v>0</v>
      </c>
      <c r="F200" s="27">
        <f t="shared" si="24"/>
        <v>0</v>
      </c>
      <c r="G200" s="27">
        <f t="shared" si="25"/>
        <v>0</v>
      </c>
      <c r="H200" s="27">
        <v>0</v>
      </c>
      <c r="I200" s="27">
        <v>0</v>
      </c>
      <c r="J200" s="27">
        <f t="shared" si="26"/>
        <v>0</v>
      </c>
      <c r="K200" s="27">
        <f t="shared" si="27"/>
        <v>0</v>
      </c>
      <c r="L200" s="27">
        <v>303936</v>
      </c>
      <c r="M200" s="27">
        <v>0</v>
      </c>
      <c r="N200" s="27">
        <f t="shared" si="28"/>
        <v>303936</v>
      </c>
      <c r="O200" s="27">
        <v>303936</v>
      </c>
      <c r="P200" s="27">
        <v>0</v>
      </c>
      <c r="Q200" s="27">
        <f t="shared" si="29"/>
        <v>303936</v>
      </c>
    </row>
    <row r="201" spans="1:17" x14ac:dyDescent="0.45">
      <c r="A201" s="27" t="s">
        <v>524</v>
      </c>
      <c r="B201" s="27">
        <v>11889</v>
      </c>
      <c r="C201" s="27" t="s">
        <v>22</v>
      </c>
      <c r="D201" s="27">
        <v>0</v>
      </c>
      <c r="E201" s="27">
        <v>0</v>
      </c>
      <c r="F201" s="27">
        <f t="shared" si="24"/>
        <v>0</v>
      </c>
      <c r="G201" s="27">
        <f t="shared" si="25"/>
        <v>0</v>
      </c>
      <c r="H201" s="27">
        <v>0</v>
      </c>
      <c r="I201" s="27">
        <v>0</v>
      </c>
      <c r="J201" s="27">
        <f t="shared" si="26"/>
        <v>0</v>
      </c>
      <c r="K201" s="27">
        <f t="shared" si="27"/>
        <v>0</v>
      </c>
      <c r="L201" s="27">
        <v>106511</v>
      </c>
      <c r="M201" s="27">
        <v>0</v>
      </c>
      <c r="N201" s="27">
        <f t="shared" si="28"/>
        <v>106511</v>
      </c>
      <c r="O201" s="27">
        <v>106511</v>
      </c>
      <c r="P201" s="27">
        <v>0</v>
      </c>
      <c r="Q201" s="27">
        <f t="shared" si="29"/>
        <v>106511</v>
      </c>
    </row>
  </sheetData>
  <autoFilter ref="A3:Q201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"/>
  <sheetViews>
    <sheetView rightToLeft="1" workbookViewId="0">
      <selection activeCell="L1" sqref="L1:U1048576"/>
    </sheetView>
  </sheetViews>
  <sheetFormatPr defaultRowHeight="18" x14ac:dyDescent="0.45"/>
  <cols>
    <col min="1" max="1" width="43.42578125" style="22" bestFit="1" customWidth="1"/>
    <col min="2" max="2" width="17.5703125" style="22" bestFit="1" customWidth="1"/>
    <col min="3" max="3" width="26" style="22" bestFit="1" customWidth="1"/>
    <col min="4" max="4" width="7.85546875" style="37" bestFit="1" customWidth="1"/>
    <col min="5" max="5" width="8.140625" style="37" bestFit="1" customWidth="1"/>
    <col min="6" max="6" width="7.85546875" style="37" bestFit="1" customWidth="1"/>
    <col min="7" max="7" width="30.140625" style="22" bestFit="1" customWidth="1"/>
    <col min="8" max="8" width="30" style="22" bestFit="1" customWidth="1"/>
    <col min="9" max="9" width="7.85546875" style="37" bestFit="1" customWidth="1"/>
    <col min="10" max="10" width="8.140625" style="37" bestFit="1" customWidth="1"/>
    <col min="11" max="11" width="7.85546875" style="37" bestFit="1" customWidth="1"/>
    <col min="12" max="12" width="18.28515625" style="22" hidden="1" customWidth="1"/>
    <col min="13" max="13" width="17.28515625" style="22" hidden="1" customWidth="1"/>
    <col min="14" max="15" width="18.28515625" style="22" hidden="1" customWidth="1"/>
    <col min="16" max="17" width="17.28515625" style="22" hidden="1" customWidth="1"/>
    <col min="18" max="19" width="18.28515625" style="22" hidden="1" customWidth="1"/>
    <col min="20" max="21" width="25.28515625" style="22" hidden="1" customWidth="1"/>
    <col min="22" max="16384" width="9.140625" style="22"/>
  </cols>
  <sheetData>
    <row r="1" spans="1:21" x14ac:dyDescent="0.45">
      <c r="A1" s="46" t="s">
        <v>529</v>
      </c>
      <c r="B1" s="46" t="s">
        <v>1</v>
      </c>
      <c r="C1" s="47" t="s">
        <v>3</v>
      </c>
      <c r="D1" s="42" t="s">
        <v>544</v>
      </c>
      <c r="E1" s="42"/>
      <c r="F1" s="42"/>
      <c r="G1" s="48" t="s">
        <v>546</v>
      </c>
      <c r="H1" s="48" t="s">
        <v>547</v>
      </c>
      <c r="I1" s="42" t="s">
        <v>559</v>
      </c>
      <c r="J1" s="42"/>
      <c r="K1" s="42"/>
      <c r="L1" s="29"/>
      <c r="M1" s="30"/>
      <c r="N1" s="43" t="s">
        <v>548</v>
      </c>
      <c r="O1" s="43"/>
      <c r="P1" s="44" t="s">
        <v>549</v>
      </c>
      <c r="Q1" s="45"/>
      <c r="R1" s="2"/>
      <c r="S1" s="2"/>
      <c r="T1" s="2"/>
      <c r="U1" s="2"/>
    </row>
    <row r="2" spans="1:21" ht="78.75" x14ac:dyDescent="0.45">
      <c r="A2" s="46"/>
      <c r="B2" s="46"/>
      <c r="C2" s="47"/>
      <c r="D2" s="31" t="s">
        <v>550</v>
      </c>
      <c r="E2" s="31" t="s">
        <v>551</v>
      </c>
      <c r="F2" s="31" t="s">
        <v>552</v>
      </c>
      <c r="G2" s="48"/>
      <c r="H2" s="48"/>
      <c r="I2" s="31" t="s">
        <v>550</v>
      </c>
      <c r="J2" s="31" t="s">
        <v>551</v>
      </c>
      <c r="K2" s="31" t="s">
        <v>552</v>
      </c>
      <c r="L2" s="32" t="s">
        <v>553</v>
      </c>
      <c r="M2" s="33" t="s">
        <v>554</v>
      </c>
      <c r="N2" s="33" t="s">
        <v>542</v>
      </c>
      <c r="O2" s="33" t="s">
        <v>543</v>
      </c>
      <c r="P2" s="33" t="s">
        <v>542</v>
      </c>
      <c r="Q2" s="33" t="s">
        <v>543</v>
      </c>
      <c r="R2" s="34" t="s">
        <v>555</v>
      </c>
      <c r="S2" s="34" t="s">
        <v>556</v>
      </c>
      <c r="T2" s="35" t="s">
        <v>557</v>
      </c>
      <c r="U2" s="35" t="s">
        <v>558</v>
      </c>
    </row>
    <row r="3" spans="1:21" x14ac:dyDescent="0.45">
      <c r="A3" s="18" t="s">
        <v>17</v>
      </c>
      <c r="B3" s="18">
        <v>10581</v>
      </c>
      <c r="C3" s="18" t="s">
        <v>19</v>
      </c>
      <c r="D3" s="36">
        <f t="shared" ref="D3" si="0">(L3/2)/S3</f>
        <v>0.23618549078488418</v>
      </c>
      <c r="E3" s="36">
        <f t="shared" ref="E3" si="1">(N3)/S3</f>
        <v>1.033000444178547</v>
      </c>
      <c r="F3" s="36">
        <f t="shared" ref="F3" si="2">(O3)/S3</f>
        <v>0.56788332756397508</v>
      </c>
      <c r="G3" s="13">
        <f>T3/1000000</f>
        <v>6091608.2831669999</v>
      </c>
      <c r="H3" s="13">
        <f>U3/1000000</f>
        <v>6809446.9488580003</v>
      </c>
      <c r="I3" s="36">
        <f>(M3/2)/R3</f>
        <v>2.1344161908130346E-2</v>
      </c>
      <c r="J3" s="36">
        <f>(P3)/R3</f>
        <v>9.9006465704155458E-2</v>
      </c>
      <c r="K3" s="36">
        <f>(Q3)/R3</f>
        <v>5.3559403270894444E-2</v>
      </c>
      <c r="L3" s="18">
        <v>16115353.006055001</v>
      </c>
      <c r="M3" s="22">
        <v>1738086.9022539998</v>
      </c>
      <c r="N3" s="22">
        <v>35241722</v>
      </c>
      <c r="O3" s="22">
        <v>19373841</v>
      </c>
      <c r="P3" s="22">
        <v>4031122</v>
      </c>
      <c r="Q3" s="22">
        <v>2180711</v>
      </c>
      <c r="R3" s="22">
        <v>40715744.889283605</v>
      </c>
      <c r="S3" s="22">
        <v>34115882.716802306</v>
      </c>
      <c r="T3" s="22">
        <v>6091608283167</v>
      </c>
      <c r="U3" s="22">
        <v>6809446948858</v>
      </c>
    </row>
    <row r="4" spans="1:21" x14ac:dyDescent="0.45">
      <c r="A4" s="18" t="s">
        <v>20</v>
      </c>
      <c r="B4" s="18">
        <v>10589</v>
      </c>
      <c r="C4" s="18" t="s">
        <v>22</v>
      </c>
      <c r="D4" s="36">
        <f t="shared" ref="D4:D66" si="3">(L4/2)/S4</f>
        <v>0.314796832945264</v>
      </c>
      <c r="E4" s="36">
        <f t="shared" ref="E4:E66" si="4">(N4)/S4</f>
        <v>0.16938038844756256</v>
      </c>
      <c r="F4" s="36">
        <f t="shared" ref="F4:F66" si="5">(O4)/S4</f>
        <v>0.24384798849785344</v>
      </c>
      <c r="G4" s="13">
        <f t="shared" ref="G4:G66" si="6">T4/1000000</f>
        <v>1769250.6804599999</v>
      </c>
      <c r="H4" s="13">
        <f t="shared" ref="H4:H66" si="7">U4/1000000</f>
        <v>1699142.022631</v>
      </c>
      <c r="I4" s="36">
        <f t="shared" ref="I4:I66" si="8">(M4/2)/R4</f>
        <v>1.5303611576178907E-2</v>
      </c>
      <c r="J4" s="36">
        <f t="shared" ref="J4:J66" si="9">(P4)/R4</f>
        <v>9.7203462793108431E-3</v>
      </c>
      <c r="K4" s="36">
        <f t="shared" ref="K4:K66" si="10">(Q4)/R4</f>
        <v>3.6335491905696841E-2</v>
      </c>
      <c r="L4" s="18">
        <v>1233678.1160849999</v>
      </c>
      <c r="M4" s="22">
        <v>57814.732947999997</v>
      </c>
      <c r="N4" s="22">
        <v>331898</v>
      </c>
      <c r="O4" s="22">
        <v>477816</v>
      </c>
      <c r="P4" s="22">
        <v>18361</v>
      </c>
      <c r="Q4" s="22">
        <v>68635</v>
      </c>
      <c r="R4" s="22">
        <v>1888924.4757751331</v>
      </c>
      <c r="S4" s="22">
        <v>1959483.0490234131</v>
      </c>
      <c r="T4" s="22">
        <v>1769250680460</v>
      </c>
      <c r="U4" s="22">
        <v>1699142022631</v>
      </c>
    </row>
    <row r="5" spans="1:21" x14ac:dyDescent="0.45">
      <c r="A5" s="18" t="s">
        <v>23</v>
      </c>
      <c r="B5" s="18">
        <v>10591</v>
      </c>
      <c r="C5" s="18" t="s">
        <v>22</v>
      </c>
      <c r="D5" s="36">
        <f t="shared" si="3"/>
        <v>0.88136670794123861</v>
      </c>
      <c r="E5" s="36">
        <f t="shared" si="4"/>
        <v>0.25221153756579079</v>
      </c>
      <c r="F5" s="36">
        <f t="shared" si="5"/>
        <v>0.51807340406534785</v>
      </c>
      <c r="G5" s="13">
        <f t="shared" si="6"/>
        <v>2045650.2428520001</v>
      </c>
      <c r="H5" s="13">
        <f t="shared" si="7"/>
        <v>1877464.6546670001</v>
      </c>
      <c r="I5" s="36">
        <f t="shared" si="8"/>
        <v>7.4120389096799577E-2</v>
      </c>
      <c r="J5" s="36">
        <f t="shared" si="9"/>
        <v>1.8976236673008611E-2</v>
      </c>
      <c r="K5" s="36">
        <f t="shared" si="10"/>
        <v>5.2219731098588282E-2</v>
      </c>
      <c r="L5" s="18">
        <v>3858678.9707089998</v>
      </c>
      <c r="M5" s="22">
        <v>306367.74505799997</v>
      </c>
      <c r="N5" s="22">
        <v>552099</v>
      </c>
      <c r="O5" s="22">
        <v>1134079</v>
      </c>
      <c r="P5" s="22">
        <v>39218</v>
      </c>
      <c r="Q5" s="22">
        <v>107922</v>
      </c>
      <c r="R5" s="22">
        <v>2066690.0753711001</v>
      </c>
      <c r="S5" s="22">
        <v>2189031.4984340551</v>
      </c>
      <c r="T5" s="22">
        <v>2045650242852</v>
      </c>
      <c r="U5" s="22">
        <v>1877464654667</v>
      </c>
    </row>
    <row r="6" spans="1:21" x14ac:dyDescent="0.45">
      <c r="A6" s="18" t="s">
        <v>24</v>
      </c>
      <c r="B6" s="18">
        <v>10596</v>
      </c>
      <c r="C6" s="18" t="s">
        <v>22</v>
      </c>
      <c r="D6" s="36">
        <f t="shared" si="3"/>
        <v>0.33876906095990478</v>
      </c>
      <c r="E6" s="36">
        <f t="shared" si="4"/>
        <v>0.10737801399562608</v>
      </c>
      <c r="F6" s="36">
        <f t="shared" si="5"/>
        <v>0.30730398470374209</v>
      </c>
      <c r="G6" s="13">
        <f t="shared" si="6"/>
        <v>4670514.4791820003</v>
      </c>
      <c r="H6" s="13">
        <f t="shared" si="7"/>
        <v>4458567.5916219996</v>
      </c>
      <c r="I6" s="36">
        <f t="shared" si="8"/>
        <v>1.9434162716750462E-2</v>
      </c>
      <c r="J6" s="36">
        <f t="shared" si="9"/>
        <v>3.0188175317028549E-3</v>
      </c>
      <c r="K6" s="36">
        <f t="shared" si="10"/>
        <v>1.4839686917580459E-2</v>
      </c>
      <c r="L6" s="18">
        <v>3265373.9134940002</v>
      </c>
      <c r="M6" s="22">
        <v>181812.78519900001</v>
      </c>
      <c r="N6" s="22">
        <v>517505</v>
      </c>
      <c r="O6" s="22">
        <v>1481042</v>
      </c>
      <c r="P6" s="22">
        <v>14121</v>
      </c>
      <c r="Q6" s="22">
        <v>69415</v>
      </c>
      <c r="R6" s="22">
        <v>4677659.3324057665</v>
      </c>
      <c r="S6" s="22">
        <v>4819468.9093530821</v>
      </c>
      <c r="T6" s="22">
        <v>4670514479182</v>
      </c>
      <c r="U6" s="22">
        <v>4458567591622</v>
      </c>
    </row>
    <row r="7" spans="1:21" x14ac:dyDescent="0.45">
      <c r="A7" s="18" t="s">
        <v>26</v>
      </c>
      <c r="B7" s="18">
        <v>10600</v>
      </c>
      <c r="C7" s="18" t="s">
        <v>22</v>
      </c>
      <c r="D7" s="36">
        <f t="shared" si="3"/>
        <v>0.29579642353697444</v>
      </c>
      <c r="E7" s="36">
        <f t="shared" si="4"/>
        <v>0.89768035416474778</v>
      </c>
      <c r="F7" s="36">
        <f t="shared" si="5"/>
        <v>0.32228400074311292</v>
      </c>
      <c r="G7" s="13">
        <f t="shared" si="6"/>
        <v>29883356.756445002</v>
      </c>
      <c r="H7" s="13">
        <f t="shared" si="7"/>
        <v>29091357.658859</v>
      </c>
      <c r="I7" s="36">
        <f t="shared" si="8"/>
        <v>1.0091947490840698E-2</v>
      </c>
      <c r="J7" s="36">
        <f t="shared" si="9"/>
        <v>4.5968298927457636E-2</v>
      </c>
      <c r="K7" s="36">
        <f t="shared" si="10"/>
        <v>1.7653662986754071E-2</v>
      </c>
      <c r="L7" s="18">
        <v>14305138.818564</v>
      </c>
      <c r="M7" s="22">
        <v>760397.65599999996</v>
      </c>
      <c r="N7" s="22">
        <v>21706554</v>
      </c>
      <c r="O7" s="22">
        <v>7793058</v>
      </c>
      <c r="P7" s="22">
        <v>1731786</v>
      </c>
      <c r="Q7" s="22">
        <v>665075</v>
      </c>
      <c r="R7" s="22">
        <v>37673484.562326826</v>
      </c>
      <c r="S7" s="22">
        <v>24180716.331034109</v>
      </c>
      <c r="T7" s="22">
        <v>29883356756445</v>
      </c>
      <c r="U7" s="22">
        <v>29091357658859</v>
      </c>
    </row>
    <row r="8" spans="1:21" x14ac:dyDescent="0.45">
      <c r="A8" s="18" t="s">
        <v>28</v>
      </c>
      <c r="B8" s="18">
        <v>10616</v>
      </c>
      <c r="C8" s="18" t="s">
        <v>22</v>
      </c>
      <c r="D8" s="36">
        <f t="shared" si="3"/>
        <v>0.47006374686010105</v>
      </c>
      <c r="E8" s="36">
        <f t="shared" si="4"/>
        <v>0.35366657254128769</v>
      </c>
      <c r="F8" s="36">
        <f t="shared" si="5"/>
        <v>0.62749435665397757</v>
      </c>
      <c r="G8" s="13">
        <f t="shared" si="6"/>
        <v>8841195.8686699998</v>
      </c>
      <c r="H8" s="13">
        <f t="shared" si="7"/>
        <v>7887454.0772449998</v>
      </c>
      <c r="I8" s="36">
        <f t="shared" si="8"/>
        <v>7.7322571109454619E-2</v>
      </c>
      <c r="J8" s="36">
        <f t="shared" si="9"/>
        <v>1.7718431241890313E-2</v>
      </c>
      <c r="K8" s="36">
        <f t="shared" si="10"/>
        <v>3.3657175250951167E-2</v>
      </c>
      <c r="L8" s="18">
        <v>9026302.9253100008</v>
      </c>
      <c r="M8" s="22">
        <v>1403694.7511459999</v>
      </c>
      <c r="N8" s="22">
        <v>3395605</v>
      </c>
      <c r="O8" s="22">
        <v>6024666</v>
      </c>
      <c r="P8" s="22">
        <v>160828</v>
      </c>
      <c r="Q8" s="22">
        <v>305502</v>
      </c>
      <c r="R8" s="22">
        <v>9076875.8139133006</v>
      </c>
      <c r="S8" s="22">
        <v>9601147.7013524957</v>
      </c>
      <c r="T8" s="22">
        <v>8841195868670</v>
      </c>
      <c r="U8" s="22">
        <v>7887454077245</v>
      </c>
    </row>
    <row r="9" spans="1:21" x14ac:dyDescent="0.45">
      <c r="A9" s="18" t="s">
        <v>30</v>
      </c>
      <c r="B9" s="18">
        <v>10615</v>
      </c>
      <c r="C9" s="18" t="s">
        <v>32</v>
      </c>
      <c r="D9" s="36">
        <f t="shared" si="3"/>
        <v>0.67757799462954715</v>
      </c>
      <c r="E9" s="36">
        <f t="shared" si="4"/>
        <v>3.5593958621016442E-2</v>
      </c>
      <c r="F9" s="36">
        <f t="shared" si="5"/>
        <v>0.11981093579621088</v>
      </c>
      <c r="G9" s="13">
        <f t="shared" si="6"/>
        <v>442006.74866400001</v>
      </c>
      <c r="H9" s="13">
        <f t="shared" si="7"/>
        <v>445010.05091599998</v>
      </c>
      <c r="I9" s="36">
        <f t="shared" si="8"/>
        <v>2.6867651542536945E-2</v>
      </c>
      <c r="J9" s="36">
        <f t="shared" si="9"/>
        <v>0</v>
      </c>
      <c r="K9" s="36">
        <f t="shared" si="10"/>
        <v>1.5130152224563172E-3</v>
      </c>
      <c r="L9" s="18">
        <v>1013684.052347</v>
      </c>
      <c r="M9" s="22">
        <v>42263.296311999999</v>
      </c>
      <c r="N9" s="22">
        <v>26625</v>
      </c>
      <c r="O9" s="22">
        <v>89621</v>
      </c>
      <c r="P9" s="22">
        <v>0</v>
      </c>
      <c r="Q9" s="22">
        <v>1190</v>
      </c>
      <c r="R9" s="22">
        <v>786508.94078123325</v>
      </c>
      <c r="S9" s="22">
        <v>748020.19869403553</v>
      </c>
      <c r="T9" s="22">
        <v>442006748664</v>
      </c>
      <c r="U9" s="22">
        <v>445010050916</v>
      </c>
    </row>
    <row r="10" spans="1:21" x14ac:dyDescent="0.45">
      <c r="A10" s="18" t="s">
        <v>33</v>
      </c>
      <c r="B10" s="18">
        <v>10630</v>
      </c>
      <c r="C10" s="18" t="s">
        <v>22</v>
      </c>
      <c r="D10" s="36">
        <f t="shared" si="3"/>
        <v>1.5299649478941093</v>
      </c>
      <c r="E10" s="36">
        <f t="shared" si="4"/>
        <v>8.254578360669719E-2</v>
      </c>
      <c r="F10" s="36">
        <f t="shared" si="5"/>
        <v>0.14047682344755999</v>
      </c>
      <c r="G10" s="13">
        <f t="shared" si="6"/>
        <v>575040.320159</v>
      </c>
      <c r="H10" s="13">
        <f t="shared" si="7"/>
        <v>533453.48153700004</v>
      </c>
      <c r="I10" s="36">
        <f t="shared" si="8"/>
        <v>2.454230771225873E-3</v>
      </c>
      <c r="J10" s="36">
        <f t="shared" si="9"/>
        <v>0</v>
      </c>
      <c r="K10" s="36">
        <f t="shared" si="10"/>
        <v>1.0926903048094004E-2</v>
      </c>
      <c r="L10" s="18">
        <v>1864817.6395169999</v>
      </c>
      <c r="M10" s="22">
        <v>2592.8334770000001</v>
      </c>
      <c r="N10" s="22">
        <v>50306</v>
      </c>
      <c r="O10" s="22">
        <v>85611</v>
      </c>
      <c r="P10" s="22">
        <v>0</v>
      </c>
      <c r="Q10" s="22">
        <v>5772</v>
      </c>
      <c r="R10" s="22">
        <v>528237.50467950001</v>
      </c>
      <c r="S10" s="22">
        <v>609431.49125206831</v>
      </c>
      <c r="T10" s="22">
        <v>575040320159</v>
      </c>
      <c r="U10" s="22">
        <v>533453481537</v>
      </c>
    </row>
    <row r="11" spans="1:21" x14ac:dyDescent="0.45">
      <c r="A11" s="18" t="s">
        <v>35</v>
      </c>
      <c r="B11" s="18">
        <v>10639</v>
      </c>
      <c r="C11" s="18" t="s">
        <v>19</v>
      </c>
      <c r="D11" s="36">
        <f t="shared" si="3"/>
        <v>5.3150392981686202E-2</v>
      </c>
      <c r="E11" s="36">
        <f t="shared" si="4"/>
        <v>1.288296799156698</v>
      </c>
      <c r="F11" s="36">
        <f t="shared" si="5"/>
        <v>0.92337373085525543</v>
      </c>
      <c r="G11" s="13">
        <f t="shared" si="6"/>
        <v>5889819.8096200004</v>
      </c>
      <c r="H11" s="13">
        <f t="shared" si="7"/>
        <v>5726847.0267719999</v>
      </c>
      <c r="I11" s="36">
        <f t="shared" si="8"/>
        <v>2.6673494465009867E-4</v>
      </c>
      <c r="J11" s="36">
        <f t="shared" si="9"/>
        <v>8.9168941272622412E-2</v>
      </c>
      <c r="K11" s="36">
        <f t="shared" si="10"/>
        <v>0.10707790367773913</v>
      </c>
      <c r="L11" s="18">
        <v>6191895.895269</v>
      </c>
      <c r="M11" s="22">
        <v>33285.207069999997</v>
      </c>
      <c r="N11" s="22">
        <v>75041775</v>
      </c>
      <c r="O11" s="22">
        <v>53785435</v>
      </c>
      <c r="P11" s="22">
        <v>5563588</v>
      </c>
      <c r="Q11" s="22">
        <v>6680996</v>
      </c>
      <c r="R11" s="22">
        <v>62393787.798714072</v>
      </c>
      <c r="S11" s="22">
        <v>58248825.153583668</v>
      </c>
      <c r="T11" s="22">
        <v>5889819809620</v>
      </c>
      <c r="U11" s="22">
        <v>5726847026772</v>
      </c>
    </row>
    <row r="12" spans="1:21" x14ac:dyDescent="0.45">
      <c r="A12" s="18" t="s">
        <v>37</v>
      </c>
      <c r="B12" s="18">
        <v>10706</v>
      </c>
      <c r="C12" s="18" t="s">
        <v>22</v>
      </c>
      <c r="D12" s="36">
        <f t="shared" si="3"/>
        <v>0.94602896041608953</v>
      </c>
      <c r="E12" s="36">
        <f t="shared" si="4"/>
        <v>0.53008123674159702</v>
      </c>
      <c r="F12" s="36">
        <f t="shared" si="5"/>
        <v>0.66616154972580466</v>
      </c>
      <c r="G12" s="13">
        <f t="shared" si="6"/>
        <v>15680703.690786</v>
      </c>
      <c r="H12" s="13">
        <f t="shared" si="7"/>
        <v>14884595.325395999</v>
      </c>
      <c r="I12" s="36">
        <f t="shared" si="8"/>
        <v>5.632284543357037E-2</v>
      </c>
      <c r="J12" s="36">
        <f t="shared" si="9"/>
        <v>2.153333500506581E-3</v>
      </c>
      <c r="K12" s="36">
        <f t="shared" si="10"/>
        <v>2.8570358668727532E-2</v>
      </c>
      <c r="L12" s="18">
        <v>33008270.472626001</v>
      </c>
      <c r="M12" s="22">
        <v>1745450.0757030002</v>
      </c>
      <c r="N12" s="22">
        <v>9247637</v>
      </c>
      <c r="O12" s="22">
        <v>11621653</v>
      </c>
      <c r="P12" s="22">
        <v>33366</v>
      </c>
      <c r="Q12" s="22">
        <v>442699</v>
      </c>
      <c r="R12" s="22">
        <v>15495045.2366763</v>
      </c>
      <c r="S12" s="22">
        <v>17445697.676162079</v>
      </c>
      <c r="T12" s="22">
        <v>15680703690786</v>
      </c>
      <c r="U12" s="22">
        <v>14884595325396</v>
      </c>
    </row>
    <row r="13" spans="1:21" x14ac:dyDescent="0.45">
      <c r="A13" s="18" t="s">
        <v>39</v>
      </c>
      <c r="B13" s="18">
        <v>10720</v>
      </c>
      <c r="C13" s="18" t="s">
        <v>19</v>
      </c>
      <c r="D13" s="36">
        <f t="shared" si="3"/>
        <v>0.18610599366573335</v>
      </c>
      <c r="E13" s="36">
        <f t="shared" si="4"/>
        <v>0.61184240902223397</v>
      </c>
      <c r="F13" s="36">
        <f t="shared" si="5"/>
        <v>0.80052381500321945</v>
      </c>
      <c r="G13" s="13">
        <f t="shared" si="6"/>
        <v>459451.66758200002</v>
      </c>
      <c r="H13" s="13">
        <f t="shared" si="7"/>
        <v>476134.89162399998</v>
      </c>
      <c r="I13" s="36">
        <f t="shared" si="8"/>
        <v>3.3224217799593253E-3</v>
      </c>
      <c r="J13" s="36">
        <f t="shared" si="9"/>
        <v>2.1995763606571129E-4</v>
      </c>
      <c r="K13" s="36">
        <f t="shared" si="10"/>
        <v>0.15834041702985152</v>
      </c>
      <c r="L13" s="18">
        <v>925674.13546300004</v>
      </c>
      <c r="M13" s="22">
        <v>12567.21508</v>
      </c>
      <c r="N13" s="22">
        <v>1521624</v>
      </c>
      <c r="O13" s="22">
        <v>1990866</v>
      </c>
      <c r="P13" s="22">
        <v>416</v>
      </c>
      <c r="Q13" s="22">
        <v>299465</v>
      </c>
      <c r="R13" s="22">
        <v>1891273.2808045</v>
      </c>
      <c r="S13" s="22">
        <v>2486954.1201494341</v>
      </c>
      <c r="T13" s="22">
        <v>459451667582</v>
      </c>
      <c r="U13" s="22">
        <v>476134891624</v>
      </c>
    </row>
    <row r="14" spans="1:21" x14ac:dyDescent="0.45">
      <c r="A14" s="18" t="s">
        <v>41</v>
      </c>
      <c r="B14" s="18">
        <v>10719</v>
      </c>
      <c r="C14" s="18" t="s">
        <v>22</v>
      </c>
      <c r="D14" s="36">
        <f t="shared" si="3"/>
        <v>1.3624248515061361</v>
      </c>
      <c r="E14" s="36">
        <f t="shared" si="4"/>
        <v>6.9963447945652985E-2</v>
      </c>
      <c r="F14" s="36">
        <f t="shared" si="5"/>
        <v>2.6552151027885631</v>
      </c>
      <c r="G14" s="13">
        <f t="shared" si="6"/>
        <v>3192514.2205079999</v>
      </c>
      <c r="H14" s="13">
        <f t="shared" si="7"/>
        <v>2883653.2432909999</v>
      </c>
      <c r="I14" s="36">
        <f t="shared" si="8"/>
        <v>3.0909225583646994E-2</v>
      </c>
      <c r="J14" s="36">
        <f t="shared" si="9"/>
        <v>0</v>
      </c>
      <c r="K14" s="36">
        <f t="shared" si="10"/>
        <v>6.1638648879970899E-2</v>
      </c>
      <c r="L14" s="18">
        <v>13781038.839194</v>
      </c>
      <c r="M14" s="22">
        <v>192230.11160999999</v>
      </c>
      <c r="N14" s="22">
        <v>353843</v>
      </c>
      <c r="O14" s="22">
        <v>13428859</v>
      </c>
      <c r="P14" s="22">
        <v>0</v>
      </c>
      <c r="Q14" s="22">
        <v>191671</v>
      </c>
      <c r="R14" s="22">
        <v>3109591.1977766003</v>
      </c>
      <c r="S14" s="22">
        <v>5057540.9072872205</v>
      </c>
      <c r="T14" s="22">
        <v>3192514220508</v>
      </c>
      <c r="U14" s="22">
        <v>2883653243291</v>
      </c>
    </row>
    <row r="15" spans="1:21" x14ac:dyDescent="0.45">
      <c r="A15" s="18" t="s">
        <v>43</v>
      </c>
      <c r="B15" s="18">
        <v>10743</v>
      </c>
      <c r="C15" s="18" t="s">
        <v>22</v>
      </c>
      <c r="D15" s="36">
        <f t="shared" si="3"/>
        <v>2.8824747677151552</v>
      </c>
      <c r="E15" s="36">
        <f t="shared" si="4"/>
        <v>0.63421487326925663</v>
      </c>
      <c r="F15" s="36">
        <f t="shared" si="5"/>
        <v>0.66686471045820039</v>
      </c>
      <c r="G15" s="13">
        <f t="shared" si="6"/>
        <v>5393283.9212769996</v>
      </c>
      <c r="H15" s="13">
        <f t="shared" si="7"/>
        <v>4894698.2534299996</v>
      </c>
      <c r="I15" s="36">
        <f t="shared" si="8"/>
        <v>9.5586807869665683E-2</v>
      </c>
      <c r="J15" s="36">
        <f t="shared" si="9"/>
        <v>4.1755151621363732E-3</v>
      </c>
      <c r="K15" s="36">
        <f t="shared" si="10"/>
        <v>3.5074067093752014E-2</v>
      </c>
      <c r="L15" s="18">
        <v>41144994.314046994</v>
      </c>
      <c r="M15" s="22">
        <v>1175240.7432049999</v>
      </c>
      <c r="N15" s="22">
        <v>4526452</v>
      </c>
      <c r="O15" s="22">
        <v>4759477</v>
      </c>
      <c r="P15" s="22">
        <v>25669</v>
      </c>
      <c r="Q15" s="22">
        <v>215618</v>
      </c>
      <c r="R15" s="22">
        <v>6147504.9193370994</v>
      </c>
      <c r="S15" s="22">
        <v>7137095.3138752542</v>
      </c>
      <c r="T15" s="22">
        <v>5393283921277</v>
      </c>
      <c r="U15" s="22">
        <v>4894698253430</v>
      </c>
    </row>
    <row r="16" spans="1:21" x14ac:dyDescent="0.45">
      <c r="A16" s="18" t="s">
        <v>45</v>
      </c>
      <c r="B16" s="18">
        <v>10748</v>
      </c>
      <c r="C16" s="18" t="s">
        <v>19</v>
      </c>
      <c r="D16" s="36">
        <f t="shared" si="3"/>
        <v>0.13934049616076921</v>
      </c>
      <c r="E16" s="36">
        <f t="shared" si="4"/>
        <v>1.9877003952627497</v>
      </c>
      <c r="F16" s="36">
        <f t="shared" si="5"/>
        <v>1.5201553313930722</v>
      </c>
      <c r="G16" s="13">
        <f t="shared" si="6"/>
        <v>3434021.1430600001</v>
      </c>
      <c r="H16" s="13">
        <f t="shared" si="7"/>
        <v>3462173.5828430001</v>
      </c>
      <c r="I16" s="36">
        <f t="shared" si="8"/>
        <v>0</v>
      </c>
      <c r="J16" s="36">
        <f t="shared" si="9"/>
        <v>3.5954565376038507E-2</v>
      </c>
      <c r="K16" s="36">
        <f t="shared" si="10"/>
        <v>0.11918729194655169</v>
      </c>
      <c r="L16" s="18">
        <v>4022444.2186159999</v>
      </c>
      <c r="M16" s="22">
        <v>0</v>
      </c>
      <c r="N16" s="22">
        <v>28690202</v>
      </c>
      <c r="O16" s="22">
        <v>21941719</v>
      </c>
      <c r="P16" s="22">
        <v>455989</v>
      </c>
      <c r="Q16" s="22">
        <v>1511577</v>
      </c>
      <c r="R16" s="22">
        <v>12682367.182886001</v>
      </c>
      <c r="S16" s="22">
        <v>14433866.425934631</v>
      </c>
      <c r="T16" s="22">
        <v>3434021143060</v>
      </c>
      <c r="U16" s="22">
        <v>3462173582843</v>
      </c>
    </row>
    <row r="17" spans="1:21" x14ac:dyDescent="0.45">
      <c r="A17" s="18" t="s">
        <v>47</v>
      </c>
      <c r="B17" s="18">
        <v>10762</v>
      </c>
      <c r="C17" s="18" t="s">
        <v>32</v>
      </c>
      <c r="D17" s="36">
        <f t="shared" si="3"/>
        <v>0.70586580526979215</v>
      </c>
      <c r="E17" s="36">
        <f t="shared" si="4"/>
        <v>0.73177160455965273</v>
      </c>
      <c r="F17" s="36">
        <f t="shared" si="5"/>
        <v>0.44720636161423455</v>
      </c>
      <c r="G17" s="13">
        <f t="shared" si="6"/>
        <v>2262162.4966799999</v>
      </c>
      <c r="H17" s="13">
        <f t="shared" si="7"/>
        <v>2218555.7840809999</v>
      </c>
      <c r="I17" s="36">
        <f t="shared" si="8"/>
        <v>3.436433841489029E-2</v>
      </c>
      <c r="J17" s="36">
        <f t="shared" si="9"/>
        <v>2.4813799014370877E-2</v>
      </c>
      <c r="K17" s="36">
        <f t="shared" si="10"/>
        <v>1.7939508203151579E-2</v>
      </c>
      <c r="L17" s="18">
        <v>4561422.4098549997</v>
      </c>
      <c r="M17" s="22">
        <v>269934.10617699998</v>
      </c>
      <c r="N17" s="22">
        <v>2364415</v>
      </c>
      <c r="O17" s="22">
        <v>1444961</v>
      </c>
      <c r="P17" s="22">
        <v>97457</v>
      </c>
      <c r="Q17" s="22">
        <v>70458</v>
      </c>
      <c r="R17" s="22">
        <v>3927532.4162800671</v>
      </c>
      <c r="S17" s="22">
        <v>3231083.2850952158</v>
      </c>
      <c r="T17" s="22">
        <v>2262162496680</v>
      </c>
      <c r="U17" s="22">
        <v>2218555784081</v>
      </c>
    </row>
    <row r="18" spans="1:21" x14ac:dyDescent="0.45">
      <c r="A18" s="18" t="s">
        <v>49</v>
      </c>
      <c r="B18" s="18">
        <v>10753</v>
      </c>
      <c r="C18" s="18" t="s">
        <v>22</v>
      </c>
      <c r="D18" s="36">
        <f t="shared" si="3"/>
        <v>4.0093364055183667</v>
      </c>
      <c r="E18" s="36">
        <f t="shared" si="4"/>
        <v>0.20666776409968615</v>
      </c>
      <c r="F18" s="36">
        <f t="shared" si="5"/>
        <v>0.33276960343349227</v>
      </c>
      <c r="G18" s="13">
        <f t="shared" si="6"/>
        <v>676390.55478799995</v>
      </c>
      <c r="H18" s="13">
        <f t="shared" si="7"/>
        <v>603934.10929399997</v>
      </c>
      <c r="I18" s="36">
        <f t="shared" si="8"/>
        <v>0.11018326182096869</v>
      </c>
      <c r="J18" s="36">
        <f t="shared" si="9"/>
        <v>8.8373232804988145E-3</v>
      </c>
      <c r="K18" s="36">
        <f t="shared" si="10"/>
        <v>1.3797249549595839E-2</v>
      </c>
      <c r="L18" s="18">
        <v>5951854.1553819999</v>
      </c>
      <c r="M18" s="22">
        <v>154303.28901800001</v>
      </c>
      <c r="N18" s="22">
        <v>153399</v>
      </c>
      <c r="O18" s="22">
        <v>246998</v>
      </c>
      <c r="P18" s="22">
        <v>6188</v>
      </c>
      <c r="Q18" s="22">
        <v>9661</v>
      </c>
      <c r="R18" s="22">
        <v>700212.02162593335</v>
      </c>
      <c r="S18" s="22">
        <v>742249.28434416128</v>
      </c>
      <c r="T18" s="22">
        <v>676390554788</v>
      </c>
      <c r="U18" s="22">
        <v>603934109294</v>
      </c>
    </row>
    <row r="19" spans="1:21" x14ac:dyDescent="0.45">
      <c r="A19" s="18" t="s">
        <v>51</v>
      </c>
      <c r="B19" s="18">
        <v>10782</v>
      </c>
      <c r="C19" s="18" t="s">
        <v>22</v>
      </c>
      <c r="D19" s="36">
        <f t="shared" si="3"/>
        <v>0.45952179462883141</v>
      </c>
      <c r="E19" s="36">
        <f t="shared" si="4"/>
        <v>0.30614740292419174</v>
      </c>
      <c r="F19" s="36">
        <f t="shared" si="5"/>
        <v>0.68066476049046354</v>
      </c>
      <c r="G19" s="13">
        <f t="shared" si="6"/>
        <v>1314750.4399920001</v>
      </c>
      <c r="H19" s="13">
        <f t="shared" si="7"/>
        <v>1234107.296933</v>
      </c>
      <c r="I19" s="36">
        <f t="shared" si="8"/>
        <v>2.1805237848840534E-2</v>
      </c>
      <c r="J19" s="36">
        <f t="shared" si="9"/>
        <v>8.2808530316988373E-4</v>
      </c>
      <c r="K19" s="36">
        <f t="shared" si="10"/>
        <v>2.5265427493656852E-2</v>
      </c>
      <c r="L19" s="18">
        <v>1469059.285837</v>
      </c>
      <c r="M19" s="22">
        <v>56824.705254</v>
      </c>
      <c r="N19" s="22">
        <v>489366</v>
      </c>
      <c r="O19" s="22">
        <v>1088019</v>
      </c>
      <c r="P19" s="22">
        <v>1079</v>
      </c>
      <c r="Q19" s="22">
        <v>32921</v>
      </c>
      <c r="R19" s="22">
        <v>1303005.8568478669</v>
      </c>
      <c r="S19" s="22">
        <v>1598465.2991525682</v>
      </c>
      <c r="T19" s="22">
        <v>1314750439992</v>
      </c>
      <c r="U19" s="22">
        <v>1234107296933</v>
      </c>
    </row>
    <row r="20" spans="1:21" x14ac:dyDescent="0.45">
      <c r="A20" s="18" t="s">
        <v>53</v>
      </c>
      <c r="B20" s="18">
        <v>10766</v>
      </c>
      <c r="C20" s="18" t="s">
        <v>19</v>
      </c>
      <c r="D20" s="36">
        <f t="shared" si="3"/>
        <v>3.0482115720844298E-2</v>
      </c>
      <c r="E20" s="36">
        <f t="shared" si="4"/>
        <v>1.360379980936361</v>
      </c>
      <c r="F20" s="36">
        <f t="shared" si="5"/>
        <v>0.95177704200461555</v>
      </c>
      <c r="G20" s="13">
        <f t="shared" si="6"/>
        <v>5534849.9403149998</v>
      </c>
      <c r="H20" s="13">
        <f t="shared" si="7"/>
        <v>5244958.7334200004</v>
      </c>
      <c r="I20" s="36">
        <f t="shared" si="8"/>
        <v>2.0848290780300851E-4</v>
      </c>
      <c r="J20" s="36">
        <f t="shared" si="9"/>
        <v>7.8919450003012398E-2</v>
      </c>
      <c r="K20" s="36">
        <f t="shared" si="10"/>
        <v>8.7943327935884469E-2</v>
      </c>
      <c r="L20" s="18">
        <v>3148778.7121629999</v>
      </c>
      <c r="M20" s="22">
        <v>21755.522679999998</v>
      </c>
      <c r="N20" s="22">
        <v>70263094</v>
      </c>
      <c r="O20" s="22">
        <v>49158912</v>
      </c>
      <c r="P20" s="22">
        <v>4117685</v>
      </c>
      <c r="Q20" s="22">
        <v>4588513</v>
      </c>
      <c r="R20" s="22">
        <v>52175794.431446567</v>
      </c>
      <c r="S20" s="22">
        <v>51649608.921499506</v>
      </c>
      <c r="T20" s="22">
        <v>5534849940315</v>
      </c>
      <c r="U20" s="22">
        <v>5244958733420</v>
      </c>
    </row>
    <row r="21" spans="1:21" x14ac:dyDescent="0.45">
      <c r="A21" s="18" t="s">
        <v>54</v>
      </c>
      <c r="B21" s="18">
        <v>10764</v>
      </c>
      <c r="C21" s="18" t="s">
        <v>22</v>
      </c>
      <c r="D21" s="36">
        <f t="shared" si="3"/>
        <v>2.1752497440813778</v>
      </c>
      <c r="E21" s="36">
        <f t="shared" si="4"/>
        <v>0.79263881315884077</v>
      </c>
      <c r="F21" s="36">
        <f t="shared" si="5"/>
        <v>0.32086545197312011</v>
      </c>
      <c r="G21" s="13">
        <f t="shared" si="6"/>
        <v>1894010.818768</v>
      </c>
      <c r="H21" s="13">
        <f t="shared" si="7"/>
        <v>1847481.023088</v>
      </c>
      <c r="I21" s="36">
        <f t="shared" si="8"/>
        <v>5.4957901989879321E-2</v>
      </c>
      <c r="J21" s="36">
        <f t="shared" si="9"/>
        <v>0</v>
      </c>
      <c r="K21" s="36">
        <f t="shared" si="10"/>
        <v>2.5639024566040352E-3</v>
      </c>
      <c r="L21" s="18">
        <v>6523590.9954260001</v>
      </c>
      <c r="M21" s="22">
        <v>214052.452681</v>
      </c>
      <c r="N21" s="22">
        <v>1188565</v>
      </c>
      <c r="O21" s="22">
        <v>481139</v>
      </c>
      <c r="P21" s="22">
        <v>0</v>
      </c>
      <c r="Q21" s="22">
        <v>4993</v>
      </c>
      <c r="R21" s="22">
        <v>1947421.9805590329</v>
      </c>
      <c r="S21" s="22">
        <v>1499503.9105684289</v>
      </c>
      <c r="T21" s="22">
        <v>1894010818768</v>
      </c>
      <c r="U21" s="22">
        <v>1847481023088</v>
      </c>
    </row>
    <row r="22" spans="1:21" x14ac:dyDescent="0.45">
      <c r="A22" s="18" t="s">
        <v>56</v>
      </c>
      <c r="B22" s="18">
        <v>10767</v>
      </c>
      <c r="C22" s="18" t="s">
        <v>32</v>
      </c>
      <c r="D22" s="36">
        <f t="shared" si="3"/>
        <v>0.71284885385248398</v>
      </c>
      <c r="E22" s="36">
        <f t="shared" si="4"/>
        <v>9.2955650303862911E-3</v>
      </c>
      <c r="F22" s="36">
        <f t="shared" si="5"/>
        <v>0.11915907412031965</v>
      </c>
      <c r="G22" s="13">
        <f t="shared" si="6"/>
        <v>257015.68812999999</v>
      </c>
      <c r="H22" s="13">
        <f t="shared" si="7"/>
        <v>259389.66597199999</v>
      </c>
      <c r="I22" s="36">
        <f t="shared" si="8"/>
        <v>4.9484794822418562E-2</v>
      </c>
      <c r="J22" s="36">
        <f t="shared" si="9"/>
        <v>1.1256426684752652E-3</v>
      </c>
      <c r="K22" s="36">
        <f t="shared" si="10"/>
        <v>2.440029461159514E-3</v>
      </c>
      <c r="L22" s="18">
        <v>569170.80091400002</v>
      </c>
      <c r="M22" s="22">
        <v>43521.757167000003</v>
      </c>
      <c r="N22" s="22">
        <v>3711</v>
      </c>
      <c r="O22" s="22">
        <v>47571</v>
      </c>
      <c r="P22" s="22">
        <v>495</v>
      </c>
      <c r="Q22" s="22">
        <v>1073</v>
      </c>
      <c r="R22" s="22">
        <v>439748.78872573329</v>
      </c>
      <c r="S22" s="22">
        <v>399222.63873891527</v>
      </c>
      <c r="T22" s="22">
        <v>257015688130</v>
      </c>
      <c r="U22" s="22">
        <v>259389665972</v>
      </c>
    </row>
    <row r="23" spans="1:21" x14ac:dyDescent="0.45">
      <c r="A23" s="18" t="s">
        <v>57</v>
      </c>
      <c r="B23" s="18">
        <v>10771</v>
      </c>
      <c r="C23" s="18" t="s">
        <v>22</v>
      </c>
      <c r="D23" s="36">
        <f t="shared" si="3"/>
        <v>0.32679190139056263</v>
      </c>
      <c r="E23" s="36">
        <f t="shared" si="4"/>
        <v>0.55636365637947605</v>
      </c>
      <c r="F23" s="36">
        <f t="shared" si="5"/>
        <v>0.80841009604761338</v>
      </c>
      <c r="G23" s="13">
        <f t="shared" si="6"/>
        <v>852803.51715800003</v>
      </c>
      <c r="H23" s="13">
        <f t="shared" si="7"/>
        <v>686445.57755100005</v>
      </c>
      <c r="I23" s="36">
        <f t="shared" si="8"/>
        <v>6.2095508803697401E-2</v>
      </c>
      <c r="J23" s="36">
        <f t="shared" si="9"/>
        <v>5.9261075658067702E-5</v>
      </c>
      <c r="K23" s="36">
        <f t="shared" si="10"/>
        <v>0.1277033081467244</v>
      </c>
      <c r="L23" s="18">
        <v>674267.89037100004</v>
      </c>
      <c r="M23" s="22">
        <v>115261.25526000001</v>
      </c>
      <c r="N23" s="22">
        <v>573971</v>
      </c>
      <c r="O23" s="22">
        <v>833994</v>
      </c>
      <c r="P23" s="22">
        <v>55</v>
      </c>
      <c r="Q23" s="22">
        <v>118521</v>
      </c>
      <c r="R23" s="22">
        <v>928096.55223516678</v>
      </c>
      <c r="S23" s="22">
        <v>1031647.1851074949</v>
      </c>
      <c r="T23" s="22">
        <v>852803517158</v>
      </c>
      <c r="U23" s="22">
        <v>686445577551</v>
      </c>
    </row>
    <row r="24" spans="1:21" x14ac:dyDescent="0.45">
      <c r="A24" s="18" t="s">
        <v>59</v>
      </c>
      <c r="B24" s="18">
        <v>10765</v>
      </c>
      <c r="C24" s="18" t="s">
        <v>19</v>
      </c>
      <c r="D24" s="36">
        <f t="shared" si="3"/>
        <v>4.457154276351008E-2</v>
      </c>
      <c r="E24" s="36">
        <f t="shared" si="4"/>
        <v>1.201578481675075</v>
      </c>
      <c r="F24" s="36">
        <f t="shared" si="5"/>
        <v>0.80848609803217331</v>
      </c>
      <c r="G24" s="13">
        <f t="shared" si="6"/>
        <v>12647993.097424001</v>
      </c>
      <c r="H24" s="13">
        <f t="shared" si="7"/>
        <v>12034874.784135999</v>
      </c>
      <c r="I24" s="36">
        <f t="shared" si="8"/>
        <v>4.487852951119325E-4</v>
      </c>
      <c r="J24" s="36">
        <f t="shared" si="9"/>
        <v>8.8398868748388218E-2</v>
      </c>
      <c r="K24" s="36">
        <f t="shared" si="10"/>
        <v>8.6442951652248218E-2</v>
      </c>
      <c r="L24" s="18">
        <v>12435449.88191</v>
      </c>
      <c r="M24" s="22">
        <v>144861.91869600001</v>
      </c>
      <c r="N24" s="22">
        <v>167620056</v>
      </c>
      <c r="O24" s="22">
        <v>112783715</v>
      </c>
      <c r="P24" s="22">
        <v>14266989</v>
      </c>
      <c r="Q24" s="22">
        <v>13951317</v>
      </c>
      <c r="R24" s="22">
        <v>161393343.62534058</v>
      </c>
      <c r="S24" s="22">
        <v>139499881.66093591</v>
      </c>
      <c r="T24" s="22">
        <v>12647993097424</v>
      </c>
      <c r="U24" s="22">
        <v>12034874784136</v>
      </c>
    </row>
    <row r="25" spans="1:21" x14ac:dyDescent="0.45">
      <c r="A25" s="18" t="s">
        <v>60</v>
      </c>
      <c r="B25" s="18">
        <v>10763</v>
      </c>
      <c r="C25" s="18" t="s">
        <v>32</v>
      </c>
      <c r="D25" s="36">
        <f t="shared" si="3"/>
        <v>3.378526102587279</v>
      </c>
      <c r="E25" s="36">
        <f t="shared" si="4"/>
        <v>6.3833090286659587E-3</v>
      </c>
      <c r="F25" s="36">
        <f t="shared" si="5"/>
        <v>0.37273466004925582</v>
      </c>
      <c r="G25" s="13">
        <f t="shared" si="6"/>
        <v>121911.26929700001</v>
      </c>
      <c r="H25" s="13">
        <f t="shared" si="7"/>
        <v>119907.997066</v>
      </c>
      <c r="I25" s="36">
        <f t="shared" si="8"/>
        <v>0</v>
      </c>
      <c r="J25" s="36">
        <f t="shared" si="9"/>
        <v>0</v>
      </c>
      <c r="K25" s="36">
        <f t="shared" si="10"/>
        <v>4.3431575286704134E-4</v>
      </c>
      <c r="L25" s="18">
        <v>1015149.5150339999</v>
      </c>
      <c r="M25" s="22">
        <v>0</v>
      </c>
      <c r="N25" s="22">
        <v>959</v>
      </c>
      <c r="O25" s="22">
        <v>55998</v>
      </c>
      <c r="P25" s="22">
        <v>0</v>
      </c>
      <c r="Q25" s="22">
        <v>51</v>
      </c>
      <c r="R25" s="22">
        <v>117426.08842376669</v>
      </c>
      <c r="S25" s="22">
        <v>150235.5589700191</v>
      </c>
      <c r="T25" s="22">
        <v>121911269297</v>
      </c>
      <c r="U25" s="22">
        <v>119907997066</v>
      </c>
    </row>
    <row r="26" spans="1:21" x14ac:dyDescent="0.45">
      <c r="A26" s="18" t="s">
        <v>62</v>
      </c>
      <c r="B26" s="18">
        <v>10778</v>
      </c>
      <c r="C26" s="18" t="s">
        <v>19</v>
      </c>
      <c r="D26" s="36">
        <f t="shared" si="3"/>
        <v>7.435188579689915E-2</v>
      </c>
      <c r="E26" s="36">
        <f t="shared" si="4"/>
        <v>0.94747544669923867</v>
      </c>
      <c r="F26" s="36">
        <f t="shared" si="5"/>
        <v>0.86430673256290169</v>
      </c>
      <c r="G26" s="13">
        <f t="shared" si="6"/>
        <v>534097.50845700002</v>
      </c>
      <c r="H26" s="13">
        <f t="shared" si="7"/>
        <v>574672.06182099995</v>
      </c>
      <c r="I26" s="36">
        <f t="shared" si="8"/>
        <v>0</v>
      </c>
      <c r="J26" s="36">
        <f t="shared" si="9"/>
        <v>0.14123612073086522</v>
      </c>
      <c r="K26" s="36">
        <f t="shared" si="10"/>
        <v>0.15464051363206799</v>
      </c>
      <c r="L26" s="18">
        <v>478775.61715399998</v>
      </c>
      <c r="M26" s="22">
        <v>0</v>
      </c>
      <c r="N26" s="22">
        <v>3050549</v>
      </c>
      <c r="O26" s="22">
        <v>2782774</v>
      </c>
      <c r="P26" s="22">
        <v>538576</v>
      </c>
      <c r="Q26" s="22">
        <v>589691</v>
      </c>
      <c r="R26" s="22">
        <v>3813302.1298871003</v>
      </c>
      <c r="S26" s="22">
        <v>3219660.2145494428</v>
      </c>
      <c r="T26" s="22">
        <v>534097508457</v>
      </c>
      <c r="U26" s="22">
        <v>574672061821</v>
      </c>
    </row>
    <row r="27" spans="1:21" x14ac:dyDescent="0.45">
      <c r="A27" s="18" t="s">
        <v>64</v>
      </c>
      <c r="B27" s="18">
        <v>10781</v>
      </c>
      <c r="C27" s="18" t="s">
        <v>22</v>
      </c>
      <c r="D27" s="36">
        <f t="shared" si="3"/>
        <v>0.52679133167233394</v>
      </c>
      <c r="E27" s="36">
        <f t="shared" si="4"/>
        <v>0.24567431829909483</v>
      </c>
      <c r="F27" s="36">
        <f t="shared" si="5"/>
        <v>0.4980290143745037</v>
      </c>
      <c r="G27" s="13">
        <f t="shared" si="6"/>
        <v>5139997.7280360004</v>
      </c>
      <c r="H27" s="13">
        <f t="shared" si="7"/>
        <v>4736532.820851</v>
      </c>
      <c r="I27" s="36">
        <f t="shared" si="8"/>
        <v>1.9264451300947023E-2</v>
      </c>
      <c r="J27" s="36">
        <f t="shared" si="9"/>
        <v>1.0818495492220636E-3</v>
      </c>
      <c r="K27" s="36">
        <f t="shared" si="10"/>
        <v>2.7037165402783312E-2</v>
      </c>
      <c r="L27" s="18">
        <v>6243543.6846660003</v>
      </c>
      <c r="M27" s="22">
        <v>199580.40407400002</v>
      </c>
      <c r="N27" s="22">
        <v>1455869</v>
      </c>
      <c r="O27" s="22">
        <v>2951326</v>
      </c>
      <c r="P27" s="22">
        <v>5604</v>
      </c>
      <c r="Q27" s="22">
        <v>140053</v>
      </c>
      <c r="R27" s="22">
        <v>5180017.872198333</v>
      </c>
      <c r="S27" s="22">
        <v>5926012.1696056174</v>
      </c>
      <c r="T27" s="22">
        <v>5139997728036</v>
      </c>
      <c r="U27" s="22">
        <v>4736532820851</v>
      </c>
    </row>
    <row r="28" spans="1:21" x14ac:dyDescent="0.45">
      <c r="A28" s="18" t="s">
        <v>66</v>
      </c>
      <c r="B28" s="18">
        <v>10784</v>
      </c>
      <c r="C28" s="18" t="s">
        <v>19</v>
      </c>
      <c r="D28" s="36">
        <f t="shared" si="3"/>
        <v>9.881132774896631E-2</v>
      </c>
      <c r="E28" s="36">
        <f t="shared" si="4"/>
        <v>1.472904637356482</v>
      </c>
      <c r="F28" s="36">
        <f t="shared" si="5"/>
        <v>1.1394973587078483</v>
      </c>
      <c r="G28" s="13">
        <f t="shared" si="6"/>
        <v>3207603.8311709999</v>
      </c>
      <c r="H28" s="13">
        <f t="shared" si="7"/>
        <v>3169261.7609020001</v>
      </c>
      <c r="I28" s="36">
        <f t="shared" si="8"/>
        <v>1.4998290610371762E-3</v>
      </c>
      <c r="J28" s="36">
        <f t="shared" si="9"/>
        <v>8.873033113327336E-2</v>
      </c>
      <c r="K28" s="36">
        <f t="shared" si="10"/>
        <v>8.7140070686284543E-2</v>
      </c>
      <c r="L28" s="18">
        <v>3901514.183042</v>
      </c>
      <c r="M28" s="22">
        <v>63748.328825999997</v>
      </c>
      <c r="N28" s="22">
        <v>29078439</v>
      </c>
      <c r="O28" s="22">
        <v>22496232</v>
      </c>
      <c r="P28" s="22">
        <v>1885685</v>
      </c>
      <c r="Q28" s="22">
        <v>1851889</v>
      </c>
      <c r="R28" s="22">
        <v>21251864.789816827</v>
      </c>
      <c r="S28" s="22">
        <v>19742241.461191248</v>
      </c>
      <c r="T28" s="22">
        <v>3207603831171</v>
      </c>
      <c r="U28" s="22">
        <v>3169261760902</v>
      </c>
    </row>
    <row r="29" spans="1:21" x14ac:dyDescent="0.45">
      <c r="A29" s="18" t="s">
        <v>68</v>
      </c>
      <c r="B29" s="18">
        <v>10789</v>
      </c>
      <c r="C29" s="18" t="s">
        <v>22</v>
      </c>
      <c r="D29" s="36">
        <f t="shared" si="3"/>
        <v>1.6179776053359602</v>
      </c>
      <c r="E29" s="36">
        <f t="shared" si="4"/>
        <v>0.36507429329602337</v>
      </c>
      <c r="F29" s="36">
        <f t="shared" si="5"/>
        <v>0.4301000092415746</v>
      </c>
      <c r="G29" s="13">
        <f t="shared" si="6"/>
        <v>1114250.5478620001</v>
      </c>
      <c r="H29" s="13">
        <f t="shared" si="7"/>
        <v>1071499.617475</v>
      </c>
      <c r="I29" s="36">
        <f t="shared" si="8"/>
        <v>0.208889307393786</v>
      </c>
      <c r="J29" s="36">
        <f t="shared" si="9"/>
        <v>1.6514993723460936E-2</v>
      </c>
      <c r="K29" s="36">
        <f t="shared" si="10"/>
        <v>0.13602328944254807</v>
      </c>
      <c r="L29" s="18">
        <v>4501822.2708710004</v>
      </c>
      <c r="M29" s="22">
        <v>632018.46071700007</v>
      </c>
      <c r="N29" s="22">
        <v>507887</v>
      </c>
      <c r="O29" s="22">
        <v>598350</v>
      </c>
      <c r="P29" s="22">
        <v>24984</v>
      </c>
      <c r="Q29" s="22">
        <v>205777</v>
      </c>
      <c r="R29" s="22">
        <v>1512807.1144531001</v>
      </c>
      <c r="S29" s="22">
        <v>1391188.065899167</v>
      </c>
      <c r="T29" s="22">
        <v>1114250547862</v>
      </c>
      <c r="U29" s="22">
        <v>1071499617475</v>
      </c>
    </row>
    <row r="30" spans="1:21" x14ac:dyDescent="0.45">
      <c r="A30" s="18" t="s">
        <v>70</v>
      </c>
      <c r="B30" s="18">
        <v>10787</v>
      </c>
      <c r="C30" s="18" t="s">
        <v>22</v>
      </c>
      <c r="D30" s="36">
        <f t="shared" si="3"/>
        <v>0.81636174336954581</v>
      </c>
      <c r="E30" s="36">
        <f t="shared" si="4"/>
        <v>0.29344236810412966</v>
      </c>
      <c r="F30" s="36">
        <f t="shared" si="5"/>
        <v>0.68581249169162672</v>
      </c>
      <c r="G30" s="13">
        <f t="shared" si="6"/>
        <v>7162763.1803310001</v>
      </c>
      <c r="H30" s="13">
        <f t="shared" si="7"/>
        <v>7113763.2331560003</v>
      </c>
      <c r="I30" s="36">
        <f t="shared" si="8"/>
        <v>2.6938164957184024E-3</v>
      </c>
      <c r="J30" s="36">
        <f t="shared" si="9"/>
        <v>8.6874478128871077E-4</v>
      </c>
      <c r="K30" s="36">
        <f t="shared" si="10"/>
        <v>4.2871165072899946E-2</v>
      </c>
      <c r="L30" s="18">
        <v>14647065.116496999</v>
      </c>
      <c r="M30" s="22">
        <v>39926.088704000002</v>
      </c>
      <c r="N30" s="22">
        <v>2632454</v>
      </c>
      <c r="O30" s="22">
        <v>6152383</v>
      </c>
      <c r="P30" s="22">
        <v>6438</v>
      </c>
      <c r="Q30" s="22">
        <v>317705</v>
      </c>
      <c r="R30" s="22">
        <v>7410691.9991504997</v>
      </c>
      <c r="S30" s="22">
        <v>8970940.4167085346</v>
      </c>
      <c r="T30" s="22">
        <v>7162763180331</v>
      </c>
      <c r="U30" s="22">
        <v>7113763233156</v>
      </c>
    </row>
    <row r="31" spans="1:21" x14ac:dyDescent="0.45">
      <c r="A31" s="18" t="s">
        <v>72</v>
      </c>
      <c r="B31" s="18">
        <v>10801</v>
      </c>
      <c r="C31" s="18" t="s">
        <v>22</v>
      </c>
      <c r="D31" s="36">
        <f t="shared" si="3"/>
        <v>0.4458118400820017</v>
      </c>
      <c r="E31" s="36">
        <f t="shared" si="4"/>
        <v>0.46443925034801259</v>
      </c>
      <c r="F31" s="36">
        <f t="shared" si="5"/>
        <v>0.52668995709889921</v>
      </c>
      <c r="G31" s="13">
        <f t="shared" si="6"/>
        <v>1367934.6028209999</v>
      </c>
      <c r="H31" s="13">
        <f t="shared" si="7"/>
        <v>1271215.8862079999</v>
      </c>
      <c r="I31" s="36">
        <f t="shared" si="8"/>
        <v>1.405017554267887E-2</v>
      </c>
      <c r="J31" s="36">
        <f t="shared" si="9"/>
        <v>2.8376895921290589E-3</v>
      </c>
      <c r="K31" s="36">
        <f t="shared" si="10"/>
        <v>2.666515487547164E-2</v>
      </c>
      <c r="L31" s="18">
        <v>1135965.8028750001</v>
      </c>
      <c r="M31" s="22">
        <v>37560.35613</v>
      </c>
      <c r="N31" s="22">
        <v>591715</v>
      </c>
      <c r="O31" s="22">
        <v>671025</v>
      </c>
      <c r="P31" s="22">
        <v>3793</v>
      </c>
      <c r="Q31" s="22">
        <v>35642</v>
      </c>
      <c r="R31" s="22">
        <v>1336650.777632867</v>
      </c>
      <c r="S31" s="22">
        <v>1274041.760158336</v>
      </c>
      <c r="T31" s="22">
        <v>1367934602821</v>
      </c>
      <c r="U31" s="22">
        <v>1271215886208</v>
      </c>
    </row>
    <row r="32" spans="1:21" x14ac:dyDescent="0.45">
      <c r="A32" s="18" t="s">
        <v>74</v>
      </c>
      <c r="B32" s="18">
        <v>10825</v>
      </c>
      <c r="C32" s="18" t="s">
        <v>22</v>
      </c>
      <c r="D32" s="36">
        <f t="shared" si="3"/>
        <v>2.8375197016574392</v>
      </c>
      <c r="E32" s="36">
        <f t="shared" si="4"/>
        <v>0.34191702417092179</v>
      </c>
      <c r="F32" s="36">
        <f t="shared" si="5"/>
        <v>2.3129318103232988E-2</v>
      </c>
      <c r="G32" s="13">
        <f t="shared" si="6"/>
        <v>432802.03444900003</v>
      </c>
      <c r="H32" s="13">
        <f t="shared" si="7"/>
        <v>397320.73623500002</v>
      </c>
      <c r="I32" s="36">
        <f t="shared" si="8"/>
        <v>0.11206454981777361</v>
      </c>
      <c r="J32" s="36">
        <f t="shared" si="9"/>
        <v>0</v>
      </c>
      <c r="K32" s="36">
        <f t="shared" si="10"/>
        <v>6.072591740601316E-3</v>
      </c>
      <c r="L32" s="18">
        <v>1701580.5691430001</v>
      </c>
      <c r="M32" s="22">
        <v>90609.901523000008</v>
      </c>
      <c r="N32" s="22">
        <v>102519</v>
      </c>
      <c r="O32" s="22">
        <v>6935</v>
      </c>
      <c r="P32" s="22">
        <v>0</v>
      </c>
      <c r="Q32" s="22">
        <v>2455</v>
      </c>
      <c r="R32" s="22">
        <v>404275.48975273327</v>
      </c>
      <c r="S32" s="22">
        <v>299835.90389682236</v>
      </c>
      <c r="T32" s="22">
        <v>432802034449</v>
      </c>
      <c r="U32" s="22">
        <v>397320736235</v>
      </c>
    </row>
    <row r="33" spans="1:21" x14ac:dyDescent="0.45">
      <c r="A33" s="18" t="s">
        <v>76</v>
      </c>
      <c r="B33" s="18">
        <v>10830</v>
      </c>
      <c r="C33" s="18" t="s">
        <v>22</v>
      </c>
      <c r="D33" s="36">
        <f t="shared" si="3"/>
        <v>0.62832874341357248</v>
      </c>
      <c r="E33" s="36">
        <f t="shared" si="4"/>
        <v>0.29282426486132296</v>
      </c>
      <c r="F33" s="36">
        <f t="shared" si="5"/>
        <v>0.57593516162515512</v>
      </c>
      <c r="G33" s="13">
        <f t="shared" si="6"/>
        <v>1811854.877287</v>
      </c>
      <c r="H33" s="13">
        <f t="shared" si="7"/>
        <v>1681614.057</v>
      </c>
      <c r="I33" s="36">
        <f t="shared" si="8"/>
        <v>0.11996491127658564</v>
      </c>
      <c r="J33" s="36">
        <f t="shared" si="9"/>
        <v>1.004284409675963E-2</v>
      </c>
      <c r="K33" s="36">
        <f t="shared" si="10"/>
        <v>3.2217502091528273E-2</v>
      </c>
      <c r="L33" s="18">
        <v>2324851.1547830002</v>
      </c>
      <c r="M33" s="22">
        <v>428526.141168</v>
      </c>
      <c r="N33" s="22">
        <v>541733</v>
      </c>
      <c r="O33" s="22">
        <v>1065496</v>
      </c>
      <c r="P33" s="22">
        <v>17937</v>
      </c>
      <c r="Q33" s="22">
        <v>57542</v>
      </c>
      <c r="R33" s="22">
        <v>1786047.839355333</v>
      </c>
      <c r="S33" s="22">
        <v>1850027.6958146088</v>
      </c>
      <c r="T33" s="22">
        <v>1811854877287</v>
      </c>
      <c r="U33" s="22">
        <v>1681614057000</v>
      </c>
    </row>
    <row r="34" spans="1:21" x14ac:dyDescent="0.45">
      <c r="A34" s="18" t="s">
        <v>78</v>
      </c>
      <c r="B34" s="18">
        <v>10835</v>
      </c>
      <c r="C34" s="18" t="s">
        <v>22</v>
      </c>
      <c r="D34" s="36">
        <f t="shared" si="3"/>
        <v>0.98909476412123576</v>
      </c>
      <c r="E34" s="36">
        <f t="shared" si="4"/>
        <v>1.1013740979298789</v>
      </c>
      <c r="F34" s="36">
        <f t="shared" si="5"/>
        <v>0.8799605685049372</v>
      </c>
      <c r="G34" s="13">
        <f t="shared" si="6"/>
        <v>2835045.6394659998</v>
      </c>
      <c r="H34" s="13">
        <f t="shared" si="7"/>
        <v>2687066.1994019998</v>
      </c>
      <c r="I34" s="36">
        <f t="shared" si="8"/>
        <v>8.2327478881776842E-2</v>
      </c>
      <c r="J34" s="36">
        <f t="shared" si="9"/>
        <v>4.3553255237225488E-2</v>
      </c>
      <c r="K34" s="36">
        <f t="shared" si="10"/>
        <v>5.7014176825070109E-2</v>
      </c>
      <c r="L34" s="18">
        <v>4739136.212212</v>
      </c>
      <c r="M34" s="22">
        <v>476023.30156299996</v>
      </c>
      <c r="N34" s="22">
        <v>2638555</v>
      </c>
      <c r="O34" s="22">
        <v>2108116</v>
      </c>
      <c r="P34" s="22">
        <v>125914</v>
      </c>
      <c r="Q34" s="22">
        <v>164830</v>
      </c>
      <c r="R34" s="22">
        <v>2891035.338556733</v>
      </c>
      <c r="S34" s="22">
        <v>2395693.711119025</v>
      </c>
      <c r="T34" s="22">
        <v>2835045639466</v>
      </c>
      <c r="U34" s="22">
        <v>2687066199402</v>
      </c>
    </row>
    <row r="35" spans="1:21" x14ac:dyDescent="0.45">
      <c r="A35" s="18" t="s">
        <v>80</v>
      </c>
      <c r="B35" s="18">
        <v>10837</v>
      </c>
      <c r="C35" s="18" t="s">
        <v>19</v>
      </c>
      <c r="D35" s="36">
        <f t="shared" si="3"/>
        <v>4.8097245298320046E-2</v>
      </c>
      <c r="E35" s="36">
        <f t="shared" si="4"/>
        <v>4.9590461429698208E-3</v>
      </c>
      <c r="F35" s="36">
        <f t="shared" si="5"/>
        <v>0.74172533355798242</v>
      </c>
      <c r="G35" s="13">
        <f t="shared" si="6"/>
        <v>3404663.1811950002</v>
      </c>
      <c r="H35" s="13">
        <f t="shared" si="7"/>
        <v>3256010.699459</v>
      </c>
      <c r="I35" s="36">
        <f t="shared" si="8"/>
        <v>7.1979852840322759E-5</v>
      </c>
      <c r="J35" s="36">
        <f t="shared" si="9"/>
        <v>2.9650311987531404E-4</v>
      </c>
      <c r="K35" s="36">
        <f t="shared" si="10"/>
        <v>2.8687803181083042E-2</v>
      </c>
      <c r="L35" s="18">
        <v>2318636.1497780001</v>
      </c>
      <c r="M35" s="22">
        <v>2204.76946</v>
      </c>
      <c r="N35" s="22">
        <v>119531</v>
      </c>
      <c r="O35" s="22">
        <v>17878271</v>
      </c>
      <c r="P35" s="22">
        <v>4541</v>
      </c>
      <c r="Q35" s="22">
        <v>439359</v>
      </c>
      <c r="R35" s="22">
        <v>15315184.5481747</v>
      </c>
      <c r="S35" s="22">
        <v>24103627.30128108</v>
      </c>
      <c r="T35" s="22">
        <v>3404663181195</v>
      </c>
      <c r="U35" s="22">
        <v>3256010699459</v>
      </c>
    </row>
    <row r="36" spans="1:21" x14ac:dyDescent="0.45">
      <c r="A36" s="18" t="s">
        <v>82</v>
      </c>
      <c r="B36" s="18">
        <v>10845</v>
      </c>
      <c r="C36" s="18" t="s">
        <v>19</v>
      </c>
      <c r="D36" s="36">
        <f t="shared" si="3"/>
        <v>0.26900180018612835</v>
      </c>
      <c r="E36" s="36">
        <f t="shared" si="4"/>
        <v>0.79692588526832597</v>
      </c>
      <c r="F36" s="36">
        <f t="shared" si="5"/>
        <v>0.46737787884256726</v>
      </c>
      <c r="G36" s="13">
        <f t="shared" si="6"/>
        <v>4255705.8551099999</v>
      </c>
      <c r="H36" s="13">
        <f t="shared" si="7"/>
        <v>4953463.4031480001</v>
      </c>
      <c r="I36" s="36">
        <f t="shared" si="8"/>
        <v>2.3156608140440037E-2</v>
      </c>
      <c r="J36" s="36">
        <f t="shared" si="9"/>
        <v>7.9971221753820126E-2</v>
      </c>
      <c r="K36" s="36">
        <f t="shared" si="10"/>
        <v>6.0217706989445161E-2</v>
      </c>
      <c r="L36" s="18">
        <v>13954061.199471999</v>
      </c>
      <c r="M36" s="22">
        <v>1455207.1293649999</v>
      </c>
      <c r="N36" s="22">
        <v>20669662</v>
      </c>
      <c r="O36" s="22">
        <v>12122260</v>
      </c>
      <c r="P36" s="22">
        <v>2512775</v>
      </c>
      <c r="Q36" s="22">
        <v>1892100</v>
      </c>
      <c r="R36" s="22">
        <v>31420990.512502301</v>
      </c>
      <c r="S36" s="22">
        <v>25936743.155281622</v>
      </c>
      <c r="T36" s="22">
        <v>4255705855110</v>
      </c>
      <c r="U36" s="22">
        <v>4953463403148</v>
      </c>
    </row>
    <row r="37" spans="1:21" x14ac:dyDescent="0.45">
      <c r="A37" s="18" t="s">
        <v>84</v>
      </c>
      <c r="B37" s="18">
        <v>10843</v>
      </c>
      <c r="C37" s="18" t="s">
        <v>22</v>
      </c>
      <c r="D37" s="36">
        <f t="shared" si="3"/>
        <v>2.0511774609774815</v>
      </c>
      <c r="E37" s="36">
        <f t="shared" si="4"/>
        <v>0.86917276602404459</v>
      </c>
      <c r="F37" s="36">
        <f t="shared" si="5"/>
        <v>1.1048969235212791</v>
      </c>
      <c r="G37" s="13">
        <f t="shared" si="6"/>
        <v>1493062.4129659999</v>
      </c>
      <c r="H37" s="13">
        <f t="shared" si="7"/>
        <v>1509038.504593</v>
      </c>
      <c r="I37" s="36">
        <f t="shared" si="8"/>
        <v>0.15673097546171494</v>
      </c>
      <c r="J37" s="36">
        <f t="shared" si="9"/>
        <v>0.21004903964142849</v>
      </c>
      <c r="K37" s="36">
        <f t="shared" si="10"/>
        <v>1.9843452559625357E-2</v>
      </c>
      <c r="L37" s="18">
        <v>6646334.7176360004</v>
      </c>
      <c r="M37" s="22">
        <v>478862.514058</v>
      </c>
      <c r="N37" s="22">
        <v>1408170</v>
      </c>
      <c r="O37" s="22">
        <v>1790073</v>
      </c>
      <c r="P37" s="22">
        <v>320883</v>
      </c>
      <c r="Q37" s="22">
        <v>30314</v>
      </c>
      <c r="R37" s="22">
        <v>1527657.5439134331</v>
      </c>
      <c r="S37" s="22">
        <v>1620126.694076658</v>
      </c>
      <c r="T37" s="22">
        <v>1493062412966</v>
      </c>
      <c r="U37" s="22">
        <v>1509038504593</v>
      </c>
    </row>
    <row r="38" spans="1:21" x14ac:dyDescent="0.45">
      <c r="A38" s="18" t="s">
        <v>86</v>
      </c>
      <c r="B38" s="18">
        <v>10851</v>
      </c>
      <c r="C38" s="18" t="s">
        <v>22</v>
      </c>
      <c r="D38" s="36">
        <f t="shared" si="3"/>
        <v>0.21700063197895472</v>
      </c>
      <c r="E38" s="36">
        <f t="shared" si="4"/>
        <v>0.63173773524005827</v>
      </c>
      <c r="F38" s="36">
        <f t="shared" si="5"/>
        <v>0.52620395595081337</v>
      </c>
      <c r="G38" s="13">
        <f t="shared" si="6"/>
        <v>28277956.362596001</v>
      </c>
      <c r="H38" s="13">
        <f t="shared" si="7"/>
        <v>26711985.451331999</v>
      </c>
      <c r="I38" s="36">
        <f t="shared" si="8"/>
        <v>5.4376208460943827E-3</v>
      </c>
      <c r="J38" s="36">
        <f t="shared" si="9"/>
        <v>2.4404817528913422E-2</v>
      </c>
      <c r="K38" s="36">
        <f t="shared" si="10"/>
        <v>1.7702325637146792E-2</v>
      </c>
      <c r="L38" s="18">
        <v>12191042.617642</v>
      </c>
      <c r="M38" s="22">
        <v>353081.92193700001</v>
      </c>
      <c r="N38" s="22">
        <v>17745436</v>
      </c>
      <c r="O38" s="22">
        <v>14781005</v>
      </c>
      <c r="P38" s="22">
        <v>792341</v>
      </c>
      <c r="Q38" s="22">
        <v>574734</v>
      </c>
      <c r="R38" s="22">
        <v>32466581.61083483</v>
      </c>
      <c r="S38" s="22">
        <v>28089878.141056102</v>
      </c>
      <c r="T38" s="22">
        <v>28277956362596</v>
      </c>
      <c r="U38" s="22">
        <v>26711985451332</v>
      </c>
    </row>
    <row r="39" spans="1:21" x14ac:dyDescent="0.45">
      <c r="A39" s="18" t="s">
        <v>88</v>
      </c>
      <c r="B39" s="18">
        <v>10855</v>
      </c>
      <c r="C39" s="18" t="s">
        <v>22</v>
      </c>
      <c r="D39" s="36">
        <f t="shared" si="3"/>
        <v>0.30260029404927574</v>
      </c>
      <c r="E39" s="36">
        <f t="shared" si="4"/>
        <v>0.13915637897098662</v>
      </c>
      <c r="F39" s="36">
        <f t="shared" si="5"/>
        <v>0.40655284710880529</v>
      </c>
      <c r="G39" s="13">
        <f t="shared" si="6"/>
        <v>6732672.6881489996</v>
      </c>
      <c r="H39" s="13">
        <f t="shared" si="7"/>
        <v>6359961.424013</v>
      </c>
      <c r="I39" s="36">
        <f t="shared" si="8"/>
        <v>7.5360383002583565E-3</v>
      </c>
      <c r="J39" s="36">
        <f t="shared" si="9"/>
        <v>5.0334920030136333E-3</v>
      </c>
      <c r="K39" s="36">
        <f t="shared" si="10"/>
        <v>2.3140828193786437E-2</v>
      </c>
      <c r="L39" s="18">
        <v>4541988.5574759999</v>
      </c>
      <c r="M39" s="22">
        <v>97253.750599999999</v>
      </c>
      <c r="N39" s="22">
        <v>1044359</v>
      </c>
      <c r="O39" s="22">
        <v>3051151</v>
      </c>
      <c r="P39" s="22">
        <v>32479</v>
      </c>
      <c r="Q39" s="22">
        <v>149318</v>
      </c>
      <c r="R39" s="22">
        <v>6452578.0473186998</v>
      </c>
      <c r="S39" s="22">
        <v>7504930.8391226782</v>
      </c>
      <c r="T39" s="22">
        <v>6732672688149</v>
      </c>
      <c r="U39" s="22">
        <v>6359961424013</v>
      </c>
    </row>
    <row r="40" spans="1:21" x14ac:dyDescent="0.45">
      <c r="A40" s="18" t="s">
        <v>90</v>
      </c>
      <c r="B40" s="18">
        <v>10864</v>
      </c>
      <c r="C40" s="18" t="s">
        <v>22</v>
      </c>
      <c r="D40" s="36">
        <f t="shared" si="3"/>
        <v>1.1096915459480832</v>
      </c>
      <c r="E40" s="36">
        <f t="shared" si="4"/>
        <v>0.5282918156265064</v>
      </c>
      <c r="F40" s="36">
        <f t="shared" si="5"/>
        <v>0.77783715400568476</v>
      </c>
      <c r="G40" s="13">
        <f t="shared" si="6"/>
        <v>556181.67923100002</v>
      </c>
      <c r="H40" s="13">
        <f t="shared" si="7"/>
        <v>538455.14095599996</v>
      </c>
      <c r="I40" s="36">
        <f t="shared" si="8"/>
        <v>0</v>
      </c>
      <c r="J40" s="36">
        <f t="shared" si="9"/>
        <v>0</v>
      </c>
      <c r="K40" s="36">
        <f t="shared" si="10"/>
        <v>2.3248975668235573E-2</v>
      </c>
      <c r="L40" s="18">
        <v>1888454.14329</v>
      </c>
      <c r="M40" s="22">
        <v>0</v>
      </c>
      <c r="N40" s="22">
        <v>449519</v>
      </c>
      <c r="O40" s="22">
        <v>661855</v>
      </c>
      <c r="P40" s="22">
        <v>0</v>
      </c>
      <c r="Q40" s="22">
        <v>14476</v>
      </c>
      <c r="R40" s="22">
        <v>622651.08822743339</v>
      </c>
      <c r="S40" s="22">
        <v>850891.47078099451</v>
      </c>
      <c r="T40" s="22">
        <v>556181679231</v>
      </c>
      <c r="U40" s="22">
        <v>538455140956</v>
      </c>
    </row>
    <row r="41" spans="1:21" x14ac:dyDescent="0.45">
      <c r="A41" s="18" t="s">
        <v>92</v>
      </c>
      <c r="B41" s="18">
        <v>10869</v>
      </c>
      <c r="C41" s="18" t="s">
        <v>22</v>
      </c>
      <c r="D41" s="36">
        <f t="shared" si="3"/>
        <v>1.5995159425278613</v>
      </c>
      <c r="E41" s="36">
        <f t="shared" si="4"/>
        <v>0.13152699475585816</v>
      </c>
      <c r="F41" s="36">
        <f t="shared" si="5"/>
        <v>0.40377619390119268</v>
      </c>
      <c r="G41" s="13">
        <f t="shared" si="6"/>
        <v>667812.66992300004</v>
      </c>
      <c r="H41" s="13">
        <f t="shared" si="7"/>
        <v>600029.44348100002</v>
      </c>
      <c r="I41" s="36">
        <f t="shared" si="8"/>
        <v>9.6537134620961293E-2</v>
      </c>
      <c r="J41" s="36">
        <f t="shared" si="9"/>
        <v>0</v>
      </c>
      <c r="K41" s="36">
        <f t="shared" si="10"/>
        <v>2.69489778910862E-2</v>
      </c>
      <c r="L41" s="18">
        <v>3010048.163373</v>
      </c>
      <c r="M41" s="22">
        <v>127820.73039899999</v>
      </c>
      <c r="N41" s="22">
        <v>123757</v>
      </c>
      <c r="O41" s="22">
        <v>379923</v>
      </c>
      <c r="P41" s="22">
        <v>0</v>
      </c>
      <c r="Q41" s="22">
        <v>17841</v>
      </c>
      <c r="R41" s="22">
        <v>662028.81875906663</v>
      </c>
      <c r="S41" s="22">
        <v>940924.71457831969</v>
      </c>
      <c r="T41" s="22">
        <v>667812669923</v>
      </c>
      <c r="U41" s="22">
        <v>600029443481</v>
      </c>
    </row>
    <row r="42" spans="1:21" x14ac:dyDescent="0.45">
      <c r="A42" s="18" t="s">
        <v>94</v>
      </c>
      <c r="B42" s="18">
        <v>10872</v>
      </c>
      <c r="C42" s="18" t="s">
        <v>22</v>
      </c>
      <c r="D42" s="36">
        <f t="shared" si="3"/>
        <v>1.1902055771575297</v>
      </c>
      <c r="E42" s="36">
        <f t="shared" si="4"/>
        <v>9.716508812669862E-2</v>
      </c>
      <c r="F42" s="36">
        <f t="shared" si="5"/>
        <v>0.58657218966730529</v>
      </c>
      <c r="G42" s="13">
        <f t="shared" si="6"/>
        <v>2207412.943955</v>
      </c>
      <c r="H42" s="13">
        <f t="shared" si="7"/>
        <v>1983319.8615890001</v>
      </c>
      <c r="I42" s="36">
        <f t="shared" si="8"/>
        <v>6.9786270864609742E-2</v>
      </c>
      <c r="J42" s="36">
        <f t="shared" si="9"/>
        <v>1.2634209222164583E-3</v>
      </c>
      <c r="K42" s="36">
        <f t="shared" si="10"/>
        <v>5.142404125280807E-2</v>
      </c>
      <c r="L42" s="18">
        <v>5720306.6779709999</v>
      </c>
      <c r="M42" s="22">
        <v>293082.01779499999</v>
      </c>
      <c r="N42" s="22">
        <v>233495</v>
      </c>
      <c r="O42" s="22">
        <v>1409577</v>
      </c>
      <c r="P42" s="22">
        <v>2653</v>
      </c>
      <c r="Q42" s="22">
        <v>107983</v>
      </c>
      <c r="R42" s="22">
        <v>2099854.4137972328</v>
      </c>
      <c r="S42" s="22">
        <v>2403075.0602061278</v>
      </c>
      <c r="T42" s="22">
        <v>2207412943955</v>
      </c>
      <c r="U42" s="22">
        <v>1983319861589</v>
      </c>
    </row>
    <row r="43" spans="1:21" x14ac:dyDescent="0.45">
      <c r="A43" s="18" t="s">
        <v>96</v>
      </c>
      <c r="B43" s="18">
        <v>10883</v>
      </c>
      <c r="C43" s="18" t="s">
        <v>19</v>
      </c>
      <c r="D43" s="36">
        <f t="shared" si="3"/>
        <v>9.7347405902907636E-2</v>
      </c>
      <c r="E43" s="36">
        <f t="shared" si="4"/>
        <v>2.1612961987359154</v>
      </c>
      <c r="F43" s="36">
        <f t="shared" si="5"/>
        <v>1.1914187870472654</v>
      </c>
      <c r="G43" s="13">
        <f t="shared" si="6"/>
        <v>20351490.538484</v>
      </c>
      <c r="H43" s="13">
        <f t="shared" si="7"/>
        <v>22205770.281950999</v>
      </c>
      <c r="I43" s="36">
        <f t="shared" si="8"/>
        <v>3.460046552500185E-3</v>
      </c>
      <c r="J43" s="36">
        <f t="shared" si="9"/>
        <v>0.14873159858029447</v>
      </c>
      <c r="K43" s="36">
        <f t="shared" si="10"/>
        <v>0.14392201209531785</v>
      </c>
      <c r="L43" s="18">
        <v>23263375.664551999</v>
      </c>
      <c r="M43" s="22">
        <v>1152811.0982679999</v>
      </c>
      <c r="N43" s="22">
        <v>258245430</v>
      </c>
      <c r="O43" s="22">
        <v>142358302</v>
      </c>
      <c r="P43" s="22">
        <v>24777042</v>
      </c>
      <c r="Q43" s="22">
        <v>23975818</v>
      </c>
      <c r="R43" s="22">
        <v>166588957.80390492</v>
      </c>
      <c r="S43" s="22">
        <v>119486366.63083979</v>
      </c>
      <c r="T43" s="22">
        <v>20351490538484</v>
      </c>
      <c r="U43" s="22">
        <v>22205770281951</v>
      </c>
    </row>
    <row r="44" spans="1:21" x14ac:dyDescent="0.45">
      <c r="A44" s="18" t="s">
        <v>98</v>
      </c>
      <c r="B44" s="18">
        <v>10885</v>
      </c>
      <c r="C44" s="18" t="s">
        <v>32</v>
      </c>
      <c r="D44" s="36">
        <f t="shared" si="3"/>
        <v>0.64636869808782904</v>
      </c>
      <c r="E44" s="36">
        <f t="shared" si="4"/>
        <v>0.22402003757863312</v>
      </c>
      <c r="F44" s="36">
        <f t="shared" si="5"/>
        <v>0.83642639593566082</v>
      </c>
      <c r="G44" s="13">
        <f t="shared" si="6"/>
        <v>3654049.2684519999</v>
      </c>
      <c r="H44" s="13">
        <f t="shared" si="7"/>
        <v>3469865.7521540001</v>
      </c>
      <c r="I44" s="36">
        <f t="shared" si="8"/>
        <v>3.1507366013776586E-2</v>
      </c>
      <c r="J44" s="36">
        <f t="shared" si="9"/>
        <v>6.7630909079791223E-5</v>
      </c>
      <c r="K44" s="36">
        <f t="shared" si="10"/>
        <v>6.7582668850937111E-2</v>
      </c>
      <c r="L44" s="18">
        <v>7237833.6102920007</v>
      </c>
      <c r="M44" s="22">
        <v>266478.945871</v>
      </c>
      <c r="N44" s="22">
        <v>1254253</v>
      </c>
      <c r="O44" s="22">
        <v>4683020</v>
      </c>
      <c r="P44" s="22">
        <v>286</v>
      </c>
      <c r="Q44" s="22">
        <v>285796</v>
      </c>
      <c r="R44" s="22">
        <v>4228835.659484867</v>
      </c>
      <c r="S44" s="22">
        <v>5598842.9140395336</v>
      </c>
      <c r="T44" s="22">
        <v>3654049268452</v>
      </c>
      <c r="U44" s="22">
        <v>3469865752154</v>
      </c>
    </row>
    <row r="45" spans="1:21" x14ac:dyDescent="0.45">
      <c r="A45" s="18" t="s">
        <v>100</v>
      </c>
      <c r="B45" s="18">
        <v>10897</v>
      </c>
      <c r="C45" s="18" t="s">
        <v>32</v>
      </c>
      <c r="D45" s="36">
        <f t="shared" si="3"/>
        <v>0.27762651996991228</v>
      </c>
      <c r="E45" s="36">
        <f t="shared" si="4"/>
        <v>0.11612654673214462</v>
      </c>
      <c r="F45" s="36">
        <f t="shared" si="5"/>
        <v>0.26278374264116383</v>
      </c>
      <c r="G45" s="13">
        <f t="shared" si="6"/>
        <v>635148.23211500002</v>
      </c>
      <c r="H45" s="13">
        <f t="shared" si="7"/>
        <v>604853.23264499998</v>
      </c>
      <c r="I45" s="36">
        <f t="shared" si="8"/>
        <v>1.0655718924021231E-3</v>
      </c>
      <c r="J45" s="36">
        <f t="shared" si="9"/>
        <v>1.6724475643554835E-4</v>
      </c>
      <c r="K45" s="36">
        <f t="shared" si="10"/>
        <v>9.5040530432652828E-2</v>
      </c>
      <c r="L45" s="18">
        <v>504409.289613</v>
      </c>
      <c r="M45" s="22">
        <v>1873.17165</v>
      </c>
      <c r="N45" s="22">
        <v>105493</v>
      </c>
      <c r="O45" s="22">
        <v>238721</v>
      </c>
      <c r="P45" s="22">
        <v>147</v>
      </c>
      <c r="Q45" s="22">
        <v>83536</v>
      </c>
      <c r="R45" s="22">
        <v>878951.32339559996</v>
      </c>
      <c r="S45" s="22">
        <v>908431.38772849448</v>
      </c>
      <c r="T45" s="22">
        <v>635148232115</v>
      </c>
      <c r="U45" s="22">
        <v>604853232645</v>
      </c>
    </row>
    <row r="46" spans="1:21" x14ac:dyDescent="0.45">
      <c r="A46" s="18" t="s">
        <v>102</v>
      </c>
      <c r="B46" s="18">
        <v>10895</v>
      </c>
      <c r="C46" s="18" t="s">
        <v>19</v>
      </c>
      <c r="D46" s="36">
        <f t="shared" si="3"/>
        <v>6.9330775350219934E-2</v>
      </c>
      <c r="E46" s="36">
        <f t="shared" si="4"/>
        <v>0.2921227690965294</v>
      </c>
      <c r="F46" s="36">
        <f t="shared" si="5"/>
        <v>1.0172206268422368</v>
      </c>
      <c r="G46" s="13">
        <f t="shared" si="6"/>
        <v>259667.107151</v>
      </c>
      <c r="H46" s="13">
        <f t="shared" si="7"/>
        <v>226683.45758300001</v>
      </c>
      <c r="I46" s="36">
        <f t="shared" si="8"/>
        <v>1.0235562025216612E-2</v>
      </c>
      <c r="J46" s="36">
        <f t="shared" si="9"/>
        <v>1.0905708989627467E-2</v>
      </c>
      <c r="K46" s="36">
        <f t="shared" si="10"/>
        <v>0.17850211668808905</v>
      </c>
      <c r="L46" s="18">
        <v>403162.27919999999</v>
      </c>
      <c r="M46" s="22">
        <v>38285.364714000003</v>
      </c>
      <c r="N46" s="22">
        <v>849355</v>
      </c>
      <c r="O46" s="22">
        <v>2957597</v>
      </c>
      <c r="P46" s="22">
        <v>20396</v>
      </c>
      <c r="Q46" s="22">
        <v>333837</v>
      </c>
      <c r="R46" s="22">
        <v>1870213.116762867</v>
      </c>
      <c r="S46" s="22">
        <v>2907527.5529766669</v>
      </c>
      <c r="T46" s="22">
        <v>259667107151</v>
      </c>
      <c r="U46" s="22">
        <v>226683457583</v>
      </c>
    </row>
    <row r="47" spans="1:21" x14ac:dyDescent="0.45">
      <c r="A47" s="18" t="s">
        <v>104</v>
      </c>
      <c r="B47" s="18">
        <v>10896</v>
      </c>
      <c r="C47" s="18" t="s">
        <v>22</v>
      </c>
      <c r="D47" s="36">
        <f t="shared" si="3"/>
        <v>2.1157159927710176</v>
      </c>
      <c r="E47" s="36">
        <f t="shared" si="4"/>
        <v>0.22923736065997868</v>
      </c>
      <c r="F47" s="36">
        <f t="shared" si="5"/>
        <v>0.36830641572147715</v>
      </c>
      <c r="G47" s="13">
        <f t="shared" si="6"/>
        <v>3183912.581551</v>
      </c>
      <c r="H47" s="13">
        <f t="shared" si="7"/>
        <v>2832234.8930660002</v>
      </c>
      <c r="I47" s="36">
        <f t="shared" si="8"/>
        <v>0.12737828932785056</v>
      </c>
      <c r="J47" s="36">
        <f t="shared" si="9"/>
        <v>5.2130144931003129E-4</v>
      </c>
      <c r="K47" s="36">
        <f t="shared" si="10"/>
        <v>3.5015886051641729E-2</v>
      </c>
      <c r="L47" s="18">
        <v>13120266.700472999</v>
      </c>
      <c r="M47" s="22">
        <v>752587.838858</v>
      </c>
      <c r="N47" s="22">
        <v>710789</v>
      </c>
      <c r="O47" s="22">
        <v>1141996</v>
      </c>
      <c r="P47" s="22">
        <v>1540</v>
      </c>
      <c r="Q47" s="22">
        <v>103442</v>
      </c>
      <c r="R47" s="22">
        <v>2954144.8657744331</v>
      </c>
      <c r="S47" s="22">
        <v>3100668.2242092872</v>
      </c>
      <c r="T47" s="22">
        <v>3183912581551</v>
      </c>
      <c r="U47" s="22">
        <v>2832234893066</v>
      </c>
    </row>
    <row r="48" spans="1:21" x14ac:dyDescent="0.45">
      <c r="A48" s="18" t="s">
        <v>106</v>
      </c>
      <c r="B48" s="18">
        <v>10911</v>
      </c>
      <c r="C48" s="18" t="s">
        <v>19</v>
      </c>
      <c r="D48" s="36">
        <f t="shared" si="3"/>
        <v>5.020027738907179E-2</v>
      </c>
      <c r="E48" s="36">
        <f t="shared" si="4"/>
        <v>0.77284593565108461</v>
      </c>
      <c r="F48" s="36">
        <f t="shared" si="5"/>
        <v>0.81088715973181869</v>
      </c>
      <c r="G48" s="13">
        <f t="shared" si="6"/>
        <v>9114386.0516420007</v>
      </c>
      <c r="H48" s="13">
        <f t="shared" si="7"/>
        <v>7981898.4494719999</v>
      </c>
      <c r="I48" s="36">
        <f t="shared" si="8"/>
        <v>2.4138891128902746E-3</v>
      </c>
      <c r="J48" s="36">
        <f t="shared" si="9"/>
        <v>2.8870711590638139E-2</v>
      </c>
      <c r="K48" s="36">
        <f t="shared" si="10"/>
        <v>0.12923267690564519</v>
      </c>
      <c r="L48" s="18">
        <v>7656470.4329829998</v>
      </c>
      <c r="M48" s="22">
        <v>329868.420399</v>
      </c>
      <c r="N48" s="22">
        <v>58936647</v>
      </c>
      <c r="O48" s="22">
        <v>61837642</v>
      </c>
      <c r="P48" s="22">
        <v>1972654</v>
      </c>
      <c r="Q48" s="22">
        <v>8830103</v>
      </c>
      <c r="R48" s="22">
        <v>68327169.346240476</v>
      </c>
      <c r="S48" s="22">
        <v>76259244.28307794</v>
      </c>
      <c r="T48" s="22">
        <v>9114386051642</v>
      </c>
      <c r="U48" s="22">
        <v>7981898449472</v>
      </c>
    </row>
    <row r="49" spans="1:21" x14ac:dyDescent="0.45">
      <c r="A49" s="18" t="s">
        <v>108</v>
      </c>
      <c r="B49" s="18">
        <v>10919</v>
      </c>
      <c r="C49" s="18" t="s">
        <v>19</v>
      </c>
      <c r="D49" s="36">
        <f t="shared" si="3"/>
        <v>7.8351235627761556E-2</v>
      </c>
      <c r="E49" s="36">
        <f t="shared" si="4"/>
        <v>1.4787747698104647</v>
      </c>
      <c r="F49" s="36">
        <f t="shared" si="5"/>
        <v>0.99002532267773402</v>
      </c>
      <c r="G49" s="13">
        <f t="shared" si="6"/>
        <v>74331263.542304993</v>
      </c>
      <c r="H49" s="13">
        <f t="shared" si="7"/>
        <v>76286822.224427</v>
      </c>
      <c r="I49" s="36">
        <f t="shared" si="8"/>
        <v>1.764262237709013E-3</v>
      </c>
      <c r="J49" s="36">
        <f t="shared" si="9"/>
        <v>0.13167247792364101</v>
      </c>
      <c r="K49" s="36">
        <f t="shared" si="10"/>
        <v>0.10219509671165476</v>
      </c>
      <c r="L49" s="18">
        <v>62116744.232970998</v>
      </c>
      <c r="M49" s="22">
        <v>1730470.9083220002</v>
      </c>
      <c r="N49" s="22">
        <v>586185230</v>
      </c>
      <c r="O49" s="22">
        <v>392445309</v>
      </c>
      <c r="P49" s="22">
        <v>64575262</v>
      </c>
      <c r="Q49" s="22">
        <v>50118865</v>
      </c>
      <c r="R49" s="22">
        <v>490423382.45846814</v>
      </c>
      <c r="S49" s="22">
        <v>396399263.74665672</v>
      </c>
      <c r="T49" s="22">
        <v>74331263542305</v>
      </c>
      <c r="U49" s="22">
        <v>76286822224427</v>
      </c>
    </row>
    <row r="50" spans="1:21" x14ac:dyDescent="0.45">
      <c r="A50" s="18" t="s">
        <v>110</v>
      </c>
      <c r="B50" s="18">
        <v>10923</v>
      </c>
      <c r="C50" s="18" t="s">
        <v>19</v>
      </c>
      <c r="D50" s="36">
        <f t="shared" si="3"/>
        <v>8.610325383215249E-2</v>
      </c>
      <c r="E50" s="36">
        <f t="shared" si="4"/>
        <v>0.68793704022472124</v>
      </c>
      <c r="F50" s="36">
        <f t="shared" si="5"/>
        <v>0.92379798129266677</v>
      </c>
      <c r="G50" s="13">
        <f t="shared" si="6"/>
        <v>477077.72584500001</v>
      </c>
      <c r="H50" s="13">
        <f t="shared" si="7"/>
        <v>470332.27770699997</v>
      </c>
      <c r="I50" s="36">
        <f t="shared" si="8"/>
        <v>0</v>
      </c>
      <c r="J50" s="36">
        <f t="shared" si="9"/>
        <v>3.9715268021811773E-2</v>
      </c>
      <c r="K50" s="36">
        <f t="shared" si="10"/>
        <v>5.6191060579399356E-2</v>
      </c>
      <c r="L50" s="18">
        <v>473954.42977799999</v>
      </c>
      <c r="M50" s="22">
        <v>0</v>
      </c>
      <c r="N50" s="22">
        <v>1893371</v>
      </c>
      <c r="O50" s="22">
        <v>2542518</v>
      </c>
      <c r="P50" s="22">
        <v>98735</v>
      </c>
      <c r="Q50" s="22">
        <v>139695</v>
      </c>
      <c r="R50" s="22">
        <v>2486071.6021297998</v>
      </c>
      <c r="S50" s="22">
        <v>2752244.5940423738</v>
      </c>
      <c r="T50" s="22">
        <v>477077725845</v>
      </c>
      <c r="U50" s="22">
        <v>470332277707</v>
      </c>
    </row>
    <row r="51" spans="1:21" x14ac:dyDescent="0.45">
      <c r="A51" s="18" t="s">
        <v>114</v>
      </c>
      <c r="B51" s="18">
        <v>10915</v>
      </c>
      <c r="C51" s="18" t="s">
        <v>19</v>
      </c>
      <c r="D51" s="36">
        <f t="shared" si="3"/>
        <v>0.16958691208599722</v>
      </c>
      <c r="E51" s="36">
        <f t="shared" si="4"/>
        <v>0.22442872795810706</v>
      </c>
      <c r="F51" s="36">
        <f t="shared" si="5"/>
        <v>0.34351154577054555</v>
      </c>
      <c r="G51" s="13">
        <f t="shared" si="6"/>
        <v>10909770.860432001</v>
      </c>
      <c r="H51" s="13">
        <f t="shared" si="7"/>
        <v>13933507.418547001</v>
      </c>
      <c r="I51" s="36">
        <f t="shared" si="8"/>
        <v>2.8827795642940836E-2</v>
      </c>
      <c r="J51" s="36">
        <f t="shared" si="9"/>
        <v>0.19426120199991886</v>
      </c>
      <c r="K51" s="36">
        <f t="shared" si="10"/>
        <v>2.1097995304820243E-2</v>
      </c>
      <c r="L51" s="18">
        <v>19196695.896261998</v>
      </c>
      <c r="M51" s="22">
        <v>2862172.5221349997</v>
      </c>
      <c r="N51" s="22">
        <v>12702307</v>
      </c>
      <c r="O51" s="22">
        <v>19442204</v>
      </c>
      <c r="P51" s="22">
        <v>9643628</v>
      </c>
      <c r="Q51" s="22">
        <v>1047359</v>
      </c>
      <c r="R51" s="22">
        <v>49642583.803244598</v>
      </c>
      <c r="S51" s="22">
        <v>56598400.372215599</v>
      </c>
      <c r="T51" s="22">
        <v>10909770860432</v>
      </c>
      <c r="U51" s="22">
        <v>13933507418547</v>
      </c>
    </row>
    <row r="52" spans="1:21" x14ac:dyDescent="0.45">
      <c r="A52" s="18" t="s">
        <v>116</v>
      </c>
      <c r="B52" s="18">
        <v>10929</v>
      </c>
      <c r="C52" s="18" t="s">
        <v>19</v>
      </c>
      <c r="D52" s="36">
        <f t="shared" si="3"/>
        <v>3.9914538771995224E-2</v>
      </c>
      <c r="E52" s="36">
        <f t="shared" si="4"/>
        <v>1.0012366007562556</v>
      </c>
      <c r="F52" s="36">
        <f t="shared" si="5"/>
        <v>1.0101862183315591</v>
      </c>
      <c r="G52" s="13">
        <f t="shared" si="6"/>
        <v>459928.00895500003</v>
      </c>
      <c r="H52" s="13">
        <f t="shared" si="7"/>
        <v>584333.06381399999</v>
      </c>
      <c r="I52" s="36">
        <f t="shared" si="8"/>
        <v>6.9694196060806016E-3</v>
      </c>
      <c r="J52" s="36">
        <f t="shared" si="9"/>
        <v>0.15244377149921962</v>
      </c>
      <c r="K52" s="36">
        <f t="shared" si="10"/>
        <v>0.10367033089647408</v>
      </c>
      <c r="L52" s="18">
        <v>374436.67161700001</v>
      </c>
      <c r="M52" s="22">
        <v>69773.301177000001</v>
      </c>
      <c r="N52" s="22">
        <v>4696280</v>
      </c>
      <c r="O52" s="22">
        <v>4738258</v>
      </c>
      <c r="P52" s="22">
        <v>763084</v>
      </c>
      <c r="Q52" s="22">
        <v>518940</v>
      </c>
      <c r="R52" s="22">
        <v>5005675.1580953002</v>
      </c>
      <c r="S52" s="22">
        <v>4690479.7491949433</v>
      </c>
      <c r="T52" s="22">
        <v>459928008955</v>
      </c>
      <c r="U52" s="22">
        <v>584333063814</v>
      </c>
    </row>
    <row r="53" spans="1:21" x14ac:dyDescent="0.45">
      <c r="A53" s="18" t="s">
        <v>118</v>
      </c>
      <c r="B53" s="18">
        <v>10934</v>
      </c>
      <c r="C53" s="18" t="s">
        <v>32</v>
      </c>
      <c r="D53" s="36">
        <f t="shared" si="3"/>
        <v>0.44255609688975511</v>
      </c>
      <c r="E53" s="36">
        <f t="shared" si="4"/>
        <v>8.745694156486416E-5</v>
      </c>
      <c r="F53" s="36">
        <f t="shared" si="5"/>
        <v>5.4223303770215784E-4</v>
      </c>
      <c r="G53" s="13">
        <f t="shared" si="6"/>
        <v>126995.899684</v>
      </c>
      <c r="H53" s="13">
        <f t="shared" si="7"/>
        <v>126148.23354099999</v>
      </c>
      <c r="I53" s="36">
        <f t="shared" si="8"/>
        <v>7.1698902867191484E-3</v>
      </c>
      <c r="J53" s="36">
        <f t="shared" si="9"/>
        <v>0</v>
      </c>
      <c r="K53" s="36">
        <f t="shared" si="10"/>
        <v>0</v>
      </c>
      <c r="L53" s="18">
        <v>151808.223214</v>
      </c>
      <c r="M53" s="22">
        <v>2867.4321600000003</v>
      </c>
      <c r="N53" s="22">
        <v>15</v>
      </c>
      <c r="O53" s="22">
        <v>93</v>
      </c>
      <c r="P53" s="22">
        <v>0</v>
      </c>
      <c r="Q53" s="22">
        <v>0</v>
      </c>
      <c r="R53" s="22">
        <v>199963.4614571</v>
      </c>
      <c r="S53" s="22">
        <v>171512.972345082</v>
      </c>
      <c r="T53" s="22">
        <v>126995899684</v>
      </c>
      <c r="U53" s="22">
        <v>126148233541</v>
      </c>
    </row>
    <row r="54" spans="1:21" x14ac:dyDescent="0.45">
      <c r="A54" s="18" t="s">
        <v>120</v>
      </c>
      <c r="B54" s="18">
        <v>11008</v>
      </c>
      <c r="C54" s="18" t="s">
        <v>19</v>
      </c>
      <c r="D54" s="36">
        <f t="shared" si="3"/>
        <v>5.5164472719842185E-2</v>
      </c>
      <c r="E54" s="36">
        <f t="shared" si="4"/>
        <v>0.81617972983163845</v>
      </c>
      <c r="F54" s="36">
        <f t="shared" si="5"/>
        <v>0.79616230606848226</v>
      </c>
      <c r="G54" s="13">
        <f t="shared" si="6"/>
        <v>17156924.55452</v>
      </c>
      <c r="H54" s="13">
        <f t="shared" si="7"/>
        <v>16358017.868481999</v>
      </c>
      <c r="I54" s="36">
        <f t="shared" si="8"/>
        <v>7.2082049411488691E-3</v>
      </c>
      <c r="J54" s="36">
        <f t="shared" si="9"/>
        <v>0.11405761143129789</v>
      </c>
      <c r="K54" s="36">
        <f t="shared" si="10"/>
        <v>0.13393743616285875</v>
      </c>
      <c r="L54" s="18">
        <v>8856106.6249609999</v>
      </c>
      <c r="M54" s="22">
        <v>1206319.685975</v>
      </c>
      <c r="N54" s="22">
        <v>65514763</v>
      </c>
      <c r="O54" s="22">
        <v>63907964</v>
      </c>
      <c r="P54" s="22">
        <v>9543981</v>
      </c>
      <c r="Q54" s="22">
        <v>11207462</v>
      </c>
      <c r="R54" s="22">
        <v>83676844.361665204</v>
      </c>
      <c r="S54" s="22">
        <v>80270019.70940198</v>
      </c>
      <c r="T54" s="22">
        <v>17156924554520</v>
      </c>
      <c r="U54" s="22">
        <v>16358017868482</v>
      </c>
    </row>
    <row r="55" spans="1:21" x14ac:dyDescent="0.45">
      <c r="A55" s="18" t="s">
        <v>122</v>
      </c>
      <c r="B55" s="18">
        <v>11014</v>
      </c>
      <c r="C55" s="18" t="s">
        <v>19</v>
      </c>
      <c r="D55" s="36">
        <f t="shared" si="3"/>
        <v>3.7805651690796076E-2</v>
      </c>
      <c r="E55" s="36">
        <f t="shared" si="4"/>
        <v>5.292900699294964E-2</v>
      </c>
      <c r="F55" s="36">
        <f t="shared" si="5"/>
        <v>0.5172572612476527</v>
      </c>
      <c r="G55" s="13">
        <f t="shared" si="6"/>
        <v>327578.27237800002</v>
      </c>
      <c r="H55" s="13">
        <f t="shared" si="7"/>
        <v>267084.32329999999</v>
      </c>
      <c r="I55" s="36">
        <f t="shared" si="8"/>
        <v>6.2351163729722232E-3</v>
      </c>
      <c r="J55" s="36">
        <f t="shared" si="9"/>
        <v>2.7699546540485855E-3</v>
      </c>
      <c r="K55" s="36">
        <f t="shared" si="10"/>
        <v>8.9576430224165157E-2</v>
      </c>
      <c r="L55" s="18">
        <v>363496.76807500003</v>
      </c>
      <c r="M55" s="22">
        <v>43385.415280000001</v>
      </c>
      <c r="N55" s="22">
        <v>254453</v>
      </c>
      <c r="O55" s="22">
        <v>2486683</v>
      </c>
      <c r="P55" s="22">
        <v>9637</v>
      </c>
      <c r="Q55" s="22">
        <v>311647</v>
      </c>
      <c r="R55" s="22">
        <v>3479118.326328733</v>
      </c>
      <c r="S55" s="22">
        <v>4807439.520524052</v>
      </c>
      <c r="T55" s="22">
        <v>327578272378</v>
      </c>
      <c r="U55" s="22">
        <v>267084323300</v>
      </c>
    </row>
    <row r="56" spans="1:21" x14ac:dyDescent="0.45">
      <c r="A56" s="18" t="s">
        <v>124</v>
      </c>
      <c r="B56" s="18">
        <v>11049</v>
      </c>
      <c r="C56" s="18" t="s">
        <v>19</v>
      </c>
      <c r="D56" s="36">
        <f t="shared" si="3"/>
        <v>6.3812592613357477E-2</v>
      </c>
      <c r="E56" s="36">
        <f t="shared" si="4"/>
        <v>1.3611927714295804</v>
      </c>
      <c r="F56" s="36">
        <f t="shared" si="5"/>
        <v>0.98027760863925828</v>
      </c>
      <c r="G56" s="13">
        <f t="shared" si="6"/>
        <v>7326424.132464</v>
      </c>
      <c r="H56" s="13">
        <f t="shared" si="7"/>
        <v>7225912.9745309995</v>
      </c>
      <c r="I56" s="36">
        <f t="shared" si="8"/>
        <v>1.5822032354830822E-3</v>
      </c>
      <c r="J56" s="36">
        <f t="shared" si="9"/>
        <v>0.112437773133529</v>
      </c>
      <c r="K56" s="36">
        <f t="shared" si="10"/>
        <v>0.10968006796317581</v>
      </c>
      <c r="L56" s="18">
        <v>6129325.2666880004</v>
      </c>
      <c r="M56" s="22">
        <v>182532.794284</v>
      </c>
      <c r="N56" s="22">
        <v>65372624</v>
      </c>
      <c r="O56" s="22">
        <v>47078798</v>
      </c>
      <c r="P56" s="22">
        <v>6485760</v>
      </c>
      <c r="Q56" s="22">
        <v>6326687</v>
      </c>
      <c r="R56" s="22">
        <v>57683106.123932503</v>
      </c>
      <c r="S56" s="22">
        <v>48025985.27712059</v>
      </c>
      <c r="T56" s="22">
        <v>7326424132464</v>
      </c>
      <c r="U56" s="22">
        <v>7225912974531</v>
      </c>
    </row>
    <row r="57" spans="1:21" x14ac:dyDescent="0.45">
      <c r="A57" s="18" t="s">
        <v>126</v>
      </c>
      <c r="B57" s="18">
        <v>11055</v>
      </c>
      <c r="C57" s="18" t="s">
        <v>22</v>
      </c>
      <c r="D57" s="36">
        <f t="shared" si="3"/>
        <v>0.62676255185764906</v>
      </c>
      <c r="E57" s="36">
        <f t="shared" si="4"/>
        <v>0.18108068220175591</v>
      </c>
      <c r="F57" s="36">
        <f t="shared" si="5"/>
        <v>0.79077206871394579</v>
      </c>
      <c r="G57" s="13">
        <f t="shared" si="6"/>
        <v>2801894.79226</v>
      </c>
      <c r="H57" s="13">
        <f t="shared" si="7"/>
        <v>2680153.2130410001</v>
      </c>
      <c r="I57" s="36">
        <f t="shared" si="8"/>
        <v>1.0067643392360253E-2</v>
      </c>
      <c r="J57" s="36">
        <f t="shared" si="9"/>
        <v>5.5767095897416817E-3</v>
      </c>
      <c r="K57" s="36">
        <f t="shared" si="10"/>
        <v>2.5832668316238167E-2</v>
      </c>
      <c r="L57" s="18">
        <v>4330335.5832580002</v>
      </c>
      <c r="M57" s="22">
        <v>52162.387784000006</v>
      </c>
      <c r="N57" s="22">
        <v>625548</v>
      </c>
      <c r="O57" s="22">
        <v>2731743</v>
      </c>
      <c r="P57" s="22">
        <v>14447</v>
      </c>
      <c r="Q57" s="22">
        <v>66922</v>
      </c>
      <c r="R57" s="22">
        <v>2590595.7209202996</v>
      </c>
      <c r="S57" s="22">
        <v>3454526.415484943</v>
      </c>
      <c r="T57" s="22">
        <v>2801894792260</v>
      </c>
      <c r="U57" s="22">
        <v>2680153213041</v>
      </c>
    </row>
    <row r="58" spans="1:21" x14ac:dyDescent="0.45">
      <c r="A58" s="18" t="s">
        <v>128</v>
      </c>
      <c r="B58" s="18">
        <v>11075</v>
      </c>
      <c r="C58" s="18" t="s">
        <v>19</v>
      </c>
      <c r="D58" s="36">
        <f t="shared" si="3"/>
        <v>3.4873484084360966E-2</v>
      </c>
      <c r="E58" s="36">
        <f t="shared" si="4"/>
        <v>0.86854449541174905</v>
      </c>
      <c r="F58" s="36">
        <f t="shared" si="5"/>
        <v>0.81408610614745769</v>
      </c>
      <c r="G58" s="13">
        <f t="shared" si="6"/>
        <v>8777435.4731290005</v>
      </c>
      <c r="H58" s="13">
        <f t="shared" si="7"/>
        <v>8491874.9265420008</v>
      </c>
      <c r="I58" s="36">
        <f t="shared" si="8"/>
        <v>2.62041504048637E-4</v>
      </c>
      <c r="J58" s="36">
        <f t="shared" si="9"/>
        <v>6.8756436274384533E-2</v>
      </c>
      <c r="K58" s="36">
        <f t="shared" si="10"/>
        <v>7.4305426880973968E-2</v>
      </c>
      <c r="L58" s="18">
        <v>5310827.7547270004</v>
      </c>
      <c r="M58" s="22">
        <v>37980.357057000001</v>
      </c>
      <c r="N58" s="22">
        <v>66134634</v>
      </c>
      <c r="O58" s="22">
        <v>61987943</v>
      </c>
      <c r="P58" s="22">
        <v>4982787</v>
      </c>
      <c r="Q58" s="22">
        <v>5384923</v>
      </c>
      <c r="R58" s="22">
        <v>72470117.271862671</v>
      </c>
      <c r="S58" s="22">
        <v>76144209.47846511</v>
      </c>
      <c r="T58" s="22">
        <v>8777435473129</v>
      </c>
      <c r="U58" s="22">
        <v>8491874926542</v>
      </c>
    </row>
    <row r="59" spans="1:21" x14ac:dyDescent="0.45">
      <c r="A59" s="18" t="s">
        <v>130</v>
      </c>
      <c r="B59" s="18">
        <v>11087</v>
      </c>
      <c r="C59" s="18" t="s">
        <v>22</v>
      </c>
      <c r="D59" s="36">
        <f t="shared" si="3"/>
        <v>0.84223993202171865</v>
      </c>
      <c r="E59" s="36">
        <f t="shared" si="4"/>
        <v>1.588987791739594</v>
      </c>
      <c r="F59" s="36">
        <f t="shared" si="5"/>
        <v>0.88734504708731088</v>
      </c>
      <c r="G59" s="13">
        <f t="shared" si="6"/>
        <v>1698067.047003</v>
      </c>
      <c r="H59" s="13">
        <f t="shared" si="7"/>
        <v>1534510.9509419999</v>
      </c>
      <c r="I59" s="36">
        <f t="shared" si="8"/>
        <v>2.8754741109729615E-2</v>
      </c>
      <c r="J59" s="36">
        <f t="shared" si="9"/>
        <v>8.0740795828263531E-2</v>
      </c>
      <c r="K59" s="36">
        <f t="shared" si="10"/>
        <v>8.1046259598722942E-2</v>
      </c>
      <c r="L59" s="18">
        <v>2060954.156041</v>
      </c>
      <c r="M59" s="22">
        <v>105242.59722299999</v>
      </c>
      <c r="N59" s="22">
        <v>1944120</v>
      </c>
      <c r="O59" s="22">
        <v>1085663</v>
      </c>
      <c r="P59" s="22">
        <v>147756</v>
      </c>
      <c r="Q59" s="22">
        <v>148315</v>
      </c>
      <c r="R59" s="22">
        <v>1830004.2560179671</v>
      </c>
      <c r="S59" s="22">
        <v>1223495.869575948</v>
      </c>
      <c r="T59" s="22">
        <v>1698067047003</v>
      </c>
      <c r="U59" s="22">
        <v>1534510950942</v>
      </c>
    </row>
    <row r="60" spans="1:21" x14ac:dyDescent="0.45">
      <c r="A60" s="18" t="s">
        <v>135</v>
      </c>
      <c r="B60" s="18">
        <v>11090</v>
      </c>
      <c r="C60" s="18" t="s">
        <v>19</v>
      </c>
      <c r="D60" s="36">
        <f t="shared" si="3"/>
        <v>5.2529290107399533E-2</v>
      </c>
      <c r="E60" s="36">
        <f t="shared" si="4"/>
        <v>0.91188077881525254</v>
      </c>
      <c r="F60" s="36">
        <f t="shared" si="5"/>
        <v>0.99664385378058951</v>
      </c>
      <c r="G60" s="13">
        <f t="shared" si="6"/>
        <v>9161588.8994270004</v>
      </c>
      <c r="H60" s="13">
        <f t="shared" si="7"/>
        <v>9021057.7630490009</v>
      </c>
      <c r="I60" s="36">
        <f t="shared" si="8"/>
        <v>2.9471743321537011E-3</v>
      </c>
      <c r="J60" s="36">
        <f t="shared" si="9"/>
        <v>5.1953861544265498E-2</v>
      </c>
      <c r="K60" s="36">
        <f t="shared" si="10"/>
        <v>8.7085986127077672E-2</v>
      </c>
      <c r="L60" s="18">
        <v>5999700.6624369994</v>
      </c>
      <c r="M60" s="22">
        <v>304313.21003999998</v>
      </c>
      <c r="N60" s="22">
        <v>52075820</v>
      </c>
      <c r="O60" s="22">
        <v>56916482</v>
      </c>
      <c r="P60" s="22">
        <v>2682272</v>
      </c>
      <c r="Q60" s="22">
        <v>4496072</v>
      </c>
      <c r="R60" s="22">
        <v>51627962.200935967</v>
      </c>
      <c r="S60" s="22">
        <v>57108145.285898812</v>
      </c>
      <c r="T60" s="22">
        <v>9161588899427</v>
      </c>
      <c r="U60" s="22">
        <v>9021057763049</v>
      </c>
    </row>
    <row r="61" spans="1:21" x14ac:dyDescent="0.45">
      <c r="A61" s="18" t="s">
        <v>137</v>
      </c>
      <c r="B61" s="18">
        <v>11095</v>
      </c>
      <c r="C61" s="18" t="s">
        <v>22</v>
      </c>
      <c r="D61" s="36">
        <f t="shared" si="3"/>
        <v>0.41139231868908122</v>
      </c>
      <c r="E61" s="36">
        <f t="shared" si="4"/>
        <v>0.8123741469288871</v>
      </c>
      <c r="F61" s="36">
        <f t="shared" si="5"/>
        <v>0.8924716620505343</v>
      </c>
      <c r="G61" s="13">
        <f t="shared" si="6"/>
        <v>2403533.068672</v>
      </c>
      <c r="H61" s="13">
        <f t="shared" si="7"/>
        <v>2254262.0635299999</v>
      </c>
      <c r="I61" s="36">
        <f t="shared" si="8"/>
        <v>5.3380496682670633E-6</v>
      </c>
      <c r="J61" s="36">
        <f t="shared" si="9"/>
        <v>5.1823941281033181E-2</v>
      </c>
      <c r="K61" s="36">
        <f t="shared" si="10"/>
        <v>4.0021635732319975E-2</v>
      </c>
      <c r="L61" s="18">
        <v>1918195.4524739999</v>
      </c>
      <c r="M61" s="22">
        <v>25.452999999999999</v>
      </c>
      <c r="N61" s="22">
        <v>1893925</v>
      </c>
      <c r="O61" s="22">
        <v>2080660</v>
      </c>
      <c r="P61" s="22">
        <v>123554</v>
      </c>
      <c r="Q61" s="22">
        <v>95416</v>
      </c>
      <c r="R61" s="22">
        <v>2384110.4506117329</v>
      </c>
      <c r="S61" s="22">
        <v>2331345.7317171232</v>
      </c>
      <c r="T61" s="22">
        <v>2403533068672</v>
      </c>
      <c r="U61" s="22">
        <v>2254262063530</v>
      </c>
    </row>
    <row r="62" spans="1:21" x14ac:dyDescent="0.45">
      <c r="A62" s="18" t="s">
        <v>139</v>
      </c>
      <c r="B62" s="18">
        <v>11098</v>
      </c>
      <c r="C62" s="18" t="s">
        <v>19</v>
      </c>
      <c r="D62" s="36">
        <f t="shared" si="3"/>
        <v>8.1803936502264543E-2</v>
      </c>
      <c r="E62" s="36">
        <f t="shared" si="4"/>
        <v>1.9154157875089939</v>
      </c>
      <c r="F62" s="36">
        <f t="shared" si="5"/>
        <v>1.2786610563635377</v>
      </c>
      <c r="G62" s="13">
        <f t="shared" si="6"/>
        <v>73653765.625060007</v>
      </c>
      <c r="H62" s="13">
        <f t="shared" si="7"/>
        <v>74598123.805493996</v>
      </c>
      <c r="I62" s="36">
        <f t="shared" si="8"/>
        <v>2.2860120384509126E-3</v>
      </c>
      <c r="J62" s="36">
        <f t="shared" si="9"/>
        <v>0.12609383555602185</v>
      </c>
      <c r="K62" s="36">
        <f t="shared" si="10"/>
        <v>0.12806071685870013</v>
      </c>
      <c r="L62" s="18">
        <v>55856959.560208999</v>
      </c>
      <c r="M62" s="22">
        <v>2055001.285498</v>
      </c>
      <c r="N62" s="22">
        <v>653937370</v>
      </c>
      <c r="O62" s="22">
        <v>436544511</v>
      </c>
      <c r="P62" s="22">
        <v>56675772</v>
      </c>
      <c r="Q62" s="22">
        <v>57559832</v>
      </c>
      <c r="R62" s="22">
        <v>449472979.78591263</v>
      </c>
      <c r="S62" s="22">
        <v>341407528.46693838</v>
      </c>
      <c r="T62" s="22">
        <v>73653765625060</v>
      </c>
      <c r="U62" s="22">
        <v>74598123805494</v>
      </c>
    </row>
    <row r="63" spans="1:21" x14ac:dyDescent="0.45">
      <c r="A63" s="18" t="s">
        <v>141</v>
      </c>
      <c r="B63" s="18">
        <v>11099</v>
      </c>
      <c r="C63" s="18" t="s">
        <v>22</v>
      </c>
      <c r="D63" s="36">
        <f t="shared" si="3"/>
        <v>1.7250847654763921</v>
      </c>
      <c r="E63" s="36">
        <f t="shared" si="4"/>
        <v>0.699461444999815</v>
      </c>
      <c r="F63" s="36">
        <f t="shared" si="5"/>
        <v>1.0881444495471118</v>
      </c>
      <c r="G63" s="13">
        <f t="shared" si="6"/>
        <v>8428265.9966850001</v>
      </c>
      <c r="H63" s="13">
        <f t="shared" si="7"/>
        <v>7887325.1549310004</v>
      </c>
      <c r="I63" s="36">
        <f t="shared" si="8"/>
        <v>3.6941442092006005E-2</v>
      </c>
      <c r="J63" s="36">
        <f t="shared" si="9"/>
        <v>1.3324294068155631E-2</v>
      </c>
      <c r="K63" s="36">
        <f t="shared" si="10"/>
        <v>6.6227275563168056E-2</v>
      </c>
      <c r="L63" s="18">
        <v>36986529.194596</v>
      </c>
      <c r="M63" s="22">
        <v>636690.72201999999</v>
      </c>
      <c r="N63" s="22">
        <v>7498371</v>
      </c>
      <c r="O63" s="22">
        <v>11665133</v>
      </c>
      <c r="P63" s="22">
        <v>114823</v>
      </c>
      <c r="Q63" s="22">
        <v>570718</v>
      </c>
      <c r="R63" s="22">
        <v>8617567.2356572337</v>
      </c>
      <c r="S63" s="22">
        <v>10720206.315305891</v>
      </c>
      <c r="T63" s="22">
        <v>8428265996685</v>
      </c>
      <c r="U63" s="22">
        <v>7887325154931</v>
      </c>
    </row>
    <row r="64" spans="1:21" x14ac:dyDescent="0.45">
      <c r="A64" s="18" t="s">
        <v>143</v>
      </c>
      <c r="B64" s="18">
        <v>11131</v>
      </c>
      <c r="C64" s="18" t="s">
        <v>32</v>
      </c>
      <c r="D64" s="36">
        <f t="shared" si="3"/>
        <v>0.35830995974373547</v>
      </c>
      <c r="E64" s="36">
        <f t="shared" si="4"/>
        <v>6.8440238838995859E-2</v>
      </c>
      <c r="F64" s="36">
        <f t="shared" si="5"/>
        <v>0.21671231100977248</v>
      </c>
      <c r="G64" s="13">
        <f t="shared" si="6"/>
        <v>1142898.6242780001</v>
      </c>
      <c r="H64" s="13">
        <f t="shared" si="7"/>
        <v>1075824.6400850001</v>
      </c>
      <c r="I64" s="36">
        <f t="shared" si="8"/>
        <v>1.7460743465840603E-3</v>
      </c>
      <c r="J64" s="36">
        <f t="shared" si="9"/>
        <v>1.0475048844687867E-5</v>
      </c>
      <c r="K64" s="36">
        <f t="shared" si="10"/>
        <v>8.3407576425827152E-3</v>
      </c>
      <c r="L64" s="18">
        <v>1430522.9157750001</v>
      </c>
      <c r="M64" s="22">
        <v>6667.5559130000001</v>
      </c>
      <c r="N64" s="22">
        <v>136621</v>
      </c>
      <c r="O64" s="22">
        <v>432603</v>
      </c>
      <c r="P64" s="22">
        <v>20</v>
      </c>
      <c r="Q64" s="22">
        <v>15925</v>
      </c>
      <c r="R64" s="22">
        <v>1909298.9728771001</v>
      </c>
      <c r="S64" s="22">
        <v>1996208.697070708</v>
      </c>
      <c r="T64" s="22">
        <v>1142898624278</v>
      </c>
      <c r="U64" s="22">
        <v>1075824640085</v>
      </c>
    </row>
    <row r="65" spans="1:21" x14ac:dyDescent="0.45">
      <c r="A65" s="18" t="s">
        <v>145</v>
      </c>
      <c r="B65" s="18">
        <v>11132</v>
      </c>
      <c r="C65" s="18" t="s">
        <v>22</v>
      </c>
      <c r="D65" s="36">
        <f t="shared" si="3"/>
        <v>0.37185226581201308</v>
      </c>
      <c r="E65" s="36">
        <f t="shared" si="4"/>
        <v>0.50964695185355313</v>
      </c>
      <c r="F65" s="36">
        <f t="shared" si="5"/>
        <v>0.48113171905314145</v>
      </c>
      <c r="G65" s="13">
        <f t="shared" si="6"/>
        <v>18030486.781707998</v>
      </c>
      <c r="H65" s="13">
        <f t="shared" si="7"/>
        <v>17035321.425119001</v>
      </c>
      <c r="I65" s="36">
        <f t="shared" si="8"/>
        <v>2.6182501356787438E-3</v>
      </c>
      <c r="J65" s="36">
        <f t="shared" si="9"/>
        <v>5.013712245479196E-3</v>
      </c>
      <c r="K65" s="36">
        <f t="shared" si="10"/>
        <v>2.459710386727533E-2</v>
      </c>
      <c r="L65" s="18">
        <v>14269699.530074</v>
      </c>
      <c r="M65" s="22">
        <v>107149.70724999999</v>
      </c>
      <c r="N65" s="22">
        <v>9778761</v>
      </c>
      <c r="O65" s="22">
        <v>9231630</v>
      </c>
      <c r="P65" s="22">
        <v>102591</v>
      </c>
      <c r="Q65" s="22">
        <v>503308</v>
      </c>
      <c r="R65" s="22">
        <v>20462083.776847199</v>
      </c>
      <c r="S65" s="22">
        <v>19187323.625571147</v>
      </c>
      <c r="T65" s="22">
        <v>18030486781708</v>
      </c>
      <c r="U65" s="22">
        <v>17035321425119</v>
      </c>
    </row>
    <row r="66" spans="1:21" x14ac:dyDescent="0.45">
      <c r="A66" s="18" t="s">
        <v>147</v>
      </c>
      <c r="B66" s="18">
        <v>11141</v>
      </c>
      <c r="C66" s="18" t="s">
        <v>22</v>
      </c>
      <c r="D66" s="36">
        <f t="shared" si="3"/>
        <v>0.76863714921029325</v>
      </c>
      <c r="E66" s="36">
        <f t="shared" si="4"/>
        <v>0.17802088440355548</v>
      </c>
      <c r="F66" s="36">
        <f t="shared" si="5"/>
        <v>0.45430023818120369</v>
      </c>
      <c r="G66" s="13">
        <f t="shared" si="6"/>
        <v>531086.72495299997</v>
      </c>
      <c r="H66" s="13">
        <f t="shared" si="7"/>
        <v>564978.75360299996</v>
      </c>
      <c r="I66" s="36">
        <f t="shared" si="8"/>
        <v>0.1207996149390905</v>
      </c>
      <c r="J66" s="36">
        <f t="shared" si="9"/>
        <v>0</v>
      </c>
      <c r="K66" s="36">
        <f t="shared" si="10"/>
        <v>4.8654025374313585E-3</v>
      </c>
      <c r="L66" s="18">
        <v>1056208.065803</v>
      </c>
      <c r="M66" s="22">
        <v>147777.96956900001</v>
      </c>
      <c r="N66" s="22">
        <v>122312</v>
      </c>
      <c r="O66" s="22">
        <v>312134</v>
      </c>
      <c r="P66" s="22">
        <v>0</v>
      </c>
      <c r="Q66" s="22">
        <v>2976</v>
      </c>
      <c r="R66" s="22">
        <v>611665.73106839997</v>
      </c>
      <c r="S66" s="22">
        <v>687065.45532450546</v>
      </c>
      <c r="T66" s="22">
        <v>531086724953</v>
      </c>
      <c r="U66" s="22">
        <v>564978753603</v>
      </c>
    </row>
    <row r="67" spans="1:21" x14ac:dyDescent="0.45">
      <c r="A67" s="18" t="s">
        <v>149</v>
      </c>
      <c r="B67" s="18">
        <v>11142</v>
      </c>
      <c r="C67" s="18" t="s">
        <v>19</v>
      </c>
      <c r="D67" s="36">
        <f t="shared" ref="D67:D113" si="11">(L67/2)/S67</f>
        <v>5.7618070648986539E-2</v>
      </c>
      <c r="E67" s="36">
        <f t="shared" ref="E67:E113" si="12">(N67)/S67</f>
        <v>0.27008771688880528</v>
      </c>
      <c r="F67" s="36">
        <f t="shared" ref="F67:F113" si="13">(O67)/S67</f>
        <v>0.27451313077480444</v>
      </c>
      <c r="G67" s="13">
        <f t="shared" ref="G67:G113" si="14">T67/1000000</f>
        <v>21216992.756544001</v>
      </c>
      <c r="H67" s="13">
        <f t="shared" ref="H67:H113" si="15">U67/1000000</f>
        <v>20727131.300937001</v>
      </c>
      <c r="I67" s="36">
        <f t="shared" ref="I67:I113" si="16">(M67/2)/R67</f>
        <v>1.3964514858622848E-3</v>
      </c>
      <c r="J67" s="36">
        <f t="shared" ref="J67:J113" si="17">(P67)/R67</f>
        <v>2.6084214631484713E-2</v>
      </c>
      <c r="K67" s="36">
        <f t="shared" ref="K67:K113" si="18">(Q67)/R67</f>
        <v>2.7638283528528099E-2</v>
      </c>
      <c r="L67" s="18">
        <v>17238078.988217998</v>
      </c>
      <c r="M67" s="22">
        <v>419973.60020400002</v>
      </c>
      <c r="N67" s="22">
        <v>40402198</v>
      </c>
      <c r="O67" s="22">
        <v>41064192</v>
      </c>
      <c r="P67" s="22">
        <v>3922328</v>
      </c>
      <c r="Q67" s="22">
        <v>4156016</v>
      </c>
      <c r="R67" s="22">
        <v>150371711.60467258</v>
      </c>
      <c r="S67" s="22">
        <v>149589172.23412099</v>
      </c>
      <c r="T67" s="22">
        <v>21216992756544</v>
      </c>
      <c r="U67" s="22">
        <v>20727131300937</v>
      </c>
    </row>
    <row r="68" spans="1:21" x14ac:dyDescent="0.45">
      <c r="A68" s="18" t="s">
        <v>151</v>
      </c>
      <c r="B68" s="18">
        <v>11145</v>
      </c>
      <c r="C68" s="18" t="s">
        <v>19</v>
      </c>
      <c r="D68" s="36">
        <f t="shared" si="11"/>
        <v>4.491256919397995E-2</v>
      </c>
      <c r="E68" s="36">
        <f t="shared" si="12"/>
        <v>1.2381714287434944</v>
      </c>
      <c r="F68" s="36">
        <f t="shared" si="13"/>
        <v>0.72067239704448927</v>
      </c>
      <c r="G68" s="13">
        <f t="shared" si="14"/>
        <v>19897966.351503</v>
      </c>
      <c r="H68" s="13">
        <f t="shared" si="15"/>
        <v>19021058.151342001</v>
      </c>
      <c r="I68" s="36">
        <f t="shared" si="16"/>
        <v>3.6329569819603934E-5</v>
      </c>
      <c r="J68" s="36">
        <f t="shared" si="17"/>
        <v>9.2065069836290175E-2</v>
      </c>
      <c r="K68" s="36">
        <f t="shared" si="18"/>
        <v>8.9081937732705771E-2</v>
      </c>
      <c r="L68" s="18">
        <v>13265268.299387999</v>
      </c>
      <c r="M68" s="22">
        <v>12409.134608</v>
      </c>
      <c r="N68" s="22">
        <v>182851666</v>
      </c>
      <c r="O68" s="22">
        <v>106428032</v>
      </c>
      <c r="P68" s="22">
        <v>15723388</v>
      </c>
      <c r="Q68" s="22">
        <v>15213912</v>
      </c>
      <c r="R68" s="22">
        <v>170785597.92502499</v>
      </c>
      <c r="S68" s="22">
        <v>147678796.13048351</v>
      </c>
      <c r="T68" s="22">
        <v>19897966351503</v>
      </c>
      <c r="U68" s="22">
        <v>19021058151342</v>
      </c>
    </row>
    <row r="69" spans="1:21" x14ac:dyDescent="0.45">
      <c r="A69" s="18" t="s">
        <v>153</v>
      </c>
      <c r="B69" s="18">
        <v>11148</v>
      </c>
      <c r="C69" s="18" t="s">
        <v>19</v>
      </c>
      <c r="D69" s="36">
        <f t="shared" si="11"/>
        <v>0.24932517066700349</v>
      </c>
      <c r="E69" s="36">
        <f t="shared" si="12"/>
        <v>1.1884026920378694</v>
      </c>
      <c r="F69" s="36">
        <f t="shared" si="13"/>
        <v>1.1326191491875151</v>
      </c>
      <c r="G69" s="13">
        <f t="shared" si="14"/>
        <v>127954.07666799999</v>
      </c>
      <c r="H69" s="13">
        <f t="shared" si="15"/>
        <v>134348.45659799999</v>
      </c>
      <c r="I69" s="36">
        <f t="shared" si="16"/>
        <v>5.3742789380167152E-3</v>
      </c>
      <c r="J69" s="36">
        <f t="shared" si="17"/>
        <v>1.3250228174815481E-2</v>
      </c>
      <c r="K69" s="36">
        <f t="shared" si="18"/>
        <v>2.6845617101431008E-2</v>
      </c>
      <c r="L69" s="18">
        <v>507468.303931</v>
      </c>
      <c r="M69" s="22">
        <v>10899.255599</v>
      </c>
      <c r="N69" s="22">
        <v>1209418</v>
      </c>
      <c r="O69" s="22">
        <v>1152648</v>
      </c>
      <c r="P69" s="22">
        <v>13436</v>
      </c>
      <c r="Q69" s="22">
        <v>27222</v>
      </c>
      <c r="R69" s="22">
        <v>1014020.273668767</v>
      </c>
      <c r="S69" s="22">
        <v>1017683.6590012209</v>
      </c>
      <c r="T69" s="22">
        <v>127954076668</v>
      </c>
      <c r="U69" s="22">
        <v>134348456598</v>
      </c>
    </row>
    <row r="70" spans="1:21" x14ac:dyDescent="0.45">
      <c r="A70" s="18" t="s">
        <v>155</v>
      </c>
      <c r="B70" s="18">
        <v>11149</v>
      </c>
      <c r="C70" s="18" t="s">
        <v>22</v>
      </c>
      <c r="D70" s="36">
        <f t="shared" si="11"/>
        <v>1.5188589246759692</v>
      </c>
      <c r="E70" s="36">
        <f t="shared" si="12"/>
        <v>0.5508148924907259</v>
      </c>
      <c r="F70" s="36">
        <f t="shared" si="13"/>
        <v>0.58091032559854472</v>
      </c>
      <c r="G70" s="13">
        <f t="shared" si="14"/>
        <v>1853321.188267</v>
      </c>
      <c r="H70" s="13">
        <f t="shared" si="15"/>
        <v>1674495.415145</v>
      </c>
      <c r="I70" s="36">
        <f t="shared" si="16"/>
        <v>3.6089719180012012E-2</v>
      </c>
      <c r="J70" s="36">
        <f t="shared" si="17"/>
        <v>0</v>
      </c>
      <c r="K70" s="36">
        <f t="shared" si="18"/>
        <v>5.4224610129198214E-2</v>
      </c>
      <c r="L70" s="18">
        <v>4778419.3764869999</v>
      </c>
      <c r="M70" s="22">
        <v>131215.10914300001</v>
      </c>
      <c r="N70" s="22">
        <v>866448</v>
      </c>
      <c r="O70" s="22">
        <v>913789</v>
      </c>
      <c r="P70" s="22">
        <v>0</v>
      </c>
      <c r="Q70" s="22">
        <v>98575</v>
      </c>
      <c r="R70" s="22">
        <v>1817901.498325767</v>
      </c>
      <c r="S70" s="22">
        <v>1573029.3639701989</v>
      </c>
      <c r="T70" s="22">
        <v>1853321188267</v>
      </c>
      <c r="U70" s="22">
        <v>1674495415145</v>
      </c>
    </row>
    <row r="71" spans="1:21" x14ac:dyDescent="0.45">
      <c r="A71" s="18" t="s">
        <v>157</v>
      </c>
      <c r="B71" s="18">
        <v>11157</v>
      </c>
      <c r="C71" s="18" t="s">
        <v>32</v>
      </c>
      <c r="D71" s="36">
        <f t="shared" si="11"/>
        <v>0.3881889561179887</v>
      </c>
      <c r="E71" s="36">
        <f t="shared" si="12"/>
        <v>0.42270337203557568</v>
      </c>
      <c r="F71" s="36">
        <f t="shared" si="13"/>
        <v>0.42858000225463189</v>
      </c>
      <c r="G71" s="13">
        <f t="shared" si="14"/>
        <v>493087.04540900001</v>
      </c>
      <c r="H71" s="13">
        <f t="shared" si="15"/>
        <v>425624.68369199999</v>
      </c>
      <c r="I71" s="36">
        <f t="shared" si="16"/>
        <v>2.490154596959698E-2</v>
      </c>
      <c r="J71" s="36">
        <f t="shared" si="17"/>
        <v>1.9769617233729046E-2</v>
      </c>
      <c r="K71" s="36">
        <f t="shared" si="18"/>
        <v>1.99467442226362E-2</v>
      </c>
      <c r="L71" s="18">
        <v>558837.02842300001</v>
      </c>
      <c r="M71" s="22">
        <v>39926.377674000003</v>
      </c>
      <c r="N71" s="22">
        <v>304262</v>
      </c>
      <c r="O71" s="22">
        <v>308492</v>
      </c>
      <c r="P71" s="22">
        <v>15849</v>
      </c>
      <c r="Q71" s="22">
        <v>15991</v>
      </c>
      <c r="R71" s="22">
        <v>801684.71714059997</v>
      </c>
      <c r="S71" s="22">
        <v>719800.26687459834</v>
      </c>
      <c r="T71" s="22">
        <v>493087045409</v>
      </c>
      <c r="U71" s="22">
        <v>425624683692</v>
      </c>
    </row>
    <row r="72" spans="1:21" x14ac:dyDescent="0.45">
      <c r="A72" s="18" t="s">
        <v>159</v>
      </c>
      <c r="B72" s="18">
        <v>11158</v>
      </c>
      <c r="C72" s="18" t="s">
        <v>19</v>
      </c>
      <c r="D72" s="36">
        <f t="shared" si="11"/>
        <v>0.13480511493005112</v>
      </c>
      <c r="E72" s="36">
        <f t="shared" si="12"/>
        <v>1.3216424737061543</v>
      </c>
      <c r="F72" s="36">
        <f t="shared" si="13"/>
        <v>0.81494000867787419</v>
      </c>
      <c r="G72" s="13">
        <f t="shared" si="14"/>
        <v>3123345.554945</v>
      </c>
      <c r="H72" s="13">
        <f t="shared" si="15"/>
        <v>3085079.7627940001</v>
      </c>
      <c r="I72" s="36">
        <f t="shared" si="16"/>
        <v>1.7931557466100275E-3</v>
      </c>
      <c r="J72" s="36">
        <f t="shared" si="17"/>
        <v>5.3348163805935073E-2</v>
      </c>
      <c r="K72" s="36">
        <f t="shared" si="18"/>
        <v>4.6991166318060419E-2</v>
      </c>
      <c r="L72" s="18">
        <v>2822051.937653</v>
      </c>
      <c r="M72" s="22">
        <v>50023.338960000001</v>
      </c>
      <c r="N72" s="22">
        <v>13833836</v>
      </c>
      <c r="O72" s="22">
        <v>8530103</v>
      </c>
      <c r="P72" s="22">
        <v>744122</v>
      </c>
      <c r="Q72" s="22">
        <v>655452</v>
      </c>
      <c r="R72" s="22">
        <v>13948408.846964199</v>
      </c>
      <c r="S72" s="22">
        <v>10467154.525691891</v>
      </c>
      <c r="T72" s="22">
        <v>3123345554945</v>
      </c>
      <c r="U72" s="22">
        <v>3085079762794</v>
      </c>
    </row>
    <row r="73" spans="1:21" x14ac:dyDescent="0.45">
      <c r="A73" s="18" t="s">
        <v>161</v>
      </c>
      <c r="B73" s="18">
        <v>11173</v>
      </c>
      <c r="C73" s="18" t="s">
        <v>22</v>
      </c>
      <c r="D73" s="36">
        <f t="shared" si="11"/>
        <v>0.89661383862427591</v>
      </c>
      <c r="E73" s="36">
        <f t="shared" si="12"/>
        <v>0.58914412557256635</v>
      </c>
      <c r="F73" s="36">
        <f t="shared" si="13"/>
        <v>0.34484946704400621</v>
      </c>
      <c r="G73" s="13">
        <f t="shared" si="14"/>
        <v>1272648.895734</v>
      </c>
      <c r="H73" s="13">
        <f t="shared" si="15"/>
        <v>1299882.4600770001</v>
      </c>
      <c r="I73" s="36">
        <f t="shared" si="16"/>
        <v>5.5640519803819177E-2</v>
      </c>
      <c r="J73" s="36">
        <f t="shared" si="17"/>
        <v>4.6277663388287992E-5</v>
      </c>
      <c r="K73" s="36">
        <f t="shared" si="18"/>
        <v>6.2121880344956088E-4</v>
      </c>
      <c r="L73" s="18">
        <v>1841933.9324170002</v>
      </c>
      <c r="M73" s="22">
        <v>141873.65688199998</v>
      </c>
      <c r="N73" s="22">
        <v>605146</v>
      </c>
      <c r="O73" s="22">
        <v>354216</v>
      </c>
      <c r="P73" s="22">
        <v>59</v>
      </c>
      <c r="Q73" s="22">
        <v>792</v>
      </c>
      <c r="R73" s="22">
        <v>1274913.1153180001</v>
      </c>
      <c r="S73" s="22">
        <v>1027161.222072582</v>
      </c>
      <c r="T73" s="22">
        <v>1272648895734</v>
      </c>
      <c r="U73" s="22">
        <v>1299882460077</v>
      </c>
    </row>
    <row r="74" spans="1:21" x14ac:dyDescent="0.45">
      <c r="A74" s="18" t="s">
        <v>163</v>
      </c>
      <c r="B74" s="18">
        <v>11161</v>
      </c>
      <c r="C74" s="18" t="s">
        <v>19</v>
      </c>
      <c r="D74" s="36">
        <f t="shared" si="11"/>
        <v>8.9960188797502824E-2</v>
      </c>
      <c r="E74" s="36">
        <f t="shared" si="12"/>
        <v>0.24689536968052117</v>
      </c>
      <c r="F74" s="36">
        <f t="shared" si="13"/>
        <v>0.40819627156389821</v>
      </c>
      <c r="G74" s="13">
        <f t="shared" si="14"/>
        <v>2123999.3265160001</v>
      </c>
      <c r="H74" s="13">
        <f t="shared" si="15"/>
        <v>2165321.2625600002</v>
      </c>
      <c r="I74" s="36">
        <f t="shared" si="16"/>
        <v>0</v>
      </c>
      <c r="J74" s="36">
        <f t="shared" si="17"/>
        <v>0.12583386052993661</v>
      </c>
      <c r="K74" s="36">
        <f t="shared" si="18"/>
        <v>2.4935977939674312E-2</v>
      </c>
      <c r="L74" s="18">
        <v>3093371.714468</v>
      </c>
      <c r="M74" s="22">
        <v>0</v>
      </c>
      <c r="N74" s="22">
        <v>4244873</v>
      </c>
      <c r="O74" s="22">
        <v>7018120</v>
      </c>
      <c r="P74" s="22">
        <v>2144900</v>
      </c>
      <c r="Q74" s="22">
        <v>425046</v>
      </c>
      <c r="R74" s="22">
        <v>17045491.499402229</v>
      </c>
      <c r="S74" s="22">
        <v>17193003.6820569</v>
      </c>
      <c r="T74" s="22">
        <v>2123999326516</v>
      </c>
      <c r="U74" s="22">
        <v>2165321262560</v>
      </c>
    </row>
    <row r="75" spans="1:21" x14ac:dyDescent="0.45">
      <c r="A75" s="18" t="s">
        <v>165</v>
      </c>
      <c r="B75" s="18">
        <v>11168</v>
      </c>
      <c r="C75" s="18" t="s">
        <v>19</v>
      </c>
      <c r="D75" s="36">
        <f t="shared" si="11"/>
        <v>0.14010299543251539</v>
      </c>
      <c r="E75" s="36">
        <f t="shared" si="12"/>
        <v>1.4374765562801979</v>
      </c>
      <c r="F75" s="36">
        <f t="shared" si="13"/>
        <v>2.7692937551943273</v>
      </c>
      <c r="G75" s="13">
        <f t="shared" si="14"/>
        <v>332203.89173799998</v>
      </c>
      <c r="H75" s="13">
        <f t="shared" si="15"/>
        <v>140330.958457</v>
      </c>
      <c r="I75" s="36">
        <f t="shared" si="16"/>
        <v>9.4381565132315923E-2</v>
      </c>
      <c r="J75" s="36">
        <f t="shared" si="17"/>
        <v>7.5521371761549079E-3</v>
      </c>
      <c r="K75" s="36">
        <f t="shared" si="18"/>
        <v>0.78179480459547035</v>
      </c>
      <c r="L75" s="18">
        <v>1881515.378635</v>
      </c>
      <c r="M75" s="22">
        <v>207680.662147</v>
      </c>
      <c r="N75" s="22">
        <v>9652307</v>
      </c>
      <c r="O75" s="22">
        <v>18595137</v>
      </c>
      <c r="P75" s="22">
        <v>8309</v>
      </c>
      <c r="Q75" s="22">
        <v>860145</v>
      </c>
      <c r="R75" s="22">
        <v>1100218.362854267</v>
      </c>
      <c r="S75" s="22">
        <v>6714757.8566272901</v>
      </c>
      <c r="T75" s="22">
        <v>332203891738</v>
      </c>
      <c r="U75" s="22">
        <v>140330958457</v>
      </c>
    </row>
    <row r="76" spans="1:21" x14ac:dyDescent="0.45">
      <c r="A76" s="18" t="s">
        <v>169</v>
      </c>
      <c r="B76" s="18">
        <v>11182</v>
      </c>
      <c r="C76" s="18" t="s">
        <v>22</v>
      </c>
      <c r="D76" s="36">
        <f t="shared" si="11"/>
        <v>0.29761583843515843</v>
      </c>
      <c r="E76" s="36">
        <f t="shared" si="12"/>
        <v>0.19047653327657646</v>
      </c>
      <c r="F76" s="36">
        <f t="shared" si="13"/>
        <v>0.3902106377811857</v>
      </c>
      <c r="G76" s="13">
        <f t="shared" si="14"/>
        <v>5432631.2747910004</v>
      </c>
      <c r="H76" s="13">
        <f t="shared" si="15"/>
        <v>5090012.1162679996</v>
      </c>
      <c r="I76" s="36">
        <f t="shared" si="16"/>
        <v>1.8791733817390167E-2</v>
      </c>
      <c r="J76" s="36">
        <f t="shared" si="17"/>
        <v>4.4981501577236252E-3</v>
      </c>
      <c r="K76" s="36">
        <f t="shared" si="18"/>
        <v>4.9539041242857476E-2</v>
      </c>
      <c r="L76" s="18">
        <v>3317133.2615219997</v>
      </c>
      <c r="M76" s="22">
        <v>201872.79874699999</v>
      </c>
      <c r="N76" s="22">
        <v>1061496</v>
      </c>
      <c r="O76" s="22">
        <v>2174583</v>
      </c>
      <c r="P76" s="22">
        <v>24161</v>
      </c>
      <c r="Q76" s="22">
        <v>266090</v>
      </c>
      <c r="R76" s="22">
        <v>5371319.1318244329</v>
      </c>
      <c r="S76" s="22">
        <v>5572843.9705414129</v>
      </c>
      <c r="T76" s="22">
        <v>5432631274791</v>
      </c>
      <c r="U76" s="22">
        <v>5090012116268</v>
      </c>
    </row>
    <row r="77" spans="1:21" x14ac:dyDescent="0.45">
      <c r="A77" s="18" t="s">
        <v>172</v>
      </c>
      <c r="B77" s="18">
        <v>11186</v>
      </c>
      <c r="C77" s="18" t="s">
        <v>22</v>
      </c>
      <c r="D77" s="36">
        <f t="shared" si="11"/>
        <v>0.54546475601632027</v>
      </c>
      <c r="E77" s="36">
        <f t="shared" si="12"/>
        <v>4.5513051528417184E-2</v>
      </c>
      <c r="F77" s="36">
        <f t="shared" si="13"/>
        <v>7.3198655054292266E-2</v>
      </c>
      <c r="G77" s="13">
        <f t="shared" si="14"/>
        <v>1045138.526546</v>
      </c>
      <c r="H77" s="13">
        <f t="shared" si="15"/>
        <v>993066.33612200001</v>
      </c>
      <c r="I77" s="36">
        <f t="shared" si="16"/>
        <v>3.1154337857953393E-2</v>
      </c>
      <c r="J77" s="36">
        <f t="shared" si="17"/>
        <v>0</v>
      </c>
      <c r="K77" s="36">
        <f t="shared" si="18"/>
        <v>2.054974436371139E-4</v>
      </c>
      <c r="L77" s="18">
        <v>1046536.582921</v>
      </c>
      <c r="M77" s="22">
        <v>61551.428312000004</v>
      </c>
      <c r="N77" s="22">
        <v>43661</v>
      </c>
      <c r="O77" s="22">
        <v>70220</v>
      </c>
      <c r="P77" s="22">
        <v>0</v>
      </c>
      <c r="Q77" s="22">
        <v>203</v>
      </c>
      <c r="R77" s="22">
        <v>987846.83841846662</v>
      </c>
      <c r="S77" s="22">
        <v>959307.24339015561</v>
      </c>
      <c r="T77" s="22">
        <v>1045138526546</v>
      </c>
      <c r="U77" s="22">
        <v>993066336122</v>
      </c>
    </row>
    <row r="78" spans="1:21" x14ac:dyDescent="0.45">
      <c r="A78" s="18" t="s">
        <v>174</v>
      </c>
      <c r="B78" s="18">
        <v>11188</v>
      </c>
      <c r="C78" s="18" t="s">
        <v>32</v>
      </c>
      <c r="D78" s="36">
        <f t="shared" si="11"/>
        <v>0.67529143465719144</v>
      </c>
      <c r="E78" s="36">
        <f t="shared" si="12"/>
        <v>0.29396235383696057</v>
      </c>
      <c r="F78" s="36">
        <f t="shared" si="13"/>
        <v>0.56890574014931516</v>
      </c>
      <c r="G78" s="13">
        <f t="shared" si="14"/>
        <v>1318312.631641</v>
      </c>
      <c r="H78" s="13">
        <f t="shared" si="15"/>
        <v>1324262.436801</v>
      </c>
      <c r="I78" s="36">
        <f t="shared" si="16"/>
        <v>4.7295248701653006E-3</v>
      </c>
      <c r="J78" s="36">
        <f t="shared" si="17"/>
        <v>6.8070797974087455E-3</v>
      </c>
      <c r="K78" s="36">
        <f t="shared" si="18"/>
        <v>3.8691246042626942E-2</v>
      </c>
      <c r="L78" s="18">
        <v>3437995.1987610003</v>
      </c>
      <c r="M78" s="22">
        <v>21092.585995999998</v>
      </c>
      <c r="N78" s="22">
        <v>748300</v>
      </c>
      <c r="O78" s="22">
        <v>1448186</v>
      </c>
      <c r="P78" s="22">
        <v>15179</v>
      </c>
      <c r="Q78" s="22">
        <v>86277</v>
      </c>
      <c r="R78" s="22">
        <v>2229884.2457786668</v>
      </c>
      <c r="S78" s="22">
        <v>2545564.0500654969</v>
      </c>
      <c r="T78" s="22">
        <v>1318312631641</v>
      </c>
      <c r="U78" s="22">
        <v>1324262436801</v>
      </c>
    </row>
    <row r="79" spans="1:21" x14ac:dyDescent="0.45">
      <c r="A79" s="18" t="s">
        <v>182</v>
      </c>
      <c r="B79" s="18">
        <v>11198</v>
      </c>
      <c r="C79" s="18" t="s">
        <v>19</v>
      </c>
      <c r="D79" s="36">
        <f t="shared" si="11"/>
        <v>0.48315351258506462</v>
      </c>
      <c r="E79" s="36">
        <f t="shared" si="12"/>
        <v>0</v>
      </c>
      <c r="F79" s="36">
        <f t="shared" si="13"/>
        <v>4.038939020035019E-5</v>
      </c>
      <c r="G79" s="13">
        <f t="shared" si="14"/>
        <v>24131.831092</v>
      </c>
      <c r="H79" s="13">
        <f t="shared" si="15"/>
        <v>26700.913397</v>
      </c>
      <c r="I79" s="36">
        <f t="shared" si="16"/>
        <v>8.6332633646654441E-3</v>
      </c>
      <c r="J79" s="36">
        <f t="shared" si="17"/>
        <v>0</v>
      </c>
      <c r="K79" s="36">
        <f t="shared" si="18"/>
        <v>0</v>
      </c>
      <c r="L79" s="18">
        <v>47849.547634999995</v>
      </c>
      <c r="M79" s="22">
        <v>1059.4000000000001</v>
      </c>
      <c r="N79" s="22">
        <v>0</v>
      </c>
      <c r="O79" s="22">
        <v>2</v>
      </c>
      <c r="P79" s="22">
        <v>0</v>
      </c>
      <c r="Q79" s="22">
        <v>0</v>
      </c>
      <c r="R79" s="22">
        <v>61355.70961126667</v>
      </c>
      <c r="S79" s="22">
        <v>49517.954841087434</v>
      </c>
      <c r="T79" s="22">
        <v>24131831092</v>
      </c>
      <c r="U79" s="22">
        <v>26700913397</v>
      </c>
    </row>
    <row r="80" spans="1:21" x14ac:dyDescent="0.45">
      <c r="A80" s="18" t="s">
        <v>185</v>
      </c>
      <c r="B80" s="18">
        <v>11220</v>
      </c>
      <c r="C80" s="18" t="s">
        <v>22</v>
      </c>
      <c r="D80" s="36">
        <f t="shared" si="11"/>
        <v>0.91416179008595388</v>
      </c>
      <c r="E80" s="36">
        <f t="shared" si="12"/>
        <v>0.31764697355838406</v>
      </c>
      <c r="F80" s="36">
        <f t="shared" si="13"/>
        <v>0.47462746238681808</v>
      </c>
      <c r="G80" s="13">
        <f t="shared" si="14"/>
        <v>743421.15831900004</v>
      </c>
      <c r="H80" s="13">
        <f t="shared" si="15"/>
        <v>699240.507553</v>
      </c>
      <c r="I80" s="36">
        <f t="shared" si="16"/>
        <v>6.9096743304840932E-2</v>
      </c>
      <c r="J80" s="36">
        <f t="shared" si="17"/>
        <v>1.973868661568557E-3</v>
      </c>
      <c r="K80" s="36">
        <f t="shared" si="18"/>
        <v>2.1662045506789743E-2</v>
      </c>
      <c r="L80" s="18">
        <v>1507401.3939780002</v>
      </c>
      <c r="M80" s="22">
        <v>103967.06306300001</v>
      </c>
      <c r="N80" s="22">
        <v>261891</v>
      </c>
      <c r="O80" s="22">
        <v>391317</v>
      </c>
      <c r="P80" s="22">
        <v>1485</v>
      </c>
      <c r="Q80" s="22">
        <v>16297</v>
      </c>
      <c r="R80" s="22">
        <v>752329.69088223332</v>
      </c>
      <c r="S80" s="22">
        <v>824471.88797743723</v>
      </c>
      <c r="T80" s="22">
        <v>743421158319</v>
      </c>
      <c r="U80" s="22">
        <v>699240507553</v>
      </c>
    </row>
    <row r="81" spans="1:21" x14ac:dyDescent="0.45">
      <c r="A81" s="18" t="s">
        <v>187</v>
      </c>
      <c r="B81" s="18">
        <v>11222</v>
      </c>
      <c r="C81" s="18" t="s">
        <v>32</v>
      </c>
      <c r="D81" s="36">
        <f t="shared" si="11"/>
        <v>0.44769850573183761</v>
      </c>
      <c r="E81" s="36">
        <f t="shared" si="12"/>
        <v>8.6920836872157931E-2</v>
      </c>
      <c r="F81" s="36">
        <f t="shared" si="13"/>
        <v>8.0633742191165599E-3</v>
      </c>
      <c r="G81" s="13">
        <f t="shared" si="14"/>
        <v>225525.81781800001</v>
      </c>
      <c r="H81" s="13">
        <f t="shared" si="15"/>
        <v>229830.39091799999</v>
      </c>
      <c r="I81" s="36">
        <f t="shared" si="16"/>
        <v>1.173319972881768E-2</v>
      </c>
      <c r="J81" s="36">
        <f t="shared" si="17"/>
        <v>0</v>
      </c>
      <c r="K81" s="36">
        <f t="shared" si="18"/>
        <v>0</v>
      </c>
      <c r="L81" s="18">
        <v>344794.57917300001</v>
      </c>
      <c r="M81" s="22">
        <v>9973.7257169999993</v>
      </c>
      <c r="N81" s="22">
        <v>33471</v>
      </c>
      <c r="O81" s="22">
        <v>3105</v>
      </c>
      <c r="P81" s="22">
        <v>0</v>
      </c>
      <c r="Q81" s="22">
        <v>0</v>
      </c>
      <c r="R81" s="22">
        <v>425021.56050850003</v>
      </c>
      <c r="S81" s="22">
        <v>385074.52533192618</v>
      </c>
      <c r="T81" s="22">
        <v>225525817818</v>
      </c>
      <c r="U81" s="22">
        <v>229830390918</v>
      </c>
    </row>
    <row r="82" spans="1:21" x14ac:dyDescent="0.45">
      <c r="A82" s="18" t="s">
        <v>188</v>
      </c>
      <c r="B82" s="18">
        <v>11217</v>
      </c>
      <c r="C82" s="18" t="s">
        <v>19</v>
      </c>
      <c r="D82" s="36">
        <f t="shared" si="11"/>
        <v>6.266814915248739E-2</v>
      </c>
      <c r="E82" s="36">
        <f t="shared" si="12"/>
        <v>1.7317233246580808</v>
      </c>
      <c r="F82" s="36">
        <f t="shared" si="13"/>
        <v>1.5717572491526157</v>
      </c>
      <c r="G82" s="13">
        <f t="shared" si="14"/>
        <v>3064964.8678080002</v>
      </c>
      <c r="H82" s="13">
        <f t="shared" si="15"/>
        <v>3007984.2383630001</v>
      </c>
      <c r="I82" s="36">
        <f t="shared" si="16"/>
        <v>4.8348227526799764E-3</v>
      </c>
      <c r="J82" s="36">
        <f t="shared" si="17"/>
        <v>0.19846256977753252</v>
      </c>
      <c r="K82" s="36">
        <f t="shared" si="18"/>
        <v>0.17704827889675767</v>
      </c>
      <c r="L82" s="18">
        <v>2074490.8143440001</v>
      </c>
      <c r="M82" s="22">
        <v>172678.99120400002</v>
      </c>
      <c r="N82" s="22">
        <v>28662440</v>
      </c>
      <c r="O82" s="22">
        <v>26014778</v>
      </c>
      <c r="P82" s="22">
        <v>3544113</v>
      </c>
      <c r="Q82" s="22">
        <v>3161700</v>
      </c>
      <c r="R82" s="22">
        <v>17857840.921705231</v>
      </c>
      <c r="S82" s="22">
        <v>16551396.86107724</v>
      </c>
      <c r="T82" s="22">
        <v>3064964867808</v>
      </c>
      <c r="U82" s="22">
        <v>3007984238363</v>
      </c>
    </row>
    <row r="83" spans="1:21" x14ac:dyDescent="0.45">
      <c r="A83" s="18" t="s">
        <v>190</v>
      </c>
      <c r="B83" s="18">
        <v>11235</v>
      </c>
      <c r="C83" s="18" t="s">
        <v>22</v>
      </c>
      <c r="D83" s="36">
        <f t="shared" si="11"/>
        <v>1.0223408785590991</v>
      </c>
      <c r="E83" s="36">
        <f t="shared" si="12"/>
        <v>0.37293593215436538</v>
      </c>
      <c r="F83" s="36">
        <f t="shared" si="13"/>
        <v>0.61729302065034086</v>
      </c>
      <c r="G83" s="13">
        <f t="shared" si="14"/>
        <v>3782652.1001980002</v>
      </c>
      <c r="H83" s="13">
        <f t="shared" si="15"/>
        <v>3683619.5789490002</v>
      </c>
      <c r="I83" s="36">
        <f t="shared" si="16"/>
        <v>4.0819106558001556E-2</v>
      </c>
      <c r="J83" s="36">
        <f t="shared" si="17"/>
        <v>1.926936964160578E-2</v>
      </c>
      <c r="K83" s="36">
        <f t="shared" si="18"/>
        <v>2.7086373458416493E-2</v>
      </c>
      <c r="L83" s="18">
        <v>9883337.5540460013</v>
      </c>
      <c r="M83" s="22">
        <v>288725.718024</v>
      </c>
      <c r="N83" s="22">
        <v>1802653</v>
      </c>
      <c r="O83" s="22">
        <v>2983797</v>
      </c>
      <c r="P83" s="22">
        <v>68149</v>
      </c>
      <c r="Q83" s="22">
        <v>95795</v>
      </c>
      <c r="R83" s="22">
        <v>3536649.162246333</v>
      </c>
      <c r="S83" s="22">
        <v>4833680.116545721</v>
      </c>
      <c r="T83" s="22">
        <v>3782652100198</v>
      </c>
      <c r="U83" s="22">
        <v>3683619578949</v>
      </c>
    </row>
    <row r="84" spans="1:21" x14ac:dyDescent="0.45">
      <c r="A84" s="18" t="s">
        <v>192</v>
      </c>
      <c r="B84" s="18">
        <v>11234</v>
      </c>
      <c r="C84" s="18" t="s">
        <v>22</v>
      </c>
      <c r="D84" s="36">
        <f t="shared" si="11"/>
        <v>0.57321501424819554</v>
      </c>
      <c r="E84" s="36">
        <f t="shared" si="12"/>
        <v>0.88613895249657271</v>
      </c>
      <c r="F84" s="36">
        <f t="shared" si="13"/>
        <v>0.16226077016515442</v>
      </c>
      <c r="G84" s="13">
        <f t="shared" si="14"/>
        <v>16699075.155472999</v>
      </c>
      <c r="H84" s="13">
        <f t="shared" si="15"/>
        <v>15813669.269251</v>
      </c>
      <c r="I84" s="36">
        <f t="shared" si="16"/>
        <v>1.1649222281837743E-2</v>
      </c>
      <c r="J84" s="36">
        <f t="shared" si="17"/>
        <v>8.2256049534431882E-3</v>
      </c>
      <c r="K84" s="36">
        <f t="shared" si="18"/>
        <v>2.4403715023625629E-2</v>
      </c>
      <c r="L84" s="18">
        <v>16234229.886162</v>
      </c>
      <c r="M84" s="22">
        <v>379378.41422799998</v>
      </c>
      <c r="N84" s="22">
        <v>12548331</v>
      </c>
      <c r="O84" s="22">
        <v>2297723</v>
      </c>
      <c r="P84" s="22">
        <v>133941</v>
      </c>
      <c r="Q84" s="22">
        <v>397376</v>
      </c>
      <c r="R84" s="22">
        <v>16283422.405781001</v>
      </c>
      <c r="S84" s="22">
        <v>14160680.968426939</v>
      </c>
      <c r="T84" s="22">
        <v>16699075155473</v>
      </c>
      <c r="U84" s="22">
        <v>15813669269251</v>
      </c>
    </row>
    <row r="85" spans="1:21" x14ac:dyDescent="0.45">
      <c r="A85" s="18" t="s">
        <v>194</v>
      </c>
      <c r="B85" s="18">
        <v>11223</v>
      </c>
      <c r="C85" s="18" t="s">
        <v>22</v>
      </c>
      <c r="D85" s="36">
        <f t="shared" si="11"/>
        <v>1.0637987008604508</v>
      </c>
      <c r="E85" s="36">
        <f t="shared" si="12"/>
        <v>0.75681909739982811</v>
      </c>
      <c r="F85" s="36">
        <f t="shared" si="13"/>
        <v>1.0071480014945164</v>
      </c>
      <c r="G85" s="13">
        <f t="shared" si="14"/>
        <v>3377200.267794</v>
      </c>
      <c r="H85" s="13">
        <f t="shared" si="15"/>
        <v>3104593.0361350002</v>
      </c>
      <c r="I85" s="36">
        <f t="shared" si="16"/>
        <v>3.5031680551985973E-2</v>
      </c>
      <c r="J85" s="36">
        <f t="shared" si="17"/>
        <v>3.9986989573072319E-3</v>
      </c>
      <c r="K85" s="36">
        <f t="shared" si="18"/>
        <v>6.7618443150339658E-2</v>
      </c>
      <c r="L85" s="18">
        <v>10902851.900292002</v>
      </c>
      <c r="M85" s="22">
        <v>285758.785156</v>
      </c>
      <c r="N85" s="22">
        <v>3878312</v>
      </c>
      <c r="O85" s="22">
        <v>5161120</v>
      </c>
      <c r="P85" s="22">
        <v>16309</v>
      </c>
      <c r="Q85" s="22">
        <v>275787</v>
      </c>
      <c r="R85" s="22">
        <v>4078576.6005707672</v>
      </c>
      <c r="S85" s="22">
        <v>5124490.1368432101</v>
      </c>
      <c r="T85" s="22">
        <v>3377200267794</v>
      </c>
      <c r="U85" s="22">
        <v>3104593036135</v>
      </c>
    </row>
    <row r="86" spans="1:21" x14ac:dyDescent="0.45">
      <c r="A86" s="18" t="s">
        <v>196</v>
      </c>
      <c r="B86" s="18">
        <v>11239</v>
      </c>
      <c r="C86" s="18" t="s">
        <v>32</v>
      </c>
      <c r="D86" s="36">
        <f t="shared" si="11"/>
        <v>0.24399252113646708</v>
      </c>
      <c r="E86" s="36">
        <f t="shared" si="12"/>
        <v>0.55102582846860126</v>
      </c>
      <c r="F86" s="36">
        <f t="shared" si="13"/>
        <v>0.51490704879233862</v>
      </c>
      <c r="G86" s="13">
        <f t="shared" si="14"/>
        <v>259313.73576700001</v>
      </c>
      <c r="H86" s="13">
        <f t="shared" si="15"/>
        <v>257389.14664699999</v>
      </c>
      <c r="I86" s="36">
        <f t="shared" si="16"/>
        <v>5.8492477874894605E-5</v>
      </c>
      <c r="J86" s="36">
        <f t="shared" si="17"/>
        <v>1.0520673634944015E-3</v>
      </c>
      <c r="K86" s="36">
        <f t="shared" si="18"/>
        <v>1.2824454407457343E-2</v>
      </c>
      <c r="L86" s="18">
        <v>199118.67503499999</v>
      </c>
      <c r="M86" s="22">
        <v>52.150599999999997</v>
      </c>
      <c r="N86" s="22">
        <v>224842</v>
      </c>
      <c r="O86" s="22">
        <v>210104</v>
      </c>
      <c r="P86" s="22">
        <v>469</v>
      </c>
      <c r="Q86" s="22">
        <v>5717</v>
      </c>
      <c r="R86" s="22">
        <v>445788.9449609333</v>
      </c>
      <c r="S86" s="22">
        <v>408042.57873877871</v>
      </c>
      <c r="T86" s="22">
        <v>259313735767</v>
      </c>
      <c r="U86" s="22">
        <v>257389146647</v>
      </c>
    </row>
    <row r="87" spans="1:21" x14ac:dyDescent="0.45">
      <c r="A87" s="18" t="s">
        <v>198</v>
      </c>
      <c r="B87" s="18">
        <v>11256</v>
      </c>
      <c r="C87" s="18" t="s">
        <v>19</v>
      </c>
      <c r="D87" s="36">
        <f t="shared" si="11"/>
        <v>8.3593331762704309E-2</v>
      </c>
      <c r="E87" s="36">
        <f t="shared" si="12"/>
        <v>0.4240010717331697</v>
      </c>
      <c r="F87" s="36">
        <f t="shared" si="13"/>
        <v>9.2000232545876443E-2</v>
      </c>
      <c r="G87" s="13">
        <f t="shared" si="14"/>
        <v>12271.781644000001</v>
      </c>
      <c r="H87" s="13">
        <f t="shared" si="15"/>
        <v>11538.095291</v>
      </c>
      <c r="I87" s="36">
        <f t="shared" si="16"/>
        <v>2.5706852795168533E-3</v>
      </c>
      <c r="J87" s="36">
        <f t="shared" si="17"/>
        <v>2.5484052098682778E-5</v>
      </c>
      <c r="K87" s="36">
        <f t="shared" si="18"/>
        <v>3.9538506831106331E-2</v>
      </c>
      <c r="L87" s="18">
        <v>11285.071263</v>
      </c>
      <c r="M87" s="22">
        <v>403.49709999999999</v>
      </c>
      <c r="N87" s="22">
        <v>28620</v>
      </c>
      <c r="O87" s="22">
        <v>6210</v>
      </c>
      <c r="P87" s="22">
        <v>2</v>
      </c>
      <c r="Q87" s="22">
        <v>3103</v>
      </c>
      <c r="R87" s="22">
        <v>78480.454845066663</v>
      </c>
      <c r="S87" s="22">
        <v>67499.829382532786</v>
      </c>
      <c r="T87" s="22">
        <v>12271781644</v>
      </c>
      <c r="U87" s="22">
        <v>11538095291</v>
      </c>
    </row>
    <row r="88" spans="1:21" x14ac:dyDescent="0.45">
      <c r="A88" s="18" t="s">
        <v>199</v>
      </c>
      <c r="B88" s="18">
        <v>11258</v>
      </c>
      <c r="C88" s="18" t="s">
        <v>32</v>
      </c>
      <c r="D88" s="36">
        <f t="shared" si="11"/>
        <v>0.43687393955083287</v>
      </c>
      <c r="E88" s="36">
        <f t="shared" si="12"/>
        <v>6.8589304224254063E-2</v>
      </c>
      <c r="F88" s="36">
        <f t="shared" si="13"/>
        <v>0.24543418162901712</v>
      </c>
      <c r="G88" s="13">
        <f t="shared" si="14"/>
        <v>132996.76879100001</v>
      </c>
      <c r="H88" s="13">
        <f t="shared" si="15"/>
        <v>125295.189871</v>
      </c>
      <c r="I88" s="36">
        <f t="shared" si="16"/>
        <v>0.15844216710319109</v>
      </c>
      <c r="J88" s="36">
        <f t="shared" si="17"/>
        <v>0</v>
      </c>
      <c r="K88" s="36">
        <f t="shared" si="18"/>
        <v>1.2343387619664657E-2</v>
      </c>
      <c r="L88" s="18">
        <v>191044.31938900001</v>
      </c>
      <c r="M88" s="22">
        <v>71677.329463000002</v>
      </c>
      <c r="N88" s="22">
        <v>14997</v>
      </c>
      <c r="O88" s="22">
        <v>53664</v>
      </c>
      <c r="P88" s="22">
        <v>0</v>
      </c>
      <c r="Q88" s="22">
        <v>2792</v>
      </c>
      <c r="R88" s="22">
        <v>226193.9822380667</v>
      </c>
      <c r="S88" s="22">
        <v>218649.25106933608</v>
      </c>
      <c r="T88" s="22">
        <v>132996768791</v>
      </c>
      <c r="U88" s="22">
        <v>125295189871</v>
      </c>
    </row>
    <row r="89" spans="1:21" x14ac:dyDescent="0.45">
      <c r="A89" s="18" t="s">
        <v>201</v>
      </c>
      <c r="B89" s="18">
        <v>11268</v>
      </c>
      <c r="C89" s="18" t="s">
        <v>22</v>
      </c>
      <c r="D89" s="36">
        <f t="shared" si="11"/>
        <v>2.3819088136110524</v>
      </c>
      <c r="E89" s="36">
        <f t="shared" si="12"/>
        <v>5.6510182630514383E-2</v>
      </c>
      <c r="F89" s="36">
        <f t="shared" si="13"/>
        <v>0.2296528364193556</v>
      </c>
      <c r="G89" s="13">
        <f t="shared" si="14"/>
        <v>1863046.6274979999</v>
      </c>
      <c r="H89" s="13">
        <f t="shared" si="15"/>
        <v>1879351.702885</v>
      </c>
      <c r="I89" s="36">
        <f t="shared" si="16"/>
        <v>9.0976085430854642E-2</v>
      </c>
      <c r="J89" s="36">
        <f t="shared" si="17"/>
        <v>2.8679111610284917E-3</v>
      </c>
      <c r="K89" s="36">
        <f t="shared" si="18"/>
        <v>1.102125428914272E-2</v>
      </c>
      <c r="L89" s="18">
        <v>9750241.1943120006</v>
      </c>
      <c r="M89" s="22">
        <v>341773.60782699997</v>
      </c>
      <c r="N89" s="22">
        <v>115661</v>
      </c>
      <c r="O89" s="22">
        <v>470037</v>
      </c>
      <c r="P89" s="22">
        <v>5387</v>
      </c>
      <c r="Q89" s="22">
        <v>20702</v>
      </c>
      <c r="R89" s="22">
        <v>1878370.5971101669</v>
      </c>
      <c r="S89" s="22">
        <v>2046728.476463025</v>
      </c>
      <c r="T89" s="22">
        <v>1863046627498</v>
      </c>
      <c r="U89" s="22">
        <v>1879351702885</v>
      </c>
    </row>
    <row r="90" spans="1:21" x14ac:dyDescent="0.45">
      <c r="A90" s="18" t="s">
        <v>203</v>
      </c>
      <c r="B90" s="18">
        <v>11273</v>
      </c>
      <c r="C90" s="18" t="s">
        <v>22</v>
      </c>
      <c r="D90" s="36">
        <f t="shared" si="11"/>
        <v>0.93396053466133666</v>
      </c>
      <c r="E90" s="36">
        <f t="shared" si="12"/>
        <v>0.52212111843271491</v>
      </c>
      <c r="F90" s="36">
        <f t="shared" si="13"/>
        <v>0.57299908677593125</v>
      </c>
      <c r="G90" s="13">
        <f t="shared" si="14"/>
        <v>6609058.6693190001</v>
      </c>
      <c r="H90" s="13">
        <f t="shared" si="15"/>
        <v>6323318.5770159997</v>
      </c>
      <c r="I90" s="36">
        <f t="shared" si="16"/>
        <v>1.3769122836463614E-2</v>
      </c>
      <c r="J90" s="36">
        <f t="shared" si="17"/>
        <v>4.753794009885434E-3</v>
      </c>
      <c r="K90" s="36">
        <f t="shared" si="18"/>
        <v>2.2319097382901484E-2</v>
      </c>
      <c r="L90" s="18">
        <v>11252103.883281</v>
      </c>
      <c r="M90" s="22">
        <v>183553.77843000001</v>
      </c>
      <c r="N90" s="22">
        <v>3145187</v>
      </c>
      <c r="O90" s="22">
        <v>3451669</v>
      </c>
      <c r="P90" s="22">
        <v>31686</v>
      </c>
      <c r="Q90" s="22">
        <v>148766</v>
      </c>
      <c r="R90" s="22">
        <v>6665412.9173686327</v>
      </c>
      <c r="S90" s="22">
        <v>6023864.7489324184</v>
      </c>
      <c r="T90" s="22">
        <v>6609058669319</v>
      </c>
      <c r="U90" s="22">
        <v>6323318577016</v>
      </c>
    </row>
    <row r="91" spans="1:21" x14ac:dyDescent="0.45">
      <c r="A91" s="18" t="s">
        <v>207</v>
      </c>
      <c r="B91" s="18">
        <v>11277</v>
      </c>
      <c r="C91" s="18" t="s">
        <v>19</v>
      </c>
      <c r="D91" s="36">
        <f t="shared" si="11"/>
        <v>4.0956700193616705E-2</v>
      </c>
      <c r="E91" s="36">
        <f t="shared" si="12"/>
        <v>0</v>
      </c>
      <c r="F91" s="36">
        <f t="shared" si="13"/>
        <v>0</v>
      </c>
      <c r="G91" s="13">
        <f t="shared" si="14"/>
        <v>17713201.730902001</v>
      </c>
      <c r="H91" s="13">
        <f t="shared" si="15"/>
        <v>17230849.775752001</v>
      </c>
      <c r="I91" s="36">
        <f t="shared" si="16"/>
        <v>9.3005021014919132E-4</v>
      </c>
      <c r="J91" s="36">
        <f t="shared" si="17"/>
        <v>0</v>
      </c>
      <c r="K91" s="36">
        <f t="shared" si="18"/>
        <v>0</v>
      </c>
      <c r="L91" s="18">
        <v>11049660.280685</v>
      </c>
      <c r="M91" s="22">
        <v>276128.87748199998</v>
      </c>
      <c r="N91" s="22">
        <v>0</v>
      </c>
      <c r="O91" s="22">
        <v>0</v>
      </c>
      <c r="P91" s="22">
        <v>0</v>
      </c>
      <c r="Q91" s="22">
        <v>0</v>
      </c>
      <c r="R91" s="22">
        <v>148448371.103376</v>
      </c>
      <c r="S91" s="22">
        <v>134894415.66885731</v>
      </c>
      <c r="T91" s="22">
        <v>17713201730902</v>
      </c>
      <c r="U91" s="22">
        <v>17230849775752</v>
      </c>
    </row>
    <row r="92" spans="1:21" x14ac:dyDescent="0.45">
      <c r="A92" s="18" t="s">
        <v>209</v>
      </c>
      <c r="B92" s="18">
        <v>11280</v>
      </c>
      <c r="C92" s="18" t="s">
        <v>22</v>
      </c>
      <c r="D92" s="36">
        <f t="shared" si="11"/>
        <v>0.24593791532698736</v>
      </c>
      <c r="E92" s="36">
        <f t="shared" si="12"/>
        <v>0.26256764523477771</v>
      </c>
      <c r="F92" s="36">
        <f t="shared" si="13"/>
        <v>0.40299823088065645</v>
      </c>
      <c r="G92" s="13">
        <f t="shared" si="14"/>
        <v>1692303.1222560001</v>
      </c>
      <c r="H92" s="13">
        <f t="shared" si="15"/>
        <v>1529432.226178</v>
      </c>
      <c r="I92" s="36">
        <f t="shared" si="16"/>
        <v>1.4080893005047853E-2</v>
      </c>
      <c r="J92" s="36">
        <f t="shared" si="17"/>
        <v>2.002833672872122E-2</v>
      </c>
      <c r="K92" s="36">
        <f t="shared" si="18"/>
        <v>4.8084598579723241E-2</v>
      </c>
      <c r="L92" s="18">
        <v>963449.84062100004</v>
      </c>
      <c r="M92" s="22">
        <v>54998.081614000002</v>
      </c>
      <c r="N92" s="22">
        <v>514298</v>
      </c>
      <c r="O92" s="22">
        <v>789363</v>
      </c>
      <c r="P92" s="22">
        <v>39114</v>
      </c>
      <c r="Q92" s="22">
        <v>93906</v>
      </c>
      <c r="R92" s="22">
        <v>1952933.0133495</v>
      </c>
      <c r="S92" s="22">
        <v>1958725.720147792</v>
      </c>
      <c r="T92" s="22">
        <v>1692303122256</v>
      </c>
      <c r="U92" s="22">
        <v>1529432226178</v>
      </c>
    </row>
    <row r="93" spans="1:21" x14ac:dyDescent="0.45">
      <c r="A93" s="18" t="s">
        <v>217</v>
      </c>
      <c r="B93" s="18">
        <v>11290</v>
      </c>
      <c r="C93" s="18" t="s">
        <v>19</v>
      </c>
      <c r="D93" s="36">
        <f t="shared" si="11"/>
        <v>0.1163108507829279</v>
      </c>
      <c r="E93" s="36">
        <f t="shared" si="12"/>
        <v>1.5003959017617811E-2</v>
      </c>
      <c r="F93" s="36">
        <f t="shared" si="13"/>
        <v>1.3253183373152996E-2</v>
      </c>
      <c r="G93" s="13">
        <f t="shared" si="14"/>
        <v>6339.3328899999997</v>
      </c>
      <c r="H93" s="13">
        <f t="shared" si="15"/>
        <v>7005.9775710000004</v>
      </c>
      <c r="I93" s="36">
        <f t="shared" si="16"/>
        <v>1.9130776198233704E-3</v>
      </c>
      <c r="J93" s="36">
        <f t="shared" si="17"/>
        <v>0</v>
      </c>
      <c r="K93" s="36">
        <f t="shared" si="18"/>
        <v>0</v>
      </c>
      <c r="L93" s="18">
        <v>12356.705049</v>
      </c>
      <c r="M93" s="22">
        <v>204.41609</v>
      </c>
      <c r="N93" s="22">
        <v>797</v>
      </c>
      <c r="O93" s="22">
        <v>704</v>
      </c>
      <c r="P93" s="22">
        <v>0</v>
      </c>
      <c r="Q93" s="22">
        <v>0</v>
      </c>
      <c r="R93" s="22">
        <v>53425.979134833331</v>
      </c>
      <c r="S93" s="22">
        <v>53119.313313516388</v>
      </c>
      <c r="T93" s="22">
        <v>6339332890</v>
      </c>
      <c r="U93" s="22">
        <v>7005977571</v>
      </c>
    </row>
    <row r="94" spans="1:21" x14ac:dyDescent="0.45">
      <c r="A94" s="18" t="s">
        <v>219</v>
      </c>
      <c r="B94" s="18">
        <v>11285</v>
      </c>
      <c r="C94" s="18" t="s">
        <v>22</v>
      </c>
      <c r="D94" s="36">
        <f t="shared" si="11"/>
        <v>0.52252435676449061</v>
      </c>
      <c r="E94" s="36">
        <f t="shared" si="12"/>
        <v>0.38688087418605249</v>
      </c>
      <c r="F94" s="36">
        <f t="shared" si="13"/>
        <v>0.53632524360574541</v>
      </c>
      <c r="G94" s="13">
        <f t="shared" si="14"/>
        <v>14558234.576239999</v>
      </c>
      <c r="H94" s="13">
        <f t="shared" si="15"/>
        <v>13802500.469213</v>
      </c>
      <c r="I94" s="36">
        <f t="shared" si="16"/>
        <v>2.0043428550598801E-2</v>
      </c>
      <c r="J94" s="36">
        <f t="shared" si="17"/>
        <v>3.0059322693092833E-2</v>
      </c>
      <c r="K94" s="36">
        <f t="shared" si="18"/>
        <v>3.2068882665458286E-2</v>
      </c>
      <c r="L94" s="18">
        <v>15764543.671145</v>
      </c>
      <c r="M94" s="22">
        <v>590263.59896500001</v>
      </c>
      <c r="N94" s="22">
        <v>5836092</v>
      </c>
      <c r="O94" s="22">
        <v>8090458</v>
      </c>
      <c r="P94" s="22">
        <v>442612</v>
      </c>
      <c r="Q94" s="22">
        <v>472202</v>
      </c>
      <c r="R94" s="22">
        <v>14724616.53641003</v>
      </c>
      <c r="S94" s="22">
        <v>15084984.52470256</v>
      </c>
      <c r="T94" s="22">
        <v>14558234576240</v>
      </c>
      <c r="U94" s="22">
        <v>13802500469213</v>
      </c>
    </row>
    <row r="95" spans="1:21" x14ac:dyDescent="0.45">
      <c r="A95" s="18" t="s">
        <v>223</v>
      </c>
      <c r="B95" s="18">
        <v>11297</v>
      </c>
      <c r="C95" s="18" t="s">
        <v>22</v>
      </c>
      <c r="D95" s="36">
        <f t="shared" si="11"/>
        <v>1.4035247313961003</v>
      </c>
      <c r="E95" s="36">
        <f t="shared" si="12"/>
        <v>0.75105236371163364</v>
      </c>
      <c r="F95" s="36">
        <f t="shared" si="13"/>
        <v>0.87442521977515253</v>
      </c>
      <c r="G95" s="13">
        <f t="shared" si="14"/>
        <v>5062592.9327950003</v>
      </c>
      <c r="H95" s="13">
        <f t="shared" si="15"/>
        <v>4837215.8908590004</v>
      </c>
      <c r="I95" s="36">
        <f t="shared" si="16"/>
        <v>3.0086047576160794E-2</v>
      </c>
      <c r="J95" s="36">
        <f t="shared" si="17"/>
        <v>1.2984648848994577E-2</v>
      </c>
      <c r="K95" s="36">
        <f t="shared" si="18"/>
        <v>3.0942458448637373E-2</v>
      </c>
      <c r="L95" s="18">
        <v>13726352.054597</v>
      </c>
      <c r="M95" s="22">
        <v>315503.08382599999</v>
      </c>
      <c r="N95" s="22">
        <v>3672614</v>
      </c>
      <c r="O95" s="22">
        <v>4275902</v>
      </c>
      <c r="P95" s="22">
        <v>68083</v>
      </c>
      <c r="Q95" s="22">
        <v>162242</v>
      </c>
      <c r="R95" s="22">
        <v>5243345.4914163332</v>
      </c>
      <c r="S95" s="22">
        <v>4889957.3151601171</v>
      </c>
      <c r="T95" s="22">
        <v>5062592932795</v>
      </c>
      <c r="U95" s="22">
        <v>4837215890859</v>
      </c>
    </row>
    <row r="96" spans="1:21" x14ac:dyDescent="0.45">
      <c r="A96" s="18" t="s">
        <v>225</v>
      </c>
      <c r="B96" s="18">
        <v>11302</v>
      </c>
      <c r="C96" s="18" t="s">
        <v>19</v>
      </c>
      <c r="D96" s="36">
        <f t="shared" si="11"/>
        <v>0.11470327331046598</v>
      </c>
      <c r="E96" s="36">
        <f t="shared" si="12"/>
        <v>1.7024001071253003</v>
      </c>
      <c r="F96" s="36">
        <f t="shared" si="13"/>
        <v>1.3343751349627324</v>
      </c>
      <c r="G96" s="13">
        <f t="shared" si="14"/>
        <v>2072524.7280250001</v>
      </c>
      <c r="H96" s="13">
        <f t="shared" si="15"/>
        <v>2549852.9256549999</v>
      </c>
      <c r="I96" s="36">
        <f t="shared" si="16"/>
        <v>1.1554993929805938E-2</v>
      </c>
      <c r="J96" s="36">
        <f t="shared" si="17"/>
        <v>0.11998642560723807</v>
      </c>
      <c r="K96" s="36">
        <f t="shared" si="18"/>
        <v>0.14247403775711559</v>
      </c>
      <c r="L96" s="18">
        <v>3248122.6740370002</v>
      </c>
      <c r="M96" s="22">
        <v>379046.10081999999</v>
      </c>
      <c r="N96" s="22">
        <v>24103952</v>
      </c>
      <c r="O96" s="22">
        <v>18893158</v>
      </c>
      <c r="P96" s="22">
        <v>1967997</v>
      </c>
      <c r="Q96" s="22">
        <v>2336835</v>
      </c>
      <c r="R96" s="22">
        <v>16401830.3740626</v>
      </c>
      <c r="S96" s="22">
        <v>14158805.5000198</v>
      </c>
      <c r="T96" s="22">
        <v>2072524728025</v>
      </c>
      <c r="U96" s="22">
        <v>2549852925655</v>
      </c>
    </row>
    <row r="97" spans="1:21" x14ac:dyDescent="0.45">
      <c r="A97" s="18" t="s">
        <v>227</v>
      </c>
      <c r="B97" s="18">
        <v>11304</v>
      </c>
      <c r="C97" s="18" t="s">
        <v>32</v>
      </c>
      <c r="D97" s="36">
        <f t="shared" si="11"/>
        <v>0.15963329161046791</v>
      </c>
      <c r="E97" s="36">
        <f t="shared" si="12"/>
        <v>1.3882791249515021E-3</v>
      </c>
      <c r="F97" s="36">
        <f t="shared" si="13"/>
        <v>3.040611339951417E-4</v>
      </c>
      <c r="G97" s="13">
        <f t="shared" si="14"/>
        <v>658768.05698999995</v>
      </c>
      <c r="H97" s="13">
        <f t="shared" si="15"/>
        <v>639827.19392500003</v>
      </c>
      <c r="I97" s="36">
        <f t="shared" si="16"/>
        <v>1.3484286869751944E-2</v>
      </c>
      <c r="J97" s="36">
        <f t="shared" si="17"/>
        <v>9.8444269067648766E-4</v>
      </c>
      <c r="K97" s="36">
        <f t="shared" si="18"/>
        <v>4.6611869823697332E-6</v>
      </c>
      <c r="L97" s="18">
        <v>319202.39204499999</v>
      </c>
      <c r="M97" s="22">
        <v>28928.869235999999</v>
      </c>
      <c r="N97" s="22">
        <v>1388</v>
      </c>
      <c r="O97" s="22">
        <v>304</v>
      </c>
      <c r="P97" s="22">
        <v>1056</v>
      </c>
      <c r="Q97" s="22">
        <v>5</v>
      </c>
      <c r="R97" s="22">
        <v>1072688.1412206329</v>
      </c>
      <c r="S97" s="22">
        <v>999798.94176431419</v>
      </c>
      <c r="T97" s="22">
        <v>658768056990</v>
      </c>
      <c r="U97" s="22">
        <v>639827193925</v>
      </c>
    </row>
    <row r="98" spans="1:21" x14ac:dyDescent="0.45">
      <c r="A98" s="18" t="s">
        <v>231</v>
      </c>
      <c r="B98" s="18">
        <v>11305</v>
      </c>
      <c r="C98" s="18" t="s">
        <v>32</v>
      </c>
      <c r="D98" s="36">
        <f t="shared" si="11"/>
        <v>1.0457277751902851</v>
      </c>
      <c r="E98" s="36">
        <f t="shared" si="12"/>
        <v>0.13829327983002657</v>
      </c>
      <c r="F98" s="36">
        <f t="shared" si="13"/>
        <v>0.43346392869549033</v>
      </c>
      <c r="G98" s="13">
        <f t="shared" si="14"/>
        <v>122542.76126100001</v>
      </c>
      <c r="H98" s="13">
        <f t="shared" si="15"/>
        <v>122665.950262</v>
      </c>
      <c r="I98" s="36">
        <f t="shared" si="16"/>
        <v>5.5510350037649016E-2</v>
      </c>
      <c r="J98" s="36">
        <f t="shared" si="17"/>
        <v>0</v>
      </c>
      <c r="K98" s="36">
        <f t="shared" si="18"/>
        <v>1.9647399924364602E-2</v>
      </c>
      <c r="L98" s="18">
        <v>499115.413374</v>
      </c>
      <c r="M98" s="22">
        <v>25049.358456000002</v>
      </c>
      <c r="N98" s="22">
        <v>33003</v>
      </c>
      <c r="O98" s="22">
        <v>103444</v>
      </c>
      <c r="P98" s="22">
        <v>0</v>
      </c>
      <c r="Q98" s="22">
        <v>4433</v>
      </c>
      <c r="R98" s="22">
        <v>225627.81930766668</v>
      </c>
      <c r="S98" s="22">
        <v>238645.0016990219</v>
      </c>
      <c r="T98" s="22">
        <v>122542761261</v>
      </c>
      <c r="U98" s="22">
        <v>122665950262</v>
      </c>
    </row>
    <row r="99" spans="1:21" x14ac:dyDescent="0.45">
      <c r="A99" s="18" t="s">
        <v>237</v>
      </c>
      <c r="B99" s="18">
        <v>11314</v>
      </c>
      <c r="C99" s="18" t="s">
        <v>22</v>
      </c>
      <c r="D99" s="36">
        <f t="shared" si="11"/>
        <v>4.0406930130299266</v>
      </c>
      <c r="E99" s="36">
        <f t="shared" si="12"/>
        <v>0.63658265527638591</v>
      </c>
      <c r="F99" s="36">
        <f t="shared" si="13"/>
        <v>0.89320908395764298</v>
      </c>
      <c r="G99" s="13">
        <f t="shared" si="14"/>
        <v>138491.332062</v>
      </c>
      <c r="H99" s="13">
        <f t="shared" si="15"/>
        <v>138122.27653900001</v>
      </c>
      <c r="I99" s="36">
        <f t="shared" si="16"/>
        <v>1.2196561948552155E-2</v>
      </c>
      <c r="J99" s="36">
        <f t="shared" si="17"/>
        <v>0</v>
      </c>
      <c r="K99" s="36">
        <f t="shared" si="18"/>
        <v>0</v>
      </c>
      <c r="L99" s="18">
        <v>1242188.3234009999</v>
      </c>
      <c r="M99" s="22">
        <v>3124.0000009999999</v>
      </c>
      <c r="N99" s="22">
        <v>97849</v>
      </c>
      <c r="O99" s="22">
        <v>137295</v>
      </c>
      <c r="P99" s="22">
        <v>0</v>
      </c>
      <c r="Q99" s="22">
        <v>0</v>
      </c>
      <c r="R99" s="22">
        <v>128068.8776959333</v>
      </c>
      <c r="S99" s="22">
        <v>153709.81158372399</v>
      </c>
      <c r="T99" s="22">
        <v>138491332062</v>
      </c>
      <c r="U99" s="22">
        <v>138122276539</v>
      </c>
    </row>
    <row r="100" spans="1:21" x14ac:dyDescent="0.45">
      <c r="A100" s="18" t="s">
        <v>241</v>
      </c>
      <c r="B100" s="18">
        <v>11309</v>
      </c>
      <c r="C100" s="18" t="s">
        <v>22</v>
      </c>
      <c r="D100" s="36">
        <f t="shared" si="11"/>
        <v>1.3553718608295613</v>
      </c>
      <c r="E100" s="36">
        <f t="shared" si="12"/>
        <v>0.5772809961826475</v>
      </c>
      <c r="F100" s="36">
        <f t="shared" si="13"/>
        <v>0.79023683154476965</v>
      </c>
      <c r="G100" s="13">
        <f t="shared" si="14"/>
        <v>2579923.87684</v>
      </c>
      <c r="H100" s="13">
        <f t="shared" si="15"/>
        <v>2341194.9434620002</v>
      </c>
      <c r="I100" s="36">
        <f t="shared" si="16"/>
        <v>4.2152815924677532E-2</v>
      </c>
      <c r="J100" s="36">
        <f t="shared" si="17"/>
        <v>1.9569150677042888E-3</v>
      </c>
      <c r="K100" s="36">
        <f t="shared" si="18"/>
        <v>5.8201547293913122E-2</v>
      </c>
      <c r="L100" s="18">
        <v>7689810.8833250003</v>
      </c>
      <c r="M100" s="22">
        <v>209803.90712000002</v>
      </c>
      <c r="N100" s="22">
        <v>1637625</v>
      </c>
      <c r="O100" s="22">
        <v>2241736</v>
      </c>
      <c r="P100" s="22">
        <v>4870</v>
      </c>
      <c r="Q100" s="22">
        <v>144841</v>
      </c>
      <c r="R100" s="22">
        <v>2488610.8142205332</v>
      </c>
      <c r="S100" s="22">
        <v>2836790.0742082759</v>
      </c>
      <c r="T100" s="22">
        <v>2579923876840</v>
      </c>
      <c r="U100" s="22">
        <v>2341194943462</v>
      </c>
    </row>
    <row r="101" spans="1:21" x14ac:dyDescent="0.45">
      <c r="A101" s="18" t="s">
        <v>243</v>
      </c>
      <c r="B101" s="18">
        <v>11310</v>
      </c>
      <c r="C101" s="18" t="s">
        <v>19</v>
      </c>
      <c r="D101" s="36">
        <f t="shared" si="11"/>
        <v>8.6002153346117341E-2</v>
      </c>
      <c r="E101" s="36">
        <f t="shared" si="12"/>
        <v>1.5615029530343179</v>
      </c>
      <c r="F101" s="36">
        <f t="shared" si="13"/>
        <v>0.72546293234232684</v>
      </c>
      <c r="G101" s="13">
        <f t="shared" si="14"/>
        <v>36295371.900656998</v>
      </c>
      <c r="H101" s="13">
        <f t="shared" si="15"/>
        <v>34666872.356701002</v>
      </c>
      <c r="I101" s="36">
        <f t="shared" si="16"/>
        <v>1.0320490627513967E-3</v>
      </c>
      <c r="J101" s="36">
        <f t="shared" si="17"/>
        <v>8.0561434209593372E-2</v>
      </c>
      <c r="K101" s="36">
        <f t="shared" si="18"/>
        <v>6.8893479382675343E-2</v>
      </c>
      <c r="L101" s="18">
        <v>38986720.389589004</v>
      </c>
      <c r="M101" s="22">
        <v>611425.27530799992</v>
      </c>
      <c r="N101" s="22">
        <v>353932295</v>
      </c>
      <c r="O101" s="22">
        <v>164434374</v>
      </c>
      <c r="P101" s="22">
        <v>23863835</v>
      </c>
      <c r="Q101" s="22">
        <v>20407564</v>
      </c>
      <c r="R101" s="22">
        <v>296219093.34327936</v>
      </c>
      <c r="S101" s="22">
        <v>226661303.65763161</v>
      </c>
      <c r="T101" s="22">
        <v>36295371900657</v>
      </c>
      <c r="U101" s="22">
        <v>34666872356701</v>
      </c>
    </row>
    <row r="102" spans="1:21" x14ac:dyDescent="0.45">
      <c r="A102" s="18" t="s">
        <v>251</v>
      </c>
      <c r="B102" s="18">
        <v>11334</v>
      </c>
      <c r="C102" s="18" t="s">
        <v>22</v>
      </c>
      <c r="D102" s="36">
        <f t="shared" si="11"/>
        <v>1.1486246289841335</v>
      </c>
      <c r="E102" s="36">
        <f t="shared" si="12"/>
        <v>0.1660594503933791</v>
      </c>
      <c r="F102" s="36">
        <f t="shared" si="13"/>
        <v>0.38546184370465042</v>
      </c>
      <c r="G102" s="13">
        <f t="shared" si="14"/>
        <v>1537027.014828</v>
      </c>
      <c r="H102" s="13">
        <f t="shared" si="15"/>
        <v>1455829.315741</v>
      </c>
      <c r="I102" s="36">
        <f t="shared" si="16"/>
        <v>0</v>
      </c>
      <c r="J102" s="36">
        <f t="shared" si="17"/>
        <v>2.7963595112256812E-2</v>
      </c>
      <c r="K102" s="36">
        <f t="shared" si="18"/>
        <v>8.8769018866672964E-3</v>
      </c>
      <c r="L102" s="18">
        <v>3487801.9983020001</v>
      </c>
      <c r="M102" s="22">
        <v>0</v>
      </c>
      <c r="N102" s="22">
        <v>252120</v>
      </c>
      <c r="O102" s="22">
        <v>585228</v>
      </c>
      <c r="P102" s="22">
        <v>43365</v>
      </c>
      <c r="Q102" s="22">
        <v>13766</v>
      </c>
      <c r="R102" s="22">
        <v>1550766.266852167</v>
      </c>
      <c r="S102" s="22">
        <v>1518251.4418947648</v>
      </c>
      <c r="T102" s="22">
        <v>1537027014828</v>
      </c>
      <c r="U102" s="22">
        <v>1455829315741</v>
      </c>
    </row>
    <row r="103" spans="1:21" x14ac:dyDescent="0.45">
      <c r="A103" s="18" t="s">
        <v>253</v>
      </c>
      <c r="B103" s="18">
        <v>11338</v>
      </c>
      <c r="C103" s="18" t="s">
        <v>19</v>
      </c>
      <c r="D103" s="36">
        <f t="shared" si="11"/>
        <v>7.7978568703896425E-2</v>
      </c>
      <c r="E103" s="36">
        <f t="shared" si="12"/>
        <v>0.63992340555718519</v>
      </c>
      <c r="F103" s="36">
        <f t="shared" si="13"/>
        <v>0.47200630145371403</v>
      </c>
      <c r="G103" s="13">
        <f t="shared" si="14"/>
        <v>10430733.124002</v>
      </c>
      <c r="H103" s="13">
        <f t="shared" si="15"/>
        <v>9822468.4963499997</v>
      </c>
      <c r="I103" s="36">
        <f t="shared" si="16"/>
        <v>3.8222800211623756E-3</v>
      </c>
      <c r="J103" s="36">
        <f t="shared" si="17"/>
        <v>5.0613702272912439E-2</v>
      </c>
      <c r="K103" s="36">
        <f t="shared" si="18"/>
        <v>5.1575986868508068E-2</v>
      </c>
      <c r="L103" s="18">
        <v>6226222.4196520001</v>
      </c>
      <c r="M103" s="22">
        <v>332122.246529</v>
      </c>
      <c r="N103" s="22">
        <v>25547439</v>
      </c>
      <c r="O103" s="22">
        <v>18843743</v>
      </c>
      <c r="P103" s="22">
        <v>2198941</v>
      </c>
      <c r="Q103" s="22">
        <v>2240748</v>
      </c>
      <c r="R103" s="22">
        <v>43445567.134037428</v>
      </c>
      <c r="S103" s="22">
        <v>39922651.33317899</v>
      </c>
      <c r="T103" s="22">
        <v>10430733124002</v>
      </c>
      <c r="U103" s="22">
        <v>9822468496350</v>
      </c>
    </row>
    <row r="104" spans="1:21" x14ac:dyDescent="0.45">
      <c r="A104" s="18" t="s">
        <v>255</v>
      </c>
      <c r="B104" s="18">
        <v>11343</v>
      </c>
      <c r="C104" s="18" t="s">
        <v>19</v>
      </c>
      <c r="D104" s="36">
        <f t="shared" si="11"/>
        <v>0.15624247671284469</v>
      </c>
      <c r="E104" s="36">
        <f t="shared" si="12"/>
        <v>1.8401336486582052</v>
      </c>
      <c r="F104" s="36">
        <f t="shared" si="13"/>
        <v>1.0704660174596161</v>
      </c>
      <c r="G104" s="13">
        <f t="shared" si="14"/>
        <v>9819655.7534580007</v>
      </c>
      <c r="H104" s="13">
        <f t="shared" si="15"/>
        <v>11789705.012083</v>
      </c>
      <c r="I104" s="36">
        <f t="shared" si="16"/>
        <v>1.9256855605567846E-2</v>
      </c>
      <c r="J104" s="36">
        <f t="shared" si="17"/>
        <v>0.21341755134453974</v>
      </c>
      <c r="K104" s="36">
        <f t="shared" si="18"/>
        <v>0.1232881058578762</v>
      </c>
      <c r="L104" s="18">
        <v>10128350.305866001</v>
      </c>
      <c r="M104" s="22">
        <v>2146573.3839110001</v>
      </c>
      <c r="N104" s="22">
        <v>59642930</v>
      </c>
      <c r="O104" s="22">
        <v>34696246</v>
      </c>
      <c r="P104" s="22">
        <v>11894892</v>
      </c>
      <c r="Q104" s="22">
        <v>6871500</v>
      </c>
      <c r="R104" s="22">
        <v>55735303.516799204</v>
      </c>
      <c r="S104" s="22">
        <v>32412281.598942898</v>
      </c>
      <c r="T104" s="22">
        <v>9819655753458</v>
      </c>
      <c r="U104" s="22">
        <v>11789705012083</v>
      </c>
    </row>
    <row r="105" spans="1:21" x14ac:dyDescent="0.45">
      <c r="A105" s="18" t="s">
        <v>273</v>
      </c>
      <c r="B105" s="18">
        <v>11379</v>
      </c>
      <c r="C105" s="18" t="s">
        <v>19</v>
      </c>
      <c r="D105" s="36">
        <f t="shared" si="11"/>
        <v>1.9752195539674343E-3</v>
      </c>
      <c r="E105" s="36">
        <f t="shared" si="12"/>
        <v>1.0783494082250389</v>
      </c>
      <c r="F105" s="36">
        <f t="shared" si="13"/>
        <v>0.58181227055085794</v>
      </c>
      <c r="G105" s="13">
        <f t="shared" si="14"/>
        <v>4712947.4062010003</v>
      </c>
      <c r="H105" s="13">
        <f t="shared" si="15"/>
        <v>4469974.7269599997</v>
      </c>
      <c r="I105" s="36">
        <f t="shared" si="16"/>
        <v>0</v>
      </c>
      <c r="J105" s="36">
        <f t="shared" si="17"/>
        <v>0</v>
      </c>
      <c r="K105" s="36">
        <f t="shared" si="18"/>
        <v>8.1000537643290422E-3</v>
      </c>
      <c r="L105" s="18">
        <v>82487.726941000001</v>
      </c>
      <c r="M105" s="22">
        <v>0</v>
      </c>
      <c r="N105" s="22">
        <v>22516634</v>
      </c>
      <c r="O105" s="22">
        <v>12148617</v>
      </c>
      <c r="P105" s="22">
        <v>0</v>
      </c>
      <c r="Q105" s="22">
        <v>165218</v>
      </c>
      <c r="R105" s="22">
        <v>20397148.563085571</v>
      </c>
      <c r="S105" s="22">
        <v>20880647.615935858</v>
      </c>
      <c r="T105" s="22">
        <v>4712947406201</v>
      </c>
      <c r="U105" s="22">
        <v>4469974726960</v>
      </c>
    </row>
    <row r="106" spans="1:21" x14ac:dyDescent="0.45">
      <c r="A106" s="18" t="s">
        <v>275</v>
      </c>
      <c r="B106" s="18">
        <v>11385</v>
      </c>
      <c r="C106" s="18" t="s">
        <v>19</v>
      </c>
      <c r="D106" s="36">
        <f t="shared" si="11"/>
        <v>0.11077000521942265</v>
      </c>
      <c r="E106" s="36">
        <f t="shared" si="12"/>
        <v>1.2877786532432736</v>
      </c>
      <c r="F106" s="36">
        <f t="shared" si="13"/>
        <v>1.0585942151902947</v>
      </c>
      <c r="G106" s="13">
        <f t="shared" si="14"/>
        <v>13379304.623421</v>
      </c>
      <c r="H106" s="13">
        <f t="shared" si="15"/>
        <v>17983036.792185999</v>
      </c>
      <c r="I106" s="36">
        <f t="shared" si="16"/>
        <v>2.5465668507626594E-2</v>
      </c>
      <c r="J106" s="36">
        <f t="shared" si="17"/>
        <v>0.10917563421066899</v>
      </c>
      <c r="K106" s="36">
        <f t="shared" si="18"/>
        <v>0.11583356720667105</v>
      </c>
      <c r="L106" s="18">
        <v>21586554.468199</v>
      </c>
      <c r="M106" s="22">
        <v>5031551.1469609998</v>
      </c>
      <c r="N106" s="22">
        <v>125479384</v>
      </c>
      <c r="O106" s="22">
        <v>103147967</v>
      </c>
      <c r="P106" s="22">
        <v>10785556</v>
      </c>
      <c r="Q106" s="22">
        <v>11443299</v>
      </c>
      <c r="R106" s="22">
        <v>98790871.039849669</v>
      </c>
      <c r="S106" s="22">
        <v>97438627.11497809</v>
      </c>
      <c r="T106" s="22">
        <v>13379304623421</v>
      </c>
      <c r="U106" s="22">
        <v>17983036792186</v>
      </c>
    </row>
    <row r="107" spans="1:21" x14ac:dyDescent="0.45">
      <c r="A107" s="18" t="s">
        <v>277</v>
      </c>
      <c r="B107" s="18">
        <v>11384</v>
      </c>
      <c r="C107" s="18" t="s">
        <v>22</v>
      </c>
      <c r="D107" s="36">
        <f t="shared" si="11"/>
        <v>2.1184841089650872</v>
      </c>
      <c r="E107" s="36">
        <f t="shared" si="12"/>
        <v>0.32950263559934373</v>
      </c>
      <c r="F107" s="36">
        <f t="shared" si="13"/>
        <v>0.57950792361040981</v>
      </c>
      <c r="G107" s="13">
        <f t="shared" si="14"/>
        <v>725026.02168799995</v>
      </c>
      <c r="H107" s="13">
        <f t="shared" si="15"/>
        <v>717715.171248</v>
      </c>
      <c r="I107" s="36">
        <f t="shared" si="16"/>
        <v>0.17870639267890007</v>
      </c>
      <c r="J107" s="36">
        <f t="shared" si="17"/>
        <v>2.6080254618263544E-3</v>
      </c>
      <c r="K107" s="36">
        <f t="shared" si="18"/>
        <v>3.0127930322926797E-2</v>
      </c>
      <c r="L107" s="18">
        <v>3748163.1266160002</v>
      </c>
      <c r="M107" s="22">
        <v>283268.794016</v>
      </c>
      <c r="N107" s="22">
        <v>291489</v>
      </c>
      <c r="O107" s="22">
        <v>512652</v>
      </c>
      <c r="P107" s="22">
        <v>2067</v>
      </c>
      <c r="Q107" s="22">
        <v>23878</v>
      </c>
      <c r="R107" s="22">
        <v>792553.61201593338</v>
      </c>
      <c r="S107" s="22">
        <v>884633.2881975302</v>
      </c>
      <c r="T107" s="22">
        <v>725026021688</v>
      </c>
      <c r="U107" s="22">
        <v>717715171248</v>
      </c>
    </row>
    <row r="108" spans="1:21" x14ac:dyDescent="0.45">
      <c r="A108" s="18" t="s">
        <v>283</v>
      </c>
      <c r="B108" s="18">
        <v>11383</v>
      </c>
      <c r="C108" s="18" t="s">
        <v>19</v>
      </c>
      <c r="D108" s="36">
        <f t="shared" si="11"/>
        <v>7.3653040380408513E-2</v>
      </c>
      <c r="E108" s="36">
        <f t="shared" si="12"/>
        <v>5.6559646755848625E-2</v>
      </c>
      <c r="F108" s="36">
        <f t="shared" si="13"/>
        <v>0.37823152046110381</v>
      </c>
      <c r="G108" s="13">
        <f t="shared" si="14"/>
        <v>9857004.3047540002</v>
      </c>
      <c r="H108" s="13">
        <f t="shared" si="15"/>
        <v>9972491.5595369991</v>
      </c>
      <c r="I108" s="36">
        <f t="shared" si="16"/>
        <v>2.2575223881343046E-2</v>
      </c>
      <c r="J108" s="36">
        <f t="shared" si="17"/>
        <v>0</v>
      </c>
      <c r="K108" s="36">
        <f t="shared" si="18"/>
        <v>2.324977472282462E-2</v>
      </c>
      <c r="L108" s="18">
        <v>5042553.5564130004</v>
      </c>
      <c r="M108" s="22">
        <v>1344272.9369589998</v>
      </c>
      <c r="N108" s="22">
        <v>1936139</v>
      </c>
      <c r="O108" s="22">
        <v>12947549</v>
      </c>
      <c r="P108" s="22">
        <v>0</v>
      </c>
      <c r="Q108" s="22">
        <v>692220</v>
      </c>
      <c r="R108" s="22">
        <v>29773191.708409898</v>
      </c>
      <c r="S108" s="22">
        <v>34231808.560575761</v>
      </c>
      <c r="T108" s="22">
        <v>9857004304754</v>
      </c>
      <c r="U108" s="22">
        <v>9972491559537</v>
      </c>
    </row>
    <row r="109" spans="1:21" x14ac:dyDescent="0.45">
      <c r="A109" s="18" t="s">
        <v>285</v>
      </c>
      <c r="B109" s="18">
        <v>11380</v>
      </c>
      <c r="C109" s="18" t="s">
        <v>19</v>
      </c>
      <c r="D109" s="36">
        <f t="shared" si="11"/>
        <v>0.27206621320405949</v>
      </c>
      <c r="E109" s="36">
        <f t="shared" si="12"/>
        <v>0.1394333745437448</v>
      </c>
      <c r="F109" s="36">
        <f t="shared" si="13"/>
        <v>0.3517320981658284</v>
      </c>
      <c r="G109" s="13">
        <f t="shared" si="14"/>
        <v>44779.967107999997</v>
      </c>
      <c r="H109" s="13">
        <f t="shared" si="15"/>
        <v>46577.451583000002</v>
      </c>
      <c r="I109" s="36">
        <f t="shared" si="16"/>
        <v>2.4793347624562779E-3</v>
      </c>
      <c r="J109" s="36">
        <f t="shared" si="17"/>
        <v>0</v>
      </c>
      <c r="K109" s="36">
        <f t="shared" si="18"/>
        <v>3.3627414818168879E-6</v>
      </c>
      <c r="L109" s="18">
        <v>168925.556159</v>
      </c>
      <c r="M109" s="22">
        <v>1474.591357</v>
      </c>
      <c r="N109" s="22">
        <v>43287</v>
      </c>
      <c r="O109" s="22">
        <v>109195</v>
      </c>
      <c r="P109" s="22">
        <v>0</v>
      </c>
      <c r="Q109" s="22">
        <v>1</v>
      </c>
      <c r="R109" s="22">
        <v>297376.41308653331</v>
      </c>
      <c r="S109" s="22">
        <v>310449.34644696169</v>
      </c>
      <c r="T109" s="22">
        <v>44779967108</v>
      </c>
      <c r="U109" s="22">
        <v>46577451583</v>
      </c>
    </row>
    <row r="110" spans="1:21" x14ac:dyDescent="0.45">
      <c r="A110" s="18" t="s">
        <v>287</v>
      </c>
      <c r="B110" s="18">
        <v>11391</v>
      </c>
      <c r="C110" s="18" t="s">
        <v>19</v>
      </c>
      <c r="D110" s="36">
        <f t="shared" si="11"/>
        <v>9.8483111825999808E-2</v>
      </c>
      <c r="E110" s="36">
        <f t="shared" si="12"/>
        <v>1.007902407222341</v>
      </c>
      <c r="F110" s="36">
        <f t="shared" si="13"/>
        <v>0.93941846635799597</v>
      </c>
      <c r="G110" s="13">
        <f t="shared" si="14"/>
        <v>49557.464986999999</v>
      </c>
      <c r="H110" s="13">
        <f t="shared" si="15"/>
        <v>48957.980597000002</v>
      </c>
      <c r="I110" s="36">
        <f t="shared" si="16"/>
        <v>2.55707757034856E-2</v>
      </c>
      <c r="J110" s="36">
        <f t="shared" si="17"/>
        <v>3.6070067397395405E-4</v>
      </c>
      <c r="K110" s="36">
        <f t="shared" si="18"/>
        <v>8.7845740269953496E-2</v>
      </c>
      <c r="L110" s="18">
        <v>89046.733781999996</v>
      </c>
      <c r="M110" s="22">
        <v>21976.505839999998</v>
      </c>
      <c r="N110" s="22">
        <v>455664</v>
      </c>
      <c r="O110" s="22">
        <v>424703</v>
      </c>
      <c r="P110" s="22">
        <v>155</v>
      </c>
      <c r="Q110" s="22">
        <v>37749</v>
      </c>
      <c r="R110" s="22">
        <v>429719.18597300001</v>
      </c>
      <c r="S110" s="22">
        <v>452091.38973658741</v>
      </c>
      <c r="T110" s="22">
        <v>49557464987</v>
      </c>
      <c r="U110" s="22">
        <v>48957980597</v>
      </c>
    </row>
    <row r="111" spans="1:21" x14ac:dyDescent="0.45">
      <c r="A111" s="18" t="s">
        <v>289</v>
      </c>
      <c r="B111" s="18">
        <v>11381</v>
      </c>
      <c r="C111" s="18" t="s">
        <v>32</v>
      </c>
      <c r="D111" s="36">
        <f t="shared" si="11"/>
        <v>0.16495874624202869</v>
      </c>
      <c r="E111" s="36">
        <f t="shared" si="12"/>
        <v>6.7516848213276652E-4</v>
      </c>
      <c r="F111" s="36">
        <f t="shared" si="13"/>
        <v>9.0951779617786249E-2</v>
      </c>
      <c r="G111" s="13">
        <f t="shared" si="14"/>
        <v>858159.01224199997</v>
      </c>
      <c r="H111" s="13">
        <f t="shared" si="15"/>
        <v>754284.46386000002</v>
      </c>
      <c r="I111" s="36">
        <f t="shared" si="16"/>
        <v>2.4495694750220034E-2</v>
      </c>
      <c r="J111" s="36">
        <f t="shared" si="17"/>
        <v>4.4653023386364253E-4</v>
      </c>
      <c r="K111" s="36">
        <f t="shared" si="18"/>
        <v>4.5810694363047769E-4</v>
      </c>
      <c r="L111" s="18">
        <v>415836.62972099998</v>
      </c>
      <c r="M111" s="22">
        <v>59246.492899999997</v>
      </c>
      <c r="N111" s="22">
        <v>851</v>
      </c>
      <c r="O111" s="22">
        <v>114638</v>
      </c>
      <c r="P111" s="22">
        <v>540</v>
      </c>
      <c r="Q111" s="22">
        <v>554</v>
      </c>
      <c r="R111" s="22">
        <v>1209324.6079388668</v>
      </c>
      <c r="S111" s="22">
        <v>1260426.134395085</v>
      </c>
      <c r="T111" s="22">
        <v>858159012242</v>
      </c>
      <c r="U111" s="22">
        <v>754284463860</v>
      </c>
    </row>
    <row r="112" spans="1:21" x14ac:dyDescent="0.45">
      <c r="A112" s="18" t="s">
        <v>291</v>
      </c>
      <c r="B112" s="18">
        <v>11394</v>
      </c>
      <c r="C112" s="18" t="s">
        <v>19</v>
      </c>
      <c r="D112" s="36">
        <f t="shared" si="11"/>
        <v>3.4706618272776393E-2</v>
      </c>
      <c r="E112" s="36">
        <f t="shared" si="12"/>
        <v>1.456023236807392</v>
      </c>
      <c r="F112" s="36">
        <f t="shared" si="13"/>
        <v>0.77742792980770303</v>
      </c>
      <c r="G112" s="13">
        <f t="shared" si="14"/>
        <v>832341.79616000003</v>
      </c>
      <c r="H112" s="13">
        <f t="shared" si="15"/>
        <v>851681.95895300002</v>
      </c>
      <c r="I112" s="36">
        <f t="shared" si="16"/>
        <v>3.0596106795223081E-3</v>
      </c>
      <c r="J112" s="36">
        <f t="shared" si="17"/>
        <v>0.10223121626300687</v>
      </c>
      <c r="K112" s="36">
        <f t="shared" si="18"/>
        <v>8.4035039359297709E-2</v>
      </c>
      <c r="L112" s="18">
        <v>648546.69510700007</v>
      </c>
      <c r="M112" s="22">
        <v>67464.465805</v>
      </c>
      <c r="N112" s="22">
        <v>13604020</v>
      </c>
      <c r="O112" s="22">
        <v>7263720</v>
      </c>
      <c r="P112" s="22">
        <v>1127100</v>
      </c>
      <c r="Q112" s="22">
        <v>926487</v>
      </c>
      <c r="R112" s="22">
        <v>11025008.223518999</v>
      </c>
      <c r="S112" s="22">
        <v>9343271.2171746679</v>
      </c>
      <c r="T112" s="22">
        <v>832341796160</v>
      </c>
      <c r="U112" s="22">
        <v>851681958953</v>
      </c>
    </row>
    <row r="113" spans="1:21" x14ac:dyDescent="0.45">
      <c r="A113" s="18" t="s">
        <v>293</v>
      </c>
      <c r="B113" s="18">
        <v>11405</v>
      </c>
      <c r="C113" s="18" t="s">
        <v>19</v>
      </c>
      <c r="D113" s="36">
        <f t="shared" si="11"/>
        <v>8.2750684143281045E-2</v>
      </c>
      <c r="E113" s="36">
        <f t="shared" si="12"/>
        <v>1.9410035058974417</v>
      </c>
      <c r="F113" s="36">
        <f t="shared" si="13"/>
        <v>1.1955310382101054</v>
      </c>
      <c r="G113" s="13">
        <f t="shared" si="14"/>
        <v>9032344.841635</v>
      </c>
      <c r="H113" s="13">
        <f t="shared" si="15"/>
        <v>10427749.508354999</v>
      </c>
      <c r="I113" s="36">
        <f t="shared" si="16"/>
        <v>2.9620400811084754E-3</v>
      </c>
      <c r="J113" s="36">
        <f t="shared" si="17"/>
        <v>0.12059958588031502</v>
      </c>
      <c r="K113" s="36">
        <f t="shared" si="18"/>
        <v>9.4207400092814461E-2</v>
      </c>
      <c r="L113" s="18">
        <v>10296559.159570001</v>
      </c>
      <c r="M113" s="22">
        <v>499219.43030499999</v>
      </c>
      <c r="N113" s="22">
        <v>120758261</v>
      </c>
      <c r="O113" s="22">
        <v>74379180</v>
      </c>
      <c r="P113" s="22">
        <v>10162870</v>
      </c>
      <c r="Q113" s="22">
        <v>7938813</v>
      </c>
      <c r="R113" s="22">
        <v>84269526.514674738</v>
      </c>
      <c r="S113" s="22">
        <v>62214344.607361361</v>
      </c>
      <c r="T113" s="22">
        <v>9032344841635</v>
      </c>
      <c r="U113" s="22">
        <v>10427749508355</v>
      </c>
    </row>
    <row r="114" spans="1:21" x14ac:dyDescent="0.45">
      <c r="A114" s="18" t="s">
        <v>298</v>
      </c>
      <c r="B114" s="18">
        <v>11411</v>
      </c>
      <c r="C114" s="18" t="s">
        <v>19</v>
      </c>
      <c r="D114" s="36">
        <f t="shared" ref="D114:D137" si="19">(L114/2)/S114</f>
        <v>1.6752897929103254</v>
      </c>
      <c r="E114" s="36">
        <f t="shared" ref="E114:E137" si="20">(N114)/S114</f>
        <v>0.98128826678729331</v>
      </c>
      <c r="F114" s="36">
        <f t="shared" ref="F114:F137" si="21">(O114)/S114</f>
        <v>1.6678487061736562</v>
      </c>
      <c r="G114" s="13">
        <f t="shared" ref="G114:G137" si="22">T114/1000000</f>
        <v>155678.015851</v>
      </c>
      <c r="H114" s="13">
        <f t="shared" ref="H114:H137" si="23">U114/1000000</f>
        <v>132142.95482099999</v>
      </c>
      <c r="I114" s="36">
        <f t="shared" ref="I114:I137" si="24">(M114/2)/R114</f>
        <v>3.3916764336718808E-2</v>
      </c>
      <c r="J114" s="36">
        <f t="shared" ref="J114:J137" si="25">(P114)/R114</f>
        <v>3.2231815906790702E-2</v>
      </c>
      <c r="K114" s="36">
        <f t="shared" ref="K114:K137" si="26">(Q114)/R114</f>
        <v>2.4842418796046654E-2</v>
      </c>
      <c r="L114" s="18">
        <v>2393079.2717260001</v>
      </c>
      <c r="M114" s="22">
        <v>42309.910940000002</v>
      </c>
      <c r="N114" s="22">
        <v>700864</v>
      </c>
      <c r="O114" s="22">
        <v>1191225</v>
      </c>
      <c r="P114" s="22">
        <v>20104</v>
      </c>
      <c r="Q114" s="22">
        <v>15495</v>
      </c>
      <c r="R114" s="22">
        <v>623731.53464693332</v>
      </c>
      <c r="S114" s="22">
        <v>714228.45225145365</v>
      </c>
      <c r="T114" s="22">
        <v>155678015851</v>
      </c>
      <c r="U114" s="22">
        <v>132142954821</v>
      </c>
    </row>
    <row r="115" spans="1:21" x14ac:dyDescent="0.45">
      <c r="A115" s="18" t="s">
        <v>301</v>
      </c>
      <c r="B115" s="18">
        <v>11420</v>
      </c>
      <c r="C115" s="18" t="s">
        <v>19</v>
      </c>
      <c r="D115" s="36">
        <f t="shared" si="19"/>
        <v>0.22289155380581868</v>
      </c>
      <c r="E115" s="36">
        <f t="shared" si="20"/>
        <v>0.20435904766144838</v>
      </c>
      <c r="F115" s="36">
        <f t="shared" si="21"/>
        <v>0.73101320037962791</v>
      </c>
      <c r="G115" s="13">
        <f t="shared" si="22"/>
        <v>52256.114234000001</v>
      </c>
      <c r="H115" s="13">
        <f t="shared" si="23"/>
        <v>43542.374872</v>
      </c>
      <c r="I115" s="36">
        <f t="shared" si="24"/>
        <v>6.880793648308467E-2</v>
      </c>
      <c r="J115" s="36">
        <f t="shared" si="25"/>
        <v>2.2175464147044475E-5</v>
      </c>
      <c r="K115" s="36">
        <f t="shared" si="26"/>
        <v>2.4354203499491595E-2</v>
      </c>
      <c r="L115" s="18">
        <v>111003.47773499999</v>
      </c>
      <c r="M115" s="22">
        <v>24823.087725000001</v>
      </c>
      <c r="N115" s="22">
        <v>50887</v>
      </c>
      <c r="O115" s="22">
        <v>182028</v>
      </c>
      <c r="P115" s="22">
        <v>4</v>
      </c>
      <c r="Q115" s="22">
        <v>4393</v>
      </c>
      <c r="R115" s="22">
        <v>180379.5390020333</v>
      </c>
      <c r="S115" s="22">
        <v>249007.81532463391</v>
      </c>
      <c r="T115" s="22">
        <v>52256114234</v>
      </c>
      <c r="U115" s="22">
        <v>43542374872</v>
      </c>
    </row>
    <row r="116" spans="1:21" x14ac:dyDescent="0.45">
      <c r="A116" s="18" t="s">
        <v>305</v>
      </c>
      <c r="B116" s="18">
        <v>11421</v>
      </c>
      <c r="C116" s="18" t="s">
        <v>19</v>
      </c>
      <c r="D116" s="36">
        <f t="shared" si="19"/>
        <v>0.29200495003840787</v>
      </c>
      <c r="E116" s="36">
        <f t="shared" si="20"/>
        <v>0.3723654237363615</v>
      </c>
      <c r="F116" s="36">
        <f t="shared" si="21"/>
        <v>0.63507529376064775</v>
      </c>
      <c r="G116" s="13">
        <f t="shared" si="22"/>
        <v>217645.06639699999</v>
      </c>
      <c r="H116" s="13">
        <f t="shared" si="23"/>
        <v>167750.31619799999</v>
      </c>
      <c r="I116" s="36">
        <f t="shared" si="24"/>
        <v>1.5069736915929355E-2</v>
      </c>
      <c r="J116" s="36">
        <f t="shared" si="25"/>
        <v>4.7302801090570702E-2</v>
      </c>
      <c r="K116" s="36">
        <f t="shared" si="26"/>
        <v>0.19163150432939183</v>
      </c>
      <c r="L116" s="18">
        <v>1107134.0201960001</v>
      </c>
      <c r="M116" s="22">
        <v>51006.605170000003</v>
      </c>
      <c r="N116" s="22">
        <v>705910</v>
      </c>
      <c r="O116" s="22">
        <v>1203941</v>
      </c>
      <c r="P116" s="22">
        <v>80053</v>
      </c>
      <c r="Q116" s="22">
        <v>324308</v>
      </c>
      <c r="R116" s="22">
        <v>1692352.210743767</v>
      </c>
      <c r="S116" s="22">
        <v>1895745.2948149971</v>
      </c>
      <c r="T116" s="22">
        <v>217645066397</v>
      </c>
      <c r="U116" s="22">
        <v>167750316198</v>
      </c>
    </row>
    <row r="117" spans="1:21" x14ac:dyDescent="0.45">
      <c r="A117" s="18" t="s">
        <v>309</v>
      </c>
      <c r="B117" s="18">
        <v>11427</v>
      </c>
      <c r="C117" s="18" t="s">
        <v>19</v>
      </c>
      <c r="D117" s="36">
        <f t="shared" si="19"/>
        <v>0.20134909065744608</v>
      </c>
      <c r="E117" s="36">
        <f t="shared" si="20"/>
        <v>1.9264658835016681</v>
      </c>
      <c r="F117" s="36">
        <f t="shared" si="21"/>
        <v>0.15415307859618366</v>
      </c>
      <c r="G117" s="13">
        <f t="shared" si="22"/>
        <v>2471.924638</v>
      </c>
      <c r="H117" s="13">
        <f t="shared" si="23"/>
        <v>2263.5770339999999</v>
      </c>
      <c r="I117" s="36">
        <f t="shared" si="24"/>
        <v>0</v>
      </c>
      <c r="J117" s="36">
        <f t="shared" si="25"/>
        <v>1.5821049697665708E-4</v>
      </c>
      <c r="K117" s="36">
        <f t="shared" si="26"/>
        <v>0</v>
      </c>
      <c r="L117" s="18">
        <v>2249.2131669999999</v>
      </c>
      <c r="M117" s="22">
        <v>0</v>
      </c>
      <c r="N117" s="22">
        <v>10760</v>
      </c>
      <c r="O117" s="22">
        <v>861</v>
      </c>
      <c r="P117" s="22">
        <v>2</v>
      </c>
      <c r="Q117" s="22">
        <v>0</v>
      </c>
      <c r="R117" s="22">
        <v>12641.386243133329</v>
      </c>
      <c r="S117" s="22">
        <v>5585.3571517404362</v>
      </c>
      <c r="T117" s="22">
        <v>2471924638</v>
      </c>
      <c r="U117" s="22">
        <v>2263577034</v>
      </c>
    </row>
    <row r="118" spans="1:21" x14ac:dyDescent="0.45">
      <c r="A118" s="18" t="s">
        <v>313</v>
      </c>
      <c r="B118" s="18">
        <v>11442</v>
      </c>
      <c r="C118" s="18" t="s">
        <v>19</v>
      </c>
      <c r="D118" s="36">
        <f t="shared" si="19"/>
        <v>1.3128717119309627</v>
      </c>
      <c r="E118" s="36">
        <f t="shared" si="20"/>
        <v>1.7085434707222744</v>
      </c>
      <c r="F118" s="36">
        <f t="shared" si="21"/>
        <v>2.9353249267064672</v>
      </c>
      <c r="G118" s="13">
        <f t="shared" si="22"/>
        <v>97926.462639999998</v>
      </c>
      <c r="H118" s="13">
        <f t="shared" si="23"/>
        <v>51769.318987999999</v>
      </c>
      <c r="I118" s="36">
        <f t="shared" si="24"/>
        <v>0.18105887480656091</v>
      </c>
      <c r="J118" s="36">
        <f t="shared" si="25"/>
        <v>5.0091403105034391E-2</v>
      </c>
      <c r="K118" s="36">
        <f t="shared" si="26"/>
        <v>0.15023788341139702</v>
      </c>
      <c r="L118" s="18">
        <v>2471679.953123</v>
      </c>
      <c r="M118" s="22">
        <v>179434.475898</v>
      </c>
      <c r="N118" s="22">
        <v>1608296</v>
      </c>
      <c r="O118" s="22">
        <v>2763097</v>
      </c>
      <c r="P118" s="22">
        <v>24821</v>
      </c>
      <c r="Q118" s="22">
        <v>74445</v>
      </c>
      <c r="R118" s="22">
        <v>495514.16932670004</v>
      </c>
      <c r="S118" s="22">
        <v>941325.77107921313</v>
      </c>
      <c r="T118" s="22">
        <v>97926462640</v>
      </c>
      <c r="U118" s="22">
        <v>51769318988</v>
      </c>
    </row>
    <row r="119" spans="1:21" x14ac:dyDescent="0.45">
      <c r="A119" s="18" t="s">
        <v>322</v>
      </c>
      <c r="B119" s="18">
        <v>11449</v>
      </c>
      <c r="C119" s="18" t="s">
        <v>19</v>
      </c>
      <c r="D119" s="36">
        <f t="shared" si="19"/>
        <v>0.13636348219126393</v>
      </c>
      <c r="E119" s="36">
        <f t="shared" si="20"/>
        <v>0.8844703736773023</v>
      </c>
      <c r="F119" s="36">
        <f t="shared" si="21"/>
        <v>0.96019770291974749</v>
      </c>
      <c r="G119" s="13">
        <f t="shared" si="22"/>
        <v>887484.491072</v>
      </c>
      <c r="H119" s="13">
        <f t="shared" si="23"/>
        <v>879423.22960600001</v>
      </c>
      <c r="I119" s="36">
        <f t="shared" si="24"/>
        <v>5.2296313170015164E-3</v>
      </c>
      <c r="J119" s="36">
        <f t="shared" si="25"/>
        <v>4.9895733212509584E-2</v>
      </c>
      <c r="K119" s="36">
        <f t="shared" si="26"/>
        <v>5.4686577755796724E-2</v>
      </c>
      <c r="L119" s="18">
        <v>1020534.699206</v>
      </c>
      <c r="M119" s="22">
        <v>42515.193030000002</v>
      </c>
      <c r="N119" s="22">
        <v>3309657</v>
      </c>
      <c r="O119" s="22">
        <v>3593026</v>
      </c>
      <c r="P119" s="22">
        <v>202818</v>
      </c>
      <c r="Q119" s="22">
        <v>222292</v>
      </c>
      <c r="R119" s="22">
        <v>4064836.5489727003</v>
      </c>
      <c r="S119" s="22">
        <v>3741964.7944109924</v>
      </c>
      <c r="T119" s="22">
        <v>887484491072</v>
      </c>
      <c r="U119" s="22">
        <v>879423229606</v>
      </c>
    </row>
    <row r="120" spans="1:21" x14ac:dyDescent="0.45">
      <c r="A120" s="18" t="s">
        <v>326</v>
      </c>
      <c r="B120" s="18">
        <v>11463</v>
      </c>
      <c r="C120" s="18" t="s">
        <v>22</v>
      </c>
      <c r="D120" s="36">
        <f t="shared" si="19"/>
        <v>6.1858869887976473</v>
      </c>
      <c r="E120" s="36">
        <f t="shared" si="20"/>
        <v>0.60612120603171926</v>
      </c>
      <c r="F120" s="36">
        <f t="shared" si="21"/>
        <v>0.67405506162418449</v>
      </c>
      <c r="G120" s="13">
        <f t="shared" si="22"/>
        <v>277770.638599</v>
      </c>
      <c r="H120" s="13">
        <f t="shared" si="23"/>
        <v>227644.066024</v>
      </c>
      <c r="I120" s="36">
        <f t="shared" si="24"/>
        <v>0.3656633208216139</v>
      </c>
      <c r="J120" s="36">
        <f t="shared" si="25"/>
        <v>6.9797735851805112E-2</v>
      </c>
      <c r="K120" s="36">
        <f t="shared" si="26"/>
        <v>0.28636845566978381</v>
      </c>
      <c r="L120" s="18">
        <v>2749025.895308</v>
      </c>
      <c r="M120" s="22">
        <v>163841.34178299998</v>
      </c>
      <c r="N120" s="22">
        <v>134681</v>
      </c>
      <c r="O120" s="22">
        <v>149776</v>
      </c>
      <c r="P120" s="22">
        <v>15637</v>
      </c>
      <c r="Q120" s="22">
        <v>64156</v>
      </c>
      <c r="R120" s="22">
        <v>224033.0550721667</v>
      </c>
      <c r="S120" s="22">
        <v>222201.4320893962</v>
      </c>
      <c r="T120" s="22">
        <v>277770638599</v>
      </c>
      <c r="U120" s="22">
        <v>227644066024</v>
      </c>
    </row>
    <row r="121" spans="1:21" x14ac:dyDescent="0.45">
      <c r="A121" s="18" t="s">
        <v>328</v>
      </c>
      <c r="B121" s="18">
        <v>11461</v>
      </c>
      <c r="C121" s="18" t="s">
        <v>22</v>
      </c>
      <c r="D121" s="36">
        <f t="shared" si="19"/>
        <v>1.7152839062327914</v>
      </c>
      <c r="E121" s="36">
        <f t="shared" si="20"/>
        <v>0.33787433493171065</v>
      </c>
      <c r="F121" s="36">
        <f t="shared" si="21"/>
        <v>0.45069753450043665</v>
      </c>
      <c r="G121" s="13">
        <f t="shared" si="22"/>
        <v>3152924.9465290001</v>
      </c>
      <c r="H121" s="13">
        <f t="shared" si="23"/>
        <v>2832665.7174379998</v>
      </c>
      <c r="I121" s="36">
        <f t="shared" si="24"/>
        <v>2.9155800841418271E-2</v>
      </c>
      <c r="J121" s="36">
        <f t="shared" si="25"/>
        <v>2.789220505988069E-3</v>
      </c>
      <c r="K121" s="36">
        <f t="shared" si="26"/>
        <v>2.5398933353091631E-2</v>
      </c>
      <c r="L121" s="18">
        <v>11013294.224881001</v>
      </c>
      <c r="M121" s="22">
        <v>180481.98636400001</v>
      </c>
      <c r="N121" s="22">
        <v>1084692</v>
      </c>
      <c r="O121" s="22">
        <v>1446893</v>
      </c>
      <c r="P121" s="22">
        <v>8633</v>
      </c>
      <c r="Q121" s="22">
        <v>78613</v>
      </c>
      <c r="R121" s="22">
        <v>3095129.9768039668</v>
      </c>
      <c r="S121" s="22">
        <v>3210341.502319885</v>
      </c>
      <c r="T121" s="22">
        <v>3152924946529</v>
      </c>
      <c r="U121" s="22">
        <v>2832665717438</v>
      </c>
    </row>
    <row r="122" spans="1:21" x14ac:dyDescent="0.45">
      <c r="A122" s="18" t="s">
        <v>336</v>
      </c>
      <c r="B122" s="18">
        <v>11454</v>
      </c>
      <c r="C122" s="18" t="s">
        <v>22</v>
      </c>
      <c r="D122" s="36">
        <f t="shared" si="19"/>
        <v>1.0335318622700966</v>
      </c>
      <c r="E122" s="36">
        <f t="shared" si="20"/>
        <v>0.60318542679815923</v>
      </c>
      <c r="F122" s="36">
        <f t="shared" si="21"/>
        <v>0.61413017062071751</v>
      </c>
      <c r="G122" s="13">
        <f t="shared" si="22"/>
        <v>2524514.5336799999</v>
      </c>
      <c r="H122" s="13">
        <f t="shared" si="23"/>
        <v>2385477.0109850001</v>
      </c>
      <c r="I122" s="36">
        <f t="shared" si="24"/>
        <v>9.8049446821201161E-2</v>
      </c>
      <c r="J122" s="36">
        <f t="shared" si="25"/>
        <v>2.807018357646214E-2</v>
      </c>
      <c r="K122" s="36">
        <f t="shared" si="26"/>
        <v>5.7079406254173654E-2</v>
      </c>
      <c r="L122" s="18">
        <v>4738398.8721690001</v>
      </c>
      <c r="M122" s="22">
        <v>481560.40375499998</v>
      </c>
      <c r="N122" s="22">
        <v>1382702</v>
      </c>
      <c r="O122" s="22">
        <v>1407791</v>
      </c>
      <c r="P122" s="22">
        <v>68932</v>
      </c>
      <c r="Q122" s="22">
        <v>140170</v>
      </c>
      <c r="R122" s="22">
        <v>2455701.7880639001</v>
      </c>
      <c r="S122" s="22">
        <v>2292333.2338111782</v>
      </c>
      <c r="T122" s="22">
        <v>2524514533680</v>
      </c>
      <c r="U122" s="22">
        <v>2385477010985</v>
      </c>
    </row>
    <row r="123" spans="1:21" x14ac:dyDescent="0.45">
      <c r="A123" s="18" t="s">
        <v>338</v>
      </c>
      <c r="B123" s="18">
        <v>11477</v>
      </c>
      <c r="C123" s="18" t="s">
        <v>22</v>
      </c>
      <c r="D123" s="36">
        <f t="shared" si="19"/>
        <v>0.46760999890535004</v>
      </c>
      <c r="E123" s="36">
        <f t="shared" si="20"/>
        <v>0.43524528977326576</v>
      </c>
      <c r="F123" s="36">
        <f t="shared" si="21"/>
        <v>0.43777293067322337</v>
      </c>
      <c r="G123" s="13">
        <f t="shared" si="22"/>
        <v>5811705.1329880003</v>
      </c>
      <c r="H123" s="13">
        <f t="shared" si="23"/>
        <v>5300792.5967979999</v>
      </c>
      <c r="I123" s="36">
        <f t="shared" si="24"/>
        <v>2.5305020442680525E-2</v>
      </c>
      <c r="J123" s="36">
        <f t="shared" si="25"/>
        <v>1.4487409325511508E-2</v>
      </c>
      <c r="K123" s="36">
        <f t="shared" si="26"/>
        <v>4.9791819623033202E-2</v>
      </c>
      <c r="L123" s="18">
        <v>4342286.8709280007</v>
      </c>
      <c r="M123" s="22">
        <v>275358.77278500004</v>
      </c>
      <c r="N123" s="22">
        <v>2020872</v>
      </c>
      <c r="O123" s="22">
        <v>2032608</v>
      </c>
      <c r="P123" s="22">
        <v>78823</v>
      </c>
      <c r="Q123" s="22">
        <v>270907</v>
      </c>
      <c r="R123" s="22">
        <v>5440793.3281209329</v>
      </c>
      <c r="S123" s="22">
        <v>4643064.6062884256</v>
      </c>
      <c r="T123" s="22">
        <v>5811705132988</v>
      </c>
      <c r="U123" s="22">
        <v>5300792596798</v>
      </c>
    </row>
    <row r="124" spans="1:21" x14ac:dyDescent="0.45">
      <c r="A124" s="18" t="s">
        <v>340</v>
      </c>
      <c r="B124" s="18">
        <v>11476</v>
      </c>
      <c r="C124" s="18" t="s">
        <v>19</v>
      </c>
      <c r="D124" s="36">
        <f t="shared" si="19"/>
        <v>0.19570653256473583</v>
      </c>
      <c r="E124" s="36">
        <f t="shared" si="20"/>
        <v>0.37065491015425828</v>
      </c>
      <c r="F124" s="36">
        <f t="shared" si="21"/>
        <v>0.38440025698726182</v>
      </c>
      <c r="G124" s="13">
        <f t="shared" si="22"/>
        <v>64938.883261000003</v>
      </c>
      <c r="H124" s="13">
        <f t="shared" si="23"/>
        <v>82929.160673000006</v>
      </c>
      <c r="I124" s="36">
        <f t="shared" si="24"/>
        <v>3.2780833018583103E-2</v>
      </c>
      <c r="J124" s="36">
        <f t="shared" si="25"/>
        <v>2.2040678618976475E-2</v>
      </c>
      <c r="K124" s="36">
        <f t="shared" si="26"/>
        <v>3.1323031538996863E-3</v>
      </c>
      <c r="L124" s="18">
        <v>113391.59675499999</v>
      </c>
      <c r="M124" s="22">
        <v>20030.792460000001</v>
      </c>
      <c r="N124" s="22">
        <v>107378</v>
      </c>
      <c r="O124" s="22">
        <v>111360</v>
      </c>
      <c r="P124" s="22">
        <v>6734</v>
      </c>
      <c r="Q124" s="22">
        <v>957</v>
      </c>
      <c r="R124" s="22">
        <v>305525.9829523667</v>
      </c>
      <c r="S124" s="22">
        <v>289698.03733427322</v>
      </c>
      <c r="T124" s="22">
        <v>64938883261</v>
      </c>
      <c r="U124" s="22">
        <v>82929160673</v>
      </c>
    </row>
    <row r="125" spans="1:21" x14ac:dyDescent="0.45">
      <c r="A125" s="18" t="s">
        <v>346</v>
      </c>
      <c r="B125" s="18">
        <v>11495</v>
      </c>
      <c r="C125" s="18" t="s">
        <v>19</v>
      </c>
      <c r="D125" s="36">
        <f t="shared" si="19"/>
        <v>8.1581541696418472E-2</v>
      </c>
      <c r="E125" s="36">
        <f t="shared" si="20"/>
        <v>0.61906885068130335</v>
      </c>
      <c r="F125" s="36">
        <f t="shared" si="21"/>
        <v>0.97765268836755181</v>
      </c>
      <c r="G125" s="13">
        <f t="shared" si="22"/>
        <v>5519889.5046009999</v>
      </c>
      <c r="H125" s="13">
        <f t="shared" si="23"/>
        <v>5520733.4047910003</v>
      </c>
      <c r="I125" s="36">
        <f t="shared" si="24"/>
        <v>0</v>
      </c>
      <c r="J125" s="36">
        <f t="shared" si="25"/>
        <v>1.0673245118904497E-2</v>
      </c>
      <c r="K125" s="36">
        <f t="shared" si="26"/>
        <v>6.8106209852114158E-2</v>
      </c>
      <c r="L125" s="18">
        <v>7187218.6804200001</v>
      </c>
      <c r="M125" s="22">
        <v>0</v>
      </c>
      <c r="N125" s="22">
        <v>27269546</v>
      </c>
      <c r="O125" s="22">
        <v>43064911</v>
      </c>
      <c r="P125" s="22">
        <v>352552</v>
      </c>
      <c r="Q125" s="22">
        <v>2249642</v>
      </c>
      <c r="R125" s="22">
        <v>33031378.561292328</v>
      </c>
      <c r="S125" s="22">
        <v>44049294.30706951</v>
      </c>
      <c r="T125" s="22">
        <v>5519889504601</v>
      </c>
      <c r="U125" s="22">
        <v>5520733404791</v>
      </c>
    </row>
    <row r="126" spans="1:21" x14ac:dyDescent="0.45">
      <c r="A126" s="18" t="s">
        <v>351</v>
      </c>
      <c r="B126" s="18">
        <v>11517</v>
      </c>
      <c r="C126" s="18" t="s">
        <v>19</v>
      </c>
      <c r="D126" s="36">
        <f t="shared" si="19"/>
        <v>3.030013622286875E-2</v>
      </c>
      <c r="E126" s="36">
        <f t="shared" si="20"/>
        <v>0.92629262753554487</v>
      </c>
      <c r="F126" s="36">
        <f t="shared" si="21"/>
        <v>0.79203203996753879</v>
      </c>
      <c r="G126" s="13">
        <f t="shared" si="22"/>
        <v>13745298.194109</v>
      </c>
      <c r="H126" s="13">
        <f t="shared" si="23"/>
        <v>12933520.387594</v>
      </c>
      <c r="I126" s="36">
        <f t="shared" si="24"/>
        <v>2.2639085587539093E-3</v>
      </c>
      <c r="J126" s="36">
        <f t="shared" si="25"/>
        <v>5.7794437196989193E-2</v>
      </c>
      <c r="K126" s="36">
        <f t="shared" si="26"/>
        <v>8.7466270193517714E-2</v>
      </c>
      <c r="L126" s="18">
        <v>5892718.3443390001</v>
      </c>
      <c r="M126" s="22">
        <v>441129.55180200003</v>
      </c>
      <c r="N126" s="22">
        <v>90071898</v>
      </c>
      <c r="O126" s="22">
        <v>77016514</v>
      </c>
      <c r="P126" s="22">
        <v>5630712</v>
      </c>
      <c r="Q126" s="22">
        <v>8521536</v>
      </c>
      <c r="R126" s="22">
        <v>97426539.180717766</v>
      </c>
      <c r="S126" s="22">
        <v>97239139.471121013</v>
      </c>
      <c r="T126" s="22">
        <v>13745298194109</v>
      </c>
      <c r="U126" s="22">
        <v>12933520387594</v>
      </c>
    </row>
    <row r="127" spans="1:21" x14ac:dyDescent="0.45">
      <c r="A127" s="18" t="s">
        <v>357</v>
      </c>
      <c r="B127" s="18">
        <v>11521</v>
      </c>
      <c r="C127" s="18" t="s">
        <v>19</v>
      </c>
      <c r="D127" s="36">
        <f t="shared" si="19"/>
        <v>6.1561429127587761E-2</v>
      </c>
      <c r="E127" s="36">
        <f t="shared" si="20"/>
        <v>0.73272608040439502</v>
      </c>
      <c r="F127" s="36">
        <f t="shared" si="21"/>
        <v>0.536343311854104</v>
      </c>
      <c r="G127" s="13">
        <f t="shared" si="22"/>
        <v>348888.30215200002</v>
      </c>
      <c r="H127" s="13">
        <f t="shared" si="23"/>
        <v>347753.10415799997</v>
      </c>
      <c r="I127" s="36">
        <f t="shared" si="24"/>
        <v>0</v>
      </c>
      <c r="J127" s="36">
        <f t="shared" si="25"/>
        <v>0.14053558772485916</v>
      </c>
      <c r="K127" s="36">
        <f t="shared" si="26"/>
        <v>6.4291133875101034E-2</v>
      </c>
      <c r="L127" s="18">
        <v>372350.80079500005</v>
      </c>
      <c r="M127" s="22">
        <v>0</v>
      </c>
      <c r="N127" s="22">
        <v>2215926</v>
      </c>
      <c r="O127" s="22">
        <v>1622021</v>
      </c>
      <c r="P127" s="22">
        <v>488493</v>
      </c>
      <c r="Q127" s="22">
        <v>223472</v>
      </c>
      <c r="R127" s="22">
        <v>3475938.0731119332</v>
      </c>
      <c r="S127" s="22">
        <v>3024221.546443413</v>
      </c>
      <c r="T127" s="22">
        <v>348888302152</v>
      </c>
      <c r="U127" s="22">
        <v>347753104158</v>
      </c>
    </row>
    <row r="128" spans="1:21" x14ac:dyDescent="0.45">
      <c r="A128" s="18" t="s">
        <v>366</v>
      </c>
      <c r="B128" s="18">
        <v>11551</v>
      </c>
      <c r="C128" s="18" t="s">
        <v>19</v>
      </c>
      <c r="D128" s="36">
        <f t="shared" si="19"/>
        <v>0.19869614235575023</v>
      </c>
      <c r="E128" s="36">
        <f t="shared" si="20"/>
        <v>4.0258122235499476</v>
      </c>
      <c r="F128" s="36">
        <f t="shared" si="21"/>
        <v>4.1526357444701816</v>
      </c>
      <c r="G128" s="13">
        <f t="shared" si="22"/>
        <v>308543.99883200001</v>
      </c>
      <c r="H128" s="13">
        <f t="shared" si="23"/>
        <v>452272.88864199998</v>
      </c>
      <c r="I128" s="36">
        <f t="shared" si="24"/>
        <v>9.2558071454223127E-3</v>
      </c>
      <c r="J128" s="36">
        <f t="shared" si="25"/>
        <v>0.30590247772359597</v>
      </c>
      <c r="K128" s="36">
        <f t="shared" si="26"/>
        <v>0.39488414313805881</v>
      </c>
      <c r="L128" s="18">
        <v>4487870.073326</v>
      </c>
      <c r="M128" s="22">
        <v>195798.16088700001</v>
      </c>
      <c r="N128" s="22">
        <v>45464703</v>
      </c>
      <c r="O128" s="22">
        <v>46896959</v>
      </c>
      <c r="P128" s="22">
        <v>3235544</v>
      </c>
      <c r="Q128" s="22">
        <v>4176707</v>
      </c>
      <c r="R128" s="22">
        <v>10577044.109212929</v>
      </c>
      <c r="S128" s="22">
        <v>11293299.45744697</v>
      </c>
      <c r="T128" s="22">
        <v>308543998832</v>
      </c>
      <c r="U128" s="22">
        <v>452272888642</v>
      </c>
    </row>
    <row r="129" spans="1:21" x14ac:dyDescent="0.45">
      <c r="A129" s="18" t="s">
        <v>368</v>
      </c>
      <c r="B129" s="18">
        <v>11562</v>
      </c>
      <c r="C129" s="18" t="s">
        <v>19</v>
      </c>
      <c r="D129" s="36">
        <f t="shared" si="19"/>
        <v>5.003277092270219E-2</v>
      </c>
      <c r="E129" s="36">
        <f t="shared" si="20"/>
        <v>2.5168983152909061</v>
      </c>
      <c r="F129" s="36">
        <f t="shared" si="21"/>
        <v>1.9741313181372713</v>
      </c>
      <c r="G129" s="13">
        <f t="shared" si="22"/>
        <v>391123.85503199999</v>
      </c>
      <c r="H129" s="13">
        <f t="shared" si="23"/>
        <v>383963.71753099997</v>
      </c>
      <c r="I129" s="36">
        <f t="shared" si="24"/>
        <v>0</v>
      </c>
      <c r="J129" s="36">
        <f t="shared" si="25"/>
        <v>0.2038076008785383</v>
      </c>
      <c r="K129" s="36">
        <f t="shared" si="26"/>
        <v>0.1802224150459939</v>
      </c>
      <c r="L129" s="18">
        <v>342392.63585000002</v>
      </c>
      <c r="M129" s="22">
        <v>0</v>
      </c>
      <c r="N129" s="22">
        <v>8612030</v>
      </c>
      <c r="O129" s="22">
        <v>6754853</v>
      </c>
      <c r="P129" s="22">
        <v>950556</v>
      </c>
      <c r="Q129" s="22">
        <v>840555</v>
      </c>
      <c r="R129" s="22">
        <v>4663986.9950998332</v>
      </c>
      <c r="S129" s="22">
        <v>3421683.7238434921</v>
      </c>
      <c r="T129" s="22">
        <v>391123855032</v>
      </c>
      <c r="U129" s="22">
        <v>383963717531</v>
      </c>
    </row>
    <row r="130" spans="1:21" x14ac:dyDescent="0.45">
      <c r="A130" s="18" t="s">
        <v>386</v>
      </c>
      <c r="B130" s="18">
        <v>11621</v>
      </c>
      <c r="C130" s="18" t="s">
        <v>19</v>
      </c>
      <c r="D130" s="36">
        <f t="shared" si="19"/>
        <v>0.91510009301063044</v>
      </c>
      <c r="E130" s="36">
        <f t="shared" si="20"/>
        <v>0.28271364133264026</v>
      </c>
      <c r="F130" s="36">
        <f t="shared" si="21"/>
        <v>0.71784992456813757</v>
      </c>
      <c r="G130" s="13">
        <f t="shared" si="22"/>
        <v>255130.33564599999</v>
      </c>
      <c r="H130" s="13">
        <f t="shared" si="23"/>
        <v>234400.59310100001</v>
      </c>
      <c r="I130" s="36">
        <f t="shared" si="24"/>
        <v>6.4489083013526743E-3</v>
      </c>
      <c r="J130" s="36">
        <f t="shared" si="25"/>
        <v>3.5941297389893473E-3</v>
      </c>
      <c r="K130" s="36">
        <f t="shared" si="26"/>
        <v>1.2592559390889295E-2</v>
      </c>
      <c r="L130" s="18">
        <v>2427957.0541120004</v>
      </c>
      <c r="M130" s="22">
        <v>15746.68233</v>
      </c>
      <c r="N130" s="22">
        <v>375050</v>
      </c>
      <c r="O130" s="22">
        <v>952305</v>
      </c>
      <c r="P130" s="22">
        <v>4388</v>
      </c>
      <c r="Q130" s="22">
        <v>15374</v>
      </c>
      <c r="R130" s="22">
        <v>1220879.6895667671</v>
      </c>
      <c r="S130" s="22">
        <v>1326607.3693229291</v>
      </c>
      <c r="T130" s="22">
        <v>255130335646</v>
      </c>
      <c r="U130" s="22">
        <v>234400593101</v>
      </c>
    </row>
    <row r="131" spans="1:21" x14ac:dyDescent="0.45">
      <c r="A131" s="18" t="s">
        <v>396</v>
      </c>
      <c r="B131" s="18">
        <v>11661</v>
      </c>
      <c r="C131" s="18" t="s">
        <v>19</v>
      </c>
      <c r="D131" s="36">
        <f t="shared" si="19"/>
        <v>1.2485915360233415</v>
      </c>
      <c r="E131" s="36">
        <f t="shared" si="20"/>
        <v>1.2677643752767702</v>
      </c>
      <c r="F131" s="36">
        <f t="shared" si="21"/>
        <v>2.6188111942741279</v>
      </c>
      <c r="G131" s="13">
        <f t="shared" si="22"/>
        <v>30809.359262999998</v>
      </c>
      <c r="H131" s="13">
        <f t="shared" si="23"/>
        <v>23796.320631999999</v>
      </c>
      <c r="I131" s="36">
        <f t="shared" si="24"/>
        <v>0.11127940368793042</v>
      </c>
      <c r="J131" s="36">
        <f t="shared" si="25"/>
        <v>0</v>
      </c>
      <c r="K131" s="36">
        <f t="shared" si="26"/>
        <v>0.28511321109383481</v>
      </c>
      <c r="L131" s="18">
        <v>1122859.843015</v>
      </c>
      <c r="M131" s="22">
        <v>25967.373653999999</v>
      </c>
      <c r="N131" s="22">
        <v>570051</v>
      </c>
      <c r="O131" s="22">
        <v>1177550</v>
      </c>
      <c r="P131" s="22">
        <v>0</v>
      </c>
      <c r="Q131" s="22">
        <v>33266</v>
      </c>
      <c r="R131" s="22">
        <v>116676.45940493331</v>
      </c>
      <c r="S131" s="22">
        <v>449650.59053307923</v>
      </c>
      <c r="T131" s="22">
        <v>30809359263</v>
      </c>
      <c r="U131" s="22">
        <v>23796320632</v>
      </c>
    </row>
    <row r="132" spans="1:21" x14ac:dyDescent="0.45">
      <c r="A132" s="18" t="s">
        <v>404</v>
      </c>
      <c r="B132" s="18">
        <v>11665</v>
      </c>
      <c r="C132" s="18" t="s">
        <v>19</v>
      </c>
      <c r="D132" s="36">
        <f t="shared" si="19"/>
        <v>0.21018147503934909</v>
      </c>
      <c r="E132" s="36">
        <f t="shared" si="20"/>
        <v>2.0764843948815197</v>
      </c>
      <c r="F132" s="36">
        <f t="shared" si="21"/>
        <v>0.99475283954109794</v>
      </c>
      <c r="G132" s="13">
        <f t="shared" si="22"/>
        <v>235981.88641100001</v>
      </c>
      <c r="H132" s="13">
        <f t="shared" si="23"/>
        <v>256524.312997</v>
      </c>
      <c r="I132" s="36">
        <f t="shared" si="24"/>
        <v>8.5969625259182236E-3</v>
      </c>
      <c r="J132" s="36">
        <f t="shared" si="25"/>
        <v>8.1953833476630406E-2</v>
      </c>
      <c r="K132" s="36">
        <f t="shared" si="26"/>
        <v>5.0560617702014948E-2</v>
      </c>
      <c r="L132" s="18">
        <v>540351.73507199995</v>
      </c>
      <c r="M132" s="22">
        <v>38063.198682999995</v>
      </c>
      <c r="N132" s="22">
        <v>2669198</v>
      </c>
      <c r="O132" s="22">
        <v>1278696</v>
      </c>
      <c r="P132" s="22">
        <v>181426</v>
      </c>
      <c r="Q132" s="22">
        <v>111929</v>
      </c>
      <c r="R132" s="22">
        <v>2213758.5553180333</v>
      </c>
      <c r="S132" s="22">
        <v>1285440.9147400791</v>
      </c>
      <c r="T132" s="22">
        <v>235981886411</v>
      </c>
      <c r="U132" s="22">
        <v>256524312997</v>
      </c>
    </row>
    <row r="133" spans="1:21" x14ac:dyDescent="0.45">
      <c r="A133" s="18" t="s">
        <v>422</v>
      </c>
      <c r="B133" s="18">
        <v>11706</v>
      </c>
      <c r="C133" s="18" t="s">
        <v>22</v>
      </c>
      <c r="D133" s="36">
        <f t="shared" si="19"/>
        <v>1.1628329051926893</v>
      </c>
      <c r="E133" s="36">
        <f t="shared" si="20"/>
        <v>1.3796646868321405</v>
      </c>
      <c r="F133" s="36">
        <f t="shared" si="21"/>
        <v>1.8026402443119243</v>
      </c>
      <c r="G133" s="13">
        <f t="shared" si="22"/>
        <v>684324.89842999994</v>
      </c>
      <c r="H133" s="13">
        <f t="shared" si="23"/>
        <v>573483.34861400002</v>
      </c>
      <c r="I133" s="36">
        <f t="shared" si="24"/>
        <v>6.6084812348823269E-2</v>
      </c>
      <c r="J133" s="36">
        <f t="shared" si="25"/>
        <v>4.4058213673337315E-2</v>
      </c>
      <c r="K133" s="36">
        <f t="shared" si="26"/>
        <v>0.13633792537441553</v>
      </c>
      <c r="L133" s="18">
        <v>1857016.7532739998</v>
      </c>
      <c r="M133" s="22">
        <v>82286.876910999999</v>
      </c>
      <c r="N133" s="22">
        <v>1101646</v>
      </c>
      <c r="O133" s="22">
        <v>1439387</v>
      </c>
      <c r="P133" s="22">
        <v>27430</v>
      </c>
      <c r="Q133" s="22">
        <v>84882</v>
      </c>
      <c r="R133" s="22">
        <v>622585.38676523324</v>
      </c>
      <c r="S133" s="22">
        <v>798488.22001054371</v>
      </c>
      <c r="T133" s="22">
        <v>684324898430</v>
      </c>
      <c r="U133" s="22">
        <v>573483348614</v>
      </c>
    </row>
    <row r="134" spans="1:21" x14ac:dyDescent="0.45">
      <c r="A134" s="18" t="s">
        <v>429</v>
      </c>
      <c r="B134" s="18">
        <v>11691</v>
      </c>
      <c r="C134" s="18" t="s">
        <v>32</v>
      </c>
      <c r="D134" s="36">
        <f t="shared" si="19"/>
        <v>1.2303491873187944</v>
      </c>
      <c r="E134" s="36">
        <f t="shared" si="20"/>
        <v>3.1250449548207999E-2</v>
      </c>
      <c r="F134" s="36">
        <f t="shared" si="21"/>
        <v>0</v>
      </c>
      <c r="G134" s="13">
        <f t="shared" si="22"/>
        <v>28241.885947999999</v>
      </c>
      <c r="H134" s="13">
        <f t="shared" si="23"/>
        <v>28846.089352999999</v>
      </c>
      <c r="I134" s="36">
        <f t="shared" si="24"/>
        <v>2.4611547411403339E-2</v>
      </c>
      <c r="J134" s="36">
        <f t="shared" si="25"/>
        <v>0</v>
      </c>
      <c r="K134" s="36">
        <f t="shared" si="26"/>
        <v>0</v>
      </c>
      <c r="L134" s="18">
        <v>101654.90889200001</v>
      </c>
      <c r="M134" s="22">
        <v>2112.571825</v>
      </c>
      <c r="N134" s="22">
        <v>1291</v>
      </c>
      <c r="O134" s="22">
        <v>0</v>
      </c>
      <c r="P134" s="22">
        <v>0</v>
      </c>
      <c r="Q134" s="22">
        <v>0</v>
      </c>
      <c r="R134" s="22">
        <v>42918.305575966668</v>
      </c>
      <c r="S134" s="22">
        <v>41311.405713010936</v>
      </c>
      <c r="T134" s="22">
        <v>28241885948</v>
      </c>
      <c r="U134" s="22">
        <v>28846089353</v>
      </c>
    </row>
    <row r="135" spans="1:21" x14ac:dyDescent="0.45">
      <c r="A135" s="18" t="s">
        <v>437</v>
      </c>
      <c r="B135" s="18">
        <v>11701</v>
      </c>
      <c r="C135" s="18" t="s">
        <v>19</v>
      </c>
      <c r="D135" s="36">
        <f t="shared" si="19"/>
        <v>0.90529240561835989</v>
      </c>
      <c r="E135" s="36">
        <f t="shared" si="20"/>
        <v>4.7292381048812269</v>
      </c>
      <c r="F135" s="36">
        <f t="shared" si="21"/>
        <v>2.7179629867476209</v>
      </c>
      <c r="G135" s="13">
        <f t="shared" si="22"/>
        <v>32796.903027</v>
      </c>
      <c r="H135" s="13">
        <f t="shared" si="23"/>
        <v>56904.380060000003</v>
      </c>
      <c r="I135" s="36">
        <f t="shared" si="24"/>
        <v>2.2472173836552159E-2</v>
      </c>
      <c r="J135" s="36">
        <f t="shared" si="25"/>
        <v>0.91967276479967308</v>
      </c>
      <c r="K135" s="36">
        <f t="shared" si="26"/>
        <v>0.29798914972843848</v>
      </c>
      <c r="L135" s="18">
        <v>418176.17769499996</v>
      </c>
      <c r="M135" s="22">
        <v>21385.238937999999</v>
      </c>
      <c r="N135" s="22">
        <v>1092274</v>
      </c>
      <c r="O135" s="22">
        <v>627746</v>
      </c>
      <c r="P135" s="22">
        <v>437595</v>
      </c>
      <c r="Q135" s="22">
        <v>141788</v>
      </c>
      <c r="R135" s="22">
        <v>475815.98232423328</v>
      </c>
      <c r="S135" s="22">
        <v>230961.93842991799</v>
      </c>
      <c r="T135" s="22">
        <v>32796903027</v>
      </c>
      <c r="U135" s="22">
        <v>56904380060</v>
      </c>
    </row>
    <row r="136" spans="1:21" x14ac:dyDescent="0.45">
      <c r="A136" s="18" t="s">
        <v>443</v>
      </c>
      <c r="B136" s="18">
        <v>11738</v>
      </c>
      <c r="C136" s="18" t="s">
        <v>19</v>
      </c>
      <c r="D136" s="36">
        <f t="shared" si="19"/>
        <v>0.18202030099893196</v>
      </c>
      <c r="E136" s="36">
        <f t="shared" si="20"/>
        <v>2.7374000473515534</v>
      </c>
      <c r="F136" s="36">
        <f t="shared" si="21"/>
        <v>1.9198740413656126</v>
      </c>
      <c r="G136" s="13">
        <f t="shared" si="22"/>
        <v>378548.42978499999</v>
      </c>
      <c r="H136" s="13">
        <f t="shared" si="23"/>
        <v>384954.20834800001</v>
      </c>
      <c r="I136" s="36">
        <f t="shared" si="24"/>
        <v>6.0401760821518977E-3</v>
      </c>
      <c r="J136" s="36">
        <f t="shared" si="25"/>
        <v>0.27298293410287089</v>
      </c>
      <c r="K136" s="36">
        <f t="shared" si="26"/>
        <v>8.9081057792886359E-2</v>
      </c>
      <c r="L136" s="18">
        <v>858361.28534900001</v>
      </c>
      <c r="M136" s="22">
        <v>33735.894952000002</v>
      </c>
      <c r="N136" s="22">
        <v>6454440</v>
      </c>
      <c r="O136" s="22">
        <v>4526818</v>
      </c>
      <c r="P136" s="22">
        <v>762339</v>
      </c>
      <c r="Q136" s="22">
        <v>248770</v>
      </c>
      <c r="R136" s="22">
        <v>2792625.1232713331</v>
      </c>
      <c r="S136" s="22">
        <v>2357872.3929097243</v>
      </c>
      <c r="T136" s="22">
        <v>378548429785</v>
      </c>
      <c r="U136" s="22">
        <v>384954208348</v>
      </c>
    </row>
    <row r="137" spans="1:21" x14ac:dyDescent="0.45">
      <c r="A137" s="18" t="s">
        <v>446</v>
      </c>
      <c r="B137" s="18">
        <v>11741</v>
      </c>
      <c r="C137" s="18" t="s">
        <v>19</v>
      </c>
      <c r="D137" s="36">
        <f t="shared" si="19"/>
        <v>0.72378351575414601</v>
      </c>
      <c r="E137" s="36">
        <f t="shared" si="20"/>
        <v>2.2893019016065415</v>
      </c>
      <c r="F137" s="36">
        <f t="shared" si="21"/>
        <v>1.7189696304544109</v>
      </c>
      <c r="G137" s="13">
        <f t="shared" si="22"/>
        <v>262687.25082100002</v>
      </c>
      <c r="H137" s="13">
        <f t="shared" si="23"/>
        <v>272759.93336999998</v>
      </c>
      <c r="I137" s="36">
        <f t="shared" si="24"/>
        <v>4.4649738083240499E-2</v>
      </c>
      <c r="J137" s="36">
        <f t="shared" si="25"/>
        <v>0.35310950938674529</v>
      </c>
      <c r="K137" s="36">
        <f t="shared" si="26"/>
        <v>0.35812457526620761</v>
      </c>
      <c r="L137" s="18">
        <v>2600160.9548269999</v>
      </c>
      <c r="M137" s="22">
        <v>163354.46314000001</v>
      </c>
      <c r="N137" s="22">
        <v>4112109</v>
      </c>
      <c r="O137" s="22">
        <v>3087662</v>
      </c>
      <c r="P137" s="22">
        <v>645939</v>
      </c>
      <c r="Q137" s="22">
        <v>655113</v>
      </c>
      <c r="R137" s="22">
        <v>1829288.0333973998</v>
      </c>
      <c r="S137" s="22">
        <v>1796228.3598831089</v>
      </c>
      <c r="T137" s="22">
        <v>262687250821</v>
      </c>
      <c r="U137" s="22">
        <v>272759933370</v>
      </c>
    </row>
    <row r="138" spans="1:21" x14ac:dyDescent="0.45">
      <c r="A138" s="18" t="s">
        <v>496</v>
      </c>
      <c r="B138" s="18">
        <v>11842</v>
      </c>
      <c r="C138" s="18" t="s">
        <v>32</v>
      </c>
      <c r="D138" s="36">
        <f t="shared" ref="D138:D192" si="27">(L138/2)/S138</f>
        <v>0.40241669681582959</v>
      </c>
      <c r="E138" s="36">
        <f t="shared" ref="E138:E192" si="28">(N138)/S138</f>
        <v>1.1977585401170419</v>
      </c>
      <c r="F138" s="36">
        <f t="shared" ref="F138:F192" si="29">(O138)/S138</f>
        <v>0.27041279797841672</v>
      </c>
      <c r="G138" s="13">
        <f t="shared" ref="G138:G192" si="30">T138/1000000</f>
        <v>150717.748914</v>
      </c>
      <c r="H138" s="13">
        <f t="shared" ref="H138:H192" si="31">U138/1000000</f>
        <v>116212.514073</v>
      </c>
      <c r="I138" s="36">
        <f t="shared" ref="I138:I192" si="32">(M138/2)/R138</f>
        <v>0.11686548291061641</v>
      </c>
      <c r="J138" s="36">
        <f t="shared" ref="J138:J192" si="33">(P138)/R138</f>
        <v>1.7331530915262405E-2</v>
      </c>
      <c r="K138" s="36">
        <f t="shared" ref="K138:K192" si="34">(Q138)/R138</f>
        <v>5.1561589343565008E-2</v>
      </c>
      <c r="L138" s="18">
        <v>289901.91154399997</v>
      </c>
      <c r="M138" s="22">
        <v>82048.100829000003</v>
      </c>
      <c r="N138" s="22">
        <v>431434</v>
      </c>
      <c r="O138" s="22">
        <v>97403</v>
      </c>
      <c r="P138" s="22">
        <v>6084</v>
      </c>
      <c r="Q138" s="22">
        <v>18100</v>
      </c>
      <c r="R138" s="22">
        <v>351036.50276170002</v>
      </c>
      <c r="S138" s="22">
        <v>360201.14701736241</v>
      </c>
      <c r="T138" s="22">
        <v>150717748914</v>
      </c>
      <c r="U138" s="22">
        <v>116212514073</v>
      </c>
    </row>
    <row r="139" spans="1:21" x14ac:dyDescent="0.45">
      <c r="A139" s="18" t="s">
        <v>505</v>
      </c>
      <c r="B139" s="18">
        <v>11853</v>
      </c>
      <c r="C139" s="18" t="s">
        <v>22</v>
      </c>
      <c r="D139" s="36">
        <f t="shared" si="27"/>
        <v>0.42656190096194291</v>
      </c>
      <c r="E139" s="36">
        <f t="shared" si="28"/>
        <v>1.3858039517779577</v>
      </c>
      <c r="F139" s="36">
        <f t="shared" si="29"/>
        <v>9.6803328219814175E-2</v>
      </c>
      <c r="G139" s="13">
        <f t="shared" si="30"/>
        <v>715749.91443100001</v>
      </c>
      <c r="H139" s="13">
        <f t="shared" si="31"/>
        <v>803203.98990299995</v>
      </c>
      <c r="I139" s="36">
        <f t="shared" si="32"/>
        <v>6.9174310270812778E-2</v>
      </c>
      <c r="J139" s="36">
        <f t="shared" si="33"/>
        <v>0.27255866203483992</v>
      </c>
      <c r="K139" s="36">
        <f t="shared" si="34"/>
        <v>4.3081338506809258E-2</v>
      </c>
      <c r="L139" s="18">
        <v>674517.47402299999</v>
      </c>
      <c r="M139" s="22">
        <v>132708.428801</v>
      </c>
      <c r="N139" s="22">
        <v>1095678</v>
      </c>
      <c r="O139" s="22">
        <v>76537</v>
      </c>
      <c r="P139" s="22">
        <v>261447</v>
      </c>
      <c r="Q139" s="22">
        <v>41325</v>
      </c>
      <c r="R139" s="22">
        <v>959232.03485119995</v>
      </c>
      <c r="S139" s="22">
        <v>790644.30332607136</v>
      </c>
      <c r="T139" s="22">
        <v>715749914431</v>
      </c>
      <c r="U139" s="22">
        <v>803203989903</v>
      </c>
    </row>
    <row r="140" spans="1:21" x14ac:dyDescent="0.45">
      <c r="A140" s="18" t="s">
        <v>511</v>
      </c>
      <c r="B140" s="18">
        <v>11756</v>
      </c>
      <c r="C140" s="18" t="s">
        <v>19</v>
      </c>
      <c r="D140" s="36">
        <f t="shared" si="27"/>
        <v>0</v>
      </c>
      <c r="E140" s="36">
        <f t="shared" si="28"/>
        <v>1.0363028335778612</v>
      </c>
      <c r="F140" s="36">
        <f t="shared" si="29"/>
        <v>0.14486693111718094</v>
      </c>
      <c r="G140" s="13">
        <f t="shared" si="30"/>
        <v>0</v>
      </c>
      <c r="H140" s="13">
        <f t="shared" si="31"/>
        <v>0</v>
      </c>
      <c r="I140" s="36">
        <f t="shared" si="32"/>
        <v>0</v>
      </c>
      <c r="J140" s="36">
        <f t="shared" si="33"/>
        <v>0</v>
      </c>
      <c r="K140" s="36">
        <f t="shared" si="34"/>
        <v>0.15243928624904379</v>
      </c>
      <c r="L140" s="18">
        <v>0</v>
      </c>
      <c r="M140" s="22">
        <v>0</v>
      </c>
      <c r="N140" s="22">
        <v>435461</v>
      </c>
      <c r="O140" s="22">
        <v>60874</v>
      </c>
      <c r="P140" s="22">
        <v>0</v>
      </c>
      <c r="Q140" s="22">
        <v>60874</v>
      </c>
      <c r="R140" s="22">
        <v>399332.7540287</v>
      </c>
      <c r="S140" s="22">
        <v>420206.31990029413</v>
      </c>
      <c r="T140" s="22">
        <v>0</v>
      </c>
      <c r="U140" s="22">
        <v>0</v>
      </c>
    </row>
    <row r="141" spans="1:21" x14ac:dyDescent="0.45">
      <c r="A141" s="18" t="s">
        <v>112</v>
      </c>
      <c r="B141" s="18">
        <v>10920</v>
      </c>
      <c r="C141" s="18" t="s">
        <v>19</v>
      </c>
      <c r="D141" s="36">
        <f t="shared" si="27"/>
        <v>9.5472640697994451E-2</v>
      </c>
      <c r="E141" s="36">
        <f t="shared" si="28"/>
        <v>0.8161733000331709</v>
      </c>
      <c r="F141" s="36">
        <f t="shared" si="29"/>
        <v>0.27793303213858706</v>
      </c>
      <c r="G141" s="13">
        <f t="shared" si="30"/>
        <v>583495.26922799996</v>
      </c>
      <c r="H141" s="13">
        <f t="shared" si="31"/>
        <v>586186.44222500001</v>
      </c>
      <c r="I141" s="36">
        <f t="shared" si="32"/>
        <v>0</v>
      </c>
      <c r="J141" s="36">
        <f t="shared" si="33"/>
        <v>0</v>
      </c>
      <c r="K141" s="36">
        <f t="shared" si="34"/>
        <v>0</v>
      </c>
      <c r="L141" s="18">
        <v>727281.77740100003</v>
      </c>
      <c r="M141" s="22">
        <v>0</v>
      </c>
      <c r="N141" s="22">
        <v>3108681</v>
      </c>
      <c r="O141" s="22">
        <v>1058605</v>
      </c>
      <c r="P141" s="22">
        <v>0</v>
      </c>
      <c r="Q141" s="22">
        <v>0</v>
      </c>
      <c r="R141" s="22">
        <v>3954497.976503633</v>
      </c>
      <c r="S141" s="22">
        <v>3808849.1744016339</v>
      </c>
      <c r="T141" s="22">
        <v>583495269228</v>
      </c>
      <c r="U141" s="22">
        <v>586186442225</v>
      </c>
    </row>
    <row r="142" spans="1:21" x14ac:dyDescent="0.45">
      <c r="A142" s="18" t="s">
        <v>167</v>
      </c>
      <c r="B142" s="18">
        <v>11172</v>
      </c>
      <c r="C142" s="18" t="s">
        <v>32</v>
      </c>
      <c r="D142" s="36">
        <f t="shared" si="27"/>
        <v>0.93239972085725509</v>
      </c>
      <c r="E142" s="36">
        <f t="shared" si="28"/>
        <v>7.7076451522935616E-2</v>
      </c>
      <c r="F142" s="36">
        <f t="shared" si="29"/>
        <v>0.34248984520435016</v>
      </c>
      <c r="G142" s="13">
        <f t="shared" si="30"/>
        <v>1447777.810881</v>
      </c>
      <c r="H142" s="13">
        <f t="shared" si="31"/>
        <v>1378105.922914</v>
      </c>
      <c r="I142" s="36">
        <f t="shared" si="32"/>
        <v>2.1165926273591134E-2</v>
      </c>
      <c r="J142" s="36">
        <f t="shared" si="33"/>
        <v>0</v>
      </c>
      <c r="K142" s="36">
        <f t="shared" si="34"/>
        <v>0</v>
      </c>
      <c r="L142" s="18">
        <v>4720472.7551029995</v>
      </c>
      <c r="M142" s="22">
        <v>98212.659025000001</v>
      </c>
      <c r="N142" s="22">
        <v>195108</v>
      </c>
      <c r="O142" s="22">
        <v>866964</v>
      </c>
      <c r="P142" s="22">
        <v>0</v>
      </c>
      <c r="Q142" s="22">
        <v>0</v>
      </c>
      <c r="R142" s="22">
        <v>2320065.2254832</v>
      </c>
      <c r="S142" s="22">
        <v>2531356.804119891</v>
      </c>
      <c r="T142" s="22">
        <v>1447777810881</v>
      </c>
      <c r="U142" s="22">
        <v>1378105922914</v>
      </c>
    </row>
    <row r="143" spans="1:21" x14ac:dyDescent="0.45">
      <c r="A143" s="18" t="s">
        <v>171</v>
      </c>
      <c r="B143" s="18">
        <v>11183</v>
      </c>
      <c r="C143" s="18" t="s">
        <v>22</v>
      </c>
      <c r="D143" s="36">
        <f t="shared" si="27"/>
        <v>0.3681671976507751</v>
      </c>
      <c r="E143" s="36">
        <f t="shared" si="28"/>
        <v>1.2416121896891535E-2</v>
      </c>
      <c r="F143" s="36">
        <f t="shared" si="29"/>
        <v>0.16229146821347215</v>
      </c>
      <c r="G143" s="13">
        <f t="shared" si="30"/>
        <v>8169531.0858110003</v>
      </c>
      <c r="H143" s="13">
        <f t="shared" si="31"/>
        <v>7861062.2352609998</v>
      </c>
      <c r="I143" s="36">
        <f t="shared" si="32"/>
        <v>2.1645283539769571E-2</v>
      </c>
      <c r="J143" s="36">
        <f t="shared" si="33"/>
        <v>0</v>
      </c>
      <c r="K143" s="36">
        <f t="shared" si="34"/>
        <v>0</v>
      </c>
      <c r="L143" s="18">
        <v>6122735.9292239994</v>
      </c>
      <c r="M143" s="22">
        <v>351898.21968700003</v>
      </c>
      <c r="N143" s="22">
        <v>103242</v>
      </c>
      <c r="O143" s="22">
        <v>1349479</v>
      </c>
      <c r="P143" s="22">
        <v>0</v>
      </c>
      <c r="Q143" s="22">
        <v>0</v>
      </c>
      <c r="R143" s="22">
        <v>8128750.5206491333</v>
      </c>
      <c r="S143" s="22">
        <v>8315156.7661273824</v>
      </c>
      <c r="T143" s="22">
        <v>8169531085811</v>
      </c>
      <c r="U143" s="22">
        <v>7861062235261</v>
      </c>
    </row>
    <row r="144" spans="1:21" x14ac:dyDescent="0.45">
      <c r="A144" s="18" t="s">
        <v>176</v>
      </c>
      <c r="B144" s="18">
        <v>11197</v>
      </c>
      <c r="C144" s="18" t="s">
        <v>22</v>
      </c>
      <c r="D144" s="36">
        <f t="shared" si="27"/>
        <v>0.81546366872131781</v>
      </c>
      <c r="E144" s="36">
        <f t="shared" si="28"/>
        <v>0.31593685518360687</v>
      </c>
      <c r="F144" s="36">
        <f t="shared" si="29"/>
        <v>0.24343668323998041</v>
      </c>
      <c r="G144" s="13">
        <f t="shared" si="30"/>
        <v>3486957.0089130001</v>
      </c>
      <c r="H144" s="13">
        <f t="shared" si="31"/>
        <v>3375806.5572000002</v>
      </c>
      <c r="I144" s="36">
        <f t="shared" si="32"/>
        <v>7.0700545949216806E-2</v>
      </c>
      <c r="J144" s="36">
        <f t="shared" si="33"/>
        <v>0</v>
      </c>
      <c r="K144" s="36">
        <f t="shared" si="34"/>
        <v>0</v>
      </c>
      <c r="L144" s="18">
        <v>4926581.1391409999</v>
      </c>
      <c r="M144" s="22">
        <v>490168.94585100003</v>
      </c>
      <c r="N144" s="22">
        <v>954358</v>
      </c>
      <c r="O144" s="22">
        <v>735355</v>
      </c>
      <c r="P144" s="22">
        <v>0</v>
      </c>
      <c r="Q144" s="22">
        <v>0</v>
      </c>
      <c r="R144" s="22">
        <v>3466514.574039367</v>
      </c>
      <c r="S144" s="22">
        <v>3020723.8704245961</v>
      </c>
      <c r="T144" s="22">
        <v>3486957008913</v>
      </c>
      <c r="U144" s="22">
        <v>3375806557200</v>
      </c>
    </row>
    <row r="145" spans="1:21" x14ac:dyDescent="0.45">
      <c r="A145" s="18" t="s">
        <v>178</v>
      </c>
      <c r="B145" s="18">
        <v>11195</v>
      </c>
      <c r="C145" s="18" t="s">
        <v>22</v>
      </c>
      <c r="D145" s="36">
        <f t="shared" si="27"/>
        <v>1.6111403205228898</v>
      </c>
      <c r="E145" s="36">
        <f t="shared" si="28"/>
        <v>9.5013483049748257E-2</v>
      </c>
      <c r="F145" s="36">
        <f t="shared" si="29"/>
        <v>0.23577295664734296</v>
      </c>
      <c r="G145" s="13">
        <f t="shared" si="30"/>
        <v>2384980.8153590001</v>
      </c>
      <c r="H145" s="13">
        <f t="shared" si="31"/>
        <v>2323771.0806760001</v>
      </c>
      <c r="I145" s="36">
        <f t="shared" si="32"/>
        <v>7.1445195708133249E-2</v>
      </c>
      <c r="J145" s="36">
        <f t="shared" si="33"/>
        <v>0</v>
      </c>
      <c r="K145" s="36">
        <f t="shared" si="34"/>
        <v>0</v>
      </c>
      <c r="L145" s="18">
        <v>9416575.7990889996</v>
      </c>
      <c r="M145" s="22">
        <v>358523.54368100001</v>
      </c>
      <c r="N145" s="22">
        <v>277661</v>
      </c>
      <c r="O145" s="22">
        <v>689007</v>
      </c>
      <c r="P145" s="22">
        <v>0</v>
      </c>
      <c r="Q145" s="22">
        <v>0</v>
      </c>
      <c r="R145" s="22">
        <v>2509080.8425078331</v>
      </c>
      <c r="S145" s="22">
        <v>2922332.6109897378</v>
      </c>
      <c r="T145" s="22">
        <v>2384980815359</v>
      </c>
      <c r="U145" s="22">
        <v>2323771080676</v>
      </c>
    </row>
    <row r="146" spans="1:21" x14ac:dyDescent="0.45">
      <c r="A146" s="18" t="s">
        <v>180</v>
      </c>
      <c r="B146" s="18">
        <v>11215</v>
      </c>
      <c r="C146" s="18" t="s">
        <v>22</v>
      </c>
      <c r="D146" s="36">
        <f t="shared" si="27"/>
        <v>0.42678720048158081</v>
      </c>
      <c r="E146" s="36">
        <f t="shared" si="28"/>
        <v>0.56037189255255015</v>
      </c>
      <c r="F146" s="36">
        <f t="shared" si="29"/>
        <v>0.24958674037525405</v>
      </c>
      <c r="G146" s="13">
        <f t="shared" si="30"/>
        <v>9278203.5022860002</v>
      </c>
      <c r="H146" s="13">
        <f t="shared" si="31"/>
        <v>9191324.1507319994</v>
      </c>
      <c r="I146" s="36">
        <f t="shared" si="32"/>
        <v>1.8564440725699842E-2</v>
      </c>
      <c r="J146" s="36">
        <f t="shared" si="33"/>
        <v>4.1247102807726158E-2</v>
      </c>
      <c r="K146" s="36">
        <f t="shared" si="34"/>
        <v>9.0875116692262382E-3</v>
      </c>
      <c r="L146" s="18">
        <v>7440181.873102</v>
      </c>
      <c r="M146" s="22">
        <v>426829.39593699999</v>
      </c>
      <c r="N146" s="22">
        <v>4884482</v>
      </c>
      <c r="O146" s="22">
        <v>2175523</v>
      </c>
      <c r="P146" s="22">
        <v>474172</v>
      </c>
      <c r="Q146" s="22">
        <v>104469</v>
      </c>
      <c r="R146" s="22">
        <v>11495886.20103473</v>
      </c>
      <c r="S146" s="22">
        <v>8716500.7112521194</v>
      </c>
      <c r="T146" s="22">
        <v>9278203502286</v>
      </c>
      <c r="U146" s="22">
        <v>9191324150732</v>
      </c>
    </row>
    <row r="147" spans="1:21" x14ac:dyDescent="0.45">
      <c r="A147" s="18" t="s">
        <v>184</v>
      </c>
      <c r="B147" s="18">
        <v>11196</v>
      </c>
      <c r="C147" s="18" t="s">
        <v>32</v>
      </c>
      <c r="D147" s="36">
        <f t="shared" si="27"/>
        <v>0.2182194542717</v>
      </c>
      <c r="E147" s="36">
        <f t="shared" si="28"/>
        <v>0</v>
      </c>
      <c r="F147" s="36">
        <f t="shared" si="29"/>
        <v>0.18852869151182594</v>
      </c>
      <c r="G147" s="13">
        <f t="shared" si="30"/>
        <v>764419.01419500005</v>
      </c>
      <c r="H147" s="13">
        <f t="shared" si="31"/>
        <v>736721.17689300003</v>
      </c>
      <c r="I147" s="36">
        <f t="shared" si="32"/>
        <v>0</v>
      </c>
      <c r="J147" s="36">
        <f t="shared" si="33"/>
        <v>0</v>
      </c>
      <c r="K147" s="36">
        <f t="shared" si="34"/>
        <v>0</v>
      </c>
      <c r="L147" s="18">
        <v>777312.51291200006</v>
      </c>
      <c r="M147" s="22">
        <v>0</v>
      </c>
      <c r="N147" s="22">
        <v>0</v>
      </c>
      <c r="O147" s="22">
        <v>335776</v>
      </c>
      <c r="P147" s="22">
        <v>0</v>
      </c>
      <c r="Q147" s="22">
        <v>0</v>
      </c>
      <c r="R147" s="22">
        <v>1652020.8147579671</v>
      </c>
      <c r="S147" s="22">
        <v>1781033.9493017572</v>
      </c>
      <c r="T147" s="22">
        <v>764419014195</v>
      </c>
      <c r="U147" s="22">
        <v>736721176893</v>
      </c>
    </row>
    <row r="148" spans="1:21" x14ac:dyDescent="0.45">
      <c r="A148" s="18" t="s">
        <v>205</v>
      </c>
      <c r="B148" s="18">
        <v>11260</v>
      </c>
      <c r="C148" s="18" t="s">
        <v>22</v>
      </c>
      <c r="D148" s="36">
        <f t="shared" si="27"/>
        <v>2.5586742858869878</v>
      </c>
      <c r="E148" s="36">
        <f t="shared" si="28"/>
        <v>1.0915521016895706E-2</v>
      </c>
      <c r="F148" s="36">
        <f t="shared" si="29"/>
        <v>0</v>
      </c>
      <c r="G148" s="13">
        <f t="shared" si="30"/>
        <v>1213787.0063400001</v>
      </c>
      <c r="H148" s="13">
        <f t="shared" si="31"/>
        <v>1197104.295988</v>
      </c>
      <c r="I148" s="36">
        <f t="shared" si="32"/>
        <v>3.8478443616758042E-2</v>
      </c>
      <c r="J148" s="36">
        <f t="shared" si="33"/>
        <v>0</v>
      </c>
      <c r="K148" s="36">
        <f t="shared" si="34"/>
        <v>0</v>
      </c>
      <c r="L148" s="18">
        <v>6590586.5703199999</v>
      </c>
      <c r="M148" s="22">
        <v>92298.512170000002</v>
      </c>
      <c r="N148" s="22">
        <v>14058</v>
      </c>
      <c r="O148" s="22">
        <v>0</v>
      </c>
      <c r="P148" s="22">
        <v>0</v>
      </c>
      <c r="Q148" s="22">
        <v>0</v>
      </c>
      <c r="R148" s="22">
        <v>1199353.5015252328</v>
      </c>
      <c r="S148" s="22">
        <v>1287890.8829216831</v>
      </c>
      <c r="T148" s="22">
        <v>1213787006340</v>
      </c>
      <c r="U148" s="22">
        <v>1197104295988</v>
      </c>
    </row>
    <row r="149" spans="1:21" x14ac:dyDescent="0.45">
      <c r="A149" s="18" t="s">
        <v>233</v>
      </c>
      <c r="B149" s="18">
        <v>11308</v>
      </c>
      <c r="C149" s="18" t="s">
        <v>22</v>
      </c>
      <c r="D149" s="36">
        <f t="shared" si="27"/>
        <v>0.5969695712818549</v>
      </c>
      <c r="E149" s="36">
        <f t="shared" si="28"/>
        <v>6.0704532439150888E-2</v>
      </c>
      <c r="F149" s="36">
        <f t="shared" si="29"/>
        <v>0.24412864840610493</v>
      </c>
      <c r="G149" s="13">
        <f t="shared" si="30"/>
        <v>2445989.6959859999</v>
      </c>
      <c r="H149" s="13">
        <f t="shared" si="31"/>
        <v>2390775.9979960001</v>
      </c>
      <c r="I149" s="36">
        <f t="shared" si="32"/>
        <v>7.4428119696021422E-2</v>
      </c>
      <c r="J149" s="36">
        <f t="shared" si="33"/>
        <v>0</v>
      </c>
      <c r="K149" s="36">
        <f t="shared" si="34"/>
        <v>0</v>
      </c>
      <c r="L149" s="18">
        <v>3102102.1959330002</v>
      </c>
      <c r="M149" s="22">
        <v>396326.95937599998</v>
      </c>
      <c r="N149" s="22">
        <v>157723</v>
      </c>
      <c r="O149" s="22">
        <v>634297</v>
      </c>
      <c r="P149" s="22">
        <v>0</v>
      </c>
      <c r="Q149" s="22">
        <v>0</v>
      </c>
      <c r="R149" s="22">
        <v>2662481.3376629329</v>
      </c>
      <c r="S149" s="22">
        <v>2598207.9700242919</v>
      </c>
      <c r="T149" s="22">
        <v>2445989695986</v>
      </c>
      <c r="U149" s="22">
        <v>2390775997996</v>
      </c>
    </row>
    <row r="150" spans="1:21" x14ac:dyDescent="0.45">
      <c r="A150" s="18" t="s">
        <v>242</v>
      </c>
      <c r="B150" s="18">
        <v>11312</v>
      </c>
      <c r="C150" s="18" t="s">
        <v>22</v>
      </c>
      <c r="D150" s="36">
        <f t="shared" si="27"/>
        <v>0.99374754198540693</v>
      </c>
      <c r="E150" s="36">
        <f t="shared" si="28"/>
        <v>0.19448924911294027</v>
      </c>
      <c r="F150" s="36">
        <f t="shared" si="29"/>
        <v>0.13468115417901896</v>
      </c>
      <c r="G150" s="13">
        <f t="shared" si="30"/>
        <v>4821006.8449240001</v>
      </c>
      <c r="H150" s="13">
        <f t="shared" si="31"/>
        <v>4798784.4994270001</v>
      </c>
      <c r="I150" s="36">
        <f t="shared" si="32"/>
        <v>5.6913417879314157E-2</v>
      </c>
      <c r="J150" s="36">
        <f t="shared" si="33"/>
        <v>3.5298401976946343E-2</v>
      </c>
      <c r="K150" s="36">
        <f t="shared" si="34"/>
        <v>0</v>
      </c>
      <c r="L150" s="18">
        <v>8200531.005101</v>
      </c>
      <c r="M150" s="22">
        <v>553049.33216800005</v>
      </c>
      <c r="N150" s="22">
        <v>802475</v>
      </c>
      <c r="O150" s="22">
        <v>555703</v>
      </c>
      <c r="P150" s="22">
        <v>171504</v>
      </c>
      <c r="Q150" s="22">
        <v>0</v>
      </c>
      <c r="R150" s="22">
        <v>4858690.2067694329</v>
      </c>
      <c r="S150" s="22">
        <v>4126063.5416099592</v>
      </c>
      <c r="T150" s="22">
        <v>4821006844924</v>
      </c>
      <c r="U150" s="22">
        <v>4798784499427</v>
      </c>
    </row>
    <row r="151" spans="1:21" x14ac:dyDescent="0.45">
      <c r="A151" s="18" t="s">
        <v>244</v>
      </c>
      <c r="B151" s="18">
        <v>11315</v>
      </c>
      <c r="C151" s="18" t="s">
        <v>246</v>
      </c>
      <c r="D151" s="36">
        <f t="shared" si="27"/>
        <v>8.6939759369785208E-2</v>
      </c>
      <c r="E151" s="36">
        <f t="shared" si="28"/>
        <v>0.49449497965165173</v>
      </c>
      <c r="F151" s="36">
        <f t="shared" si="29"/>
        <v>0.50431413552609161</v>
      </c>
      <c r="G151" s="13">
        <f t="shared" si="30"/>
        <v>12936298.117432</v>
      </c>
      <c r="H151" s="13">
        <f t="shared" si="31"/>
        <v>12933317.459102999</v>
      </c>
      <c r="I151" s="36">
        <f t="shared" si="32"/>
        <v>5.4557782422559966E-4</v>
      </c>
      <c r="J151" s="36">
        <f t="shared" si="33"/>
        <v>0</v>
      </c>
      <c r="K151" s="36">
        <f t="shared" si="34"/>
        <v>0</v>
      </c>
      <c r="L151" s="18">
        <v>13416383.100935999</v>
      </c>
      <c r="M151" s="22">
        <v>89011.558267999993</v>
      </c>
      <c r="N151" s="22">
        <v>38154776</v>
      </c>
      <c r="O151" s="22">
        <v>38912413</v>
      </c>
      <c r="P151" s="22">
        <v>0</v>
      </c>
      <c r="Q151" s="22">
        <v>0</v>
      </c>
      <c r="R151" s="22">
        <v>81575491.447388068</v>
      </c>
      <c r="S151" s="22">
        <v>77159076.573190346</v>
      </c>
      <c r="T151" s="22">
        <v>12936298117432</v>
      </c>
      <c r="U151" s="22">
        <v>12933317459103</v>
      </c>
    </row>
    <row r="152" spans="1:21" x14ac:dyDescent="0.45">
      <c r="A152" s="18" t="s">
        <v>259</v>
      </c>
      <c r="B152" s="18">
        <v>11323</v>
      </c>
      <c r="C152" s="18" t="s">
        <v>19</v>
      </c>
      <c r="D152" s="36">
        <f t="shared" si="27"/>
        <v>0.26441726242408486</v>
      </c>
      <c r="E152" s="36">
        <f t="shared" si="28"/>
        <v>2.2076663463061915E-2</v>
      </c>
      <c r="F152" s="36">
        <f t="shared" si="29"/>
        <v>0.3130113427506912</v>
      </c>
      <c r="G152" s="13">
        <f t="shared" si="30"/>
        <v>215589.90636699999</v>
      </c>
      <c r="H152" s="13">
        <f t="shared" si="31"/>
        <v>281099.08523600001</v>
      </c>
      <c r="I152" s="36">
        <f t="shared" si="32"/>
        <v>0.10980518365933649</v>
      </c>
      <c r="J152" s="36">
        <f t="shared" si="33"/>
        <v>1.0632126096558656E-2</v>
      </c>
      <c r="K152" s="36">
        <f t="shared" si="34"/>
        <v>8.8792684063954876E-3</v>
      </c>
      <c r="L152" s="18">
        <v>938272.19581599999</v>
      </c>
      <c r="M152" s="22">
        <v>374357.702414</v>
      </c>
      <c r="N152" s="22">
        <v>39169</v>
      </c>
      <c r="O152" s="22">
        <v>555353</v>
      </c>
      <c r="P152" s="22">
        <v>18124</v>
      </c>
      <c r="Q152" s="22">
        <v>15136</v>
      </c>
      <c r="R152" s="22">
        <v>1704644.9445201999</v>
      </c>
      <c r="S152" s="22">
        <v>1774226.438951544</v>
      </c>
      <c r="T152" s="22">
        <v>215589906367</v>
      </c>
      <c r="U152" s="22">
        <v>281099085236</v>
      </c>
    </row>
    <row r="153" spans="1:21" x14ac:dyDescent="0.45">
      <c r="A153" s="18" t="s">
        <v>263</v>
      </c>
      <c r="B153" s="18">
        <v>11340</v>
      </c>
      <c r="C153" s="18" t="s">
        <v>19</v>
      </c>
      <c r="D153" s="36">
        <f t="shared" si="27"/>
        <v>0.18270705878778115</v>
      </c>
      <c r="E153" s="36">
        <f t="shared" si="28"/>
        <v>2.0208722104040885E-2</v>
      </c>
      <c r="F153" s="36">
        <f t="shared" si="29"/>
        <v>0.23508123221967211</v>
      </c>
      <c r="G153" s="13">
        <f t="shared" si="30"/>
        <v>251975.33476900001</v>
      </c>
      <c r="H153" s="13">
        <f t="shared" si="31"/>
        <v>244881.122626</v>
      </c>
      <c r="I153" s="36">
        <f t="shared" si="32"/>
        <v>5.0392644348088095E-3</v>
      </c>
      <c r="J153" s="36">
        <f t="shared" si="33"/>
        <v>0</v>
      </c>
      <c r="K153" s="36">
        <f t="shared" si="34"/>
        <v>0</v>
      </c>
      <c r="L153" s="18">
        <v>915672.49125199998</v>
      </c>
      <c r="M153" s="22">
        <v>22908.305981999998</v>
      </c>
      <c r="N153" s="22">
        <v>50640</v>
      </c>
      <c r="O153" s="22">
        <v>589078</v>
      </c>
      <c r="P153" s="22">
        <v>0</v>
      </c>
      <c r="Q153" s="22">
        <v>0</v>
      </c>
      <c r="R153" s="22">
        <v>2272981.1342862328</v>
      </c>
      <c r="S153" s="22">
        <v>2505848.699353145</v>
      </c>
      <c r="T153" s="22">
        <v>251975334769</v>
      </c>
      <c r="U153" s="22">
        <v>244881122626</v>
      </c>
    </row>
    <row r="154" spans="1:21" x14ac:dyDescent="0.45">
      <c r="A154" s="18" t="s">
        <v>270</v>
      </c>
      <c r="B154" s="18">
        <v>11327</v>
      </c>
      <c r="C154" s="18" t="s">
        <v>22</v>
      </c>
      <c r="D154" s="36">
        <f t="shared" si="27"/>
        <v>0.74805225555429256</v>
      </c>
      <c r="E154" s="36">
        <f t="shared" si="28"/>
        <v>0</v>
      </c>
      <c r="F154" s="36">
        <f t="shared" si="29"/>
        <v>0.10360241144124861</v>
      </c>
      <c r="G154" s="13">
        <f t="shared" si="30"/>
        <v>2391088.6718469998</v>
      </c>
      <c r="H154" s="13">
        <f t="shared" si="31"/>
        <v>2348545.8327930002</v>
      </c>
      <c r="I154" s="36">
        <f t="shared" si="32"/>
        <v>1.8846381703281855E-2</v>
      </c>
      <c r="J154" s="36">
        <f t="shared" si="33"/>
        <v>0</v>
      </c>
      <c r="K154" s="36">
        <f t="shared" si="34"/>
        <v>0</v>
      </c>
      <c r="L154" s="18">
        <v>4406806.1213259995</v>
      </c>
      <c r="M154" s="22">
        <v>107707.63973299999</v>
      </c>
      <c r="N154" s="22">
        <v>0</v>
      </c>
      <c r="O154" s="22">
        <v>305163</v>
      </c>
      <c r="P154" s="22">
        <v>0</v>
      </c>
      <c r="Q154" s="22">
        <v>0</v>
      </c>
      <c r="R154" s="22">
        <v>2857515.0771313328</v>
      </c>
      <c r="S154" s="22">
        <v>2945520.2418049257</v>
      </c>
      <c r="T154" s="22">
        <v>2391088671847</v>
      </c>
      <c r="U154" s="22">
        <v>2348545832793</v>
      </c>
    </row>
    <row r="155" spans="1:21" x14ac:dyDescent="0.45">
      <c r="A155" s="18" t="s">
        <v>271</v>
      </c>
      <c r="B155" s="18">
        <v>11367</v>
      </c>
      <c r="C155" s="18" t="s">
        <v>19</v>
      </c>
      <c r="D155" s="36">
        <f t="shared" si="27"/>
        <v>9.8580259905510212E-2</v>
      </c>
      <c r="E155" s="36">
        <f t="shared" si="28"/>
        <v>4.9377379269493801E-2</v>
      </c>
      <c r="F155" s="36">
        <f t="shared" si="29"/>
        <v>6.4297816111582293E-2</v>
      </c>
      <c r="G155" s="13">
        <f t="shared" si="30"/>
        <v>910279.31717499997</v>
      </c>
      <c r="H155" s="13">
        <f t="shared" si="31"/>
        <v>977573.64972300001</v>
      </c>
      <c r="I155" s="36">
        <f t="shared" si="32"/>
        <v>2.5258094758796775E-13</v>
      </c>
      <c r="J155" s="36">
        <f t="shared" si="33"/>
        <v>0</v>
      </c>
      <c r="K155" s="36">
        <f t="shared" si="34"/>
        <v>0</v>
      </c>
      <c r="L155" s="18">
        <v>1198706.1493859999</v>
      </c>
      <c r="M155" s="22">
        <v>3.0000000000000001E-6</v>
      </c>
      <c r="N155" s="22">
        <v>300207</v>
      </c>
      <c r="O155" s="22">
        <v>390921</v>
      </c>
      <c r="P155" s="22">
        <v>0</v>
      </c>
      <c r="Q155" s="22">
        <v>0</v>
      </c>
      <c r="R155" s="22">
        <v>5938690.2073347662</v>
      </c>
      <c r="S155" s="22">
        <v>6079848.7979995543</v>
      </c>
      <c r="T155" s="22">
        <v>910279317175</v>
      </c>
      <c r="U155" s="22">
        <v>977573649723</v>
      </c>
    </row>
    <row r="156" spans="1:21" x14ac:dyDescent="0.45">
      <c r="A156" s="18" t="s">
        <v>279</v>
      </c>
      <c r="B156" s="18">
        <v>11341</v>
      </c>
      <c r="C156" s="18" t="s">
        <v>22</v>
      </c>
      <c r="D156" s="36">
        <f t="shared" si="27"/>
        <v>0.6259644549508363</v>
      </c>
      <c r="E156" s="36">
        <f t="shared" si="28"/>
        <v>0.58465908242239328</v>
      </c>
      <c r="F156" s="36">
        <f t="shared" si="29"/>
        <v>0.41570112407956666</v>
      </c>
      <c r="G156" s="13">
        <f t="shared" si="30"/>
        <v>12786331.890534</v>
      </c>
      <c r="H156" s="13">
        <f t="shared" si="31"/>
        <v>12106622.079686999</v>
      </c>
      <c r="I156" s="36">
        <f t="shared" si="32"/>
        <v>5.5287832553702669E-2</v>
      </c>
      <c r="J156" s="36">
        <f t="shared" si="33"/>
        <v>2.4846415093699455E-2</v>
      </c>
      <c r="K156" s="36">
        <f t="shared" si="34"/>
        <v>6.011710178465186E-4</v>
      </c>
      <c r="L156" s="18">
        <v>13528923.996341001</v>
      </c>
      <c r="M156" s="22">
        <v>1502555.148946</v>
      </c>
      <c r="N156" s="22">
        <v>6318097</v>
      </c>
      <c r="O156" s="22">
        <v>4492259</v>
      </c>
      <c r="P156" s="22">
        <v>337625</v>
      </c>
      <c r="Q156" s="22">
        <v>8169</v>
      </c>
      <c r="R156" s="22">
        <v>13588479.41349957</v>
      </c>
      <c r="S156" s="22">
        <v>10806463.441605141</v>
      </c>
      <c r="T156" s="22">
        <v>12786331890534</v>
      </c>
      <c r="U156" s="22">
        <v>12106622079687</v>
      </c>
    </row>
    <row r="157" spans="1:21" x14ac:dyDescent="0.45">
      <c r="A157" s="18" t="s">
        <v>300</v>
      </c>
      <c r="B157" s="18">
        <v>11409</v>
      </c>
      <c r="C157" s="18" t="s">
        <v>19</v>
      </c>
      <c r="D157" s="36">
        <f t="shared" si="27"/>
        <v>0.1711922104629503</v>
      </c>
      <c r="E157" s="36">
        <f t="shared" si="28"/>
        <v>1.0053963200106564</v>
      </c>
      <c r="F157" s="36">
        <f t="shared" si="29"/>
        <v>1.3782899356271467</v>
      </c>
      <c r="G157" s="13">
        <f t="shared" si="30"/>
        <v>1471790.0329770001</v>
      </c>
      <c r="H157" s="13">
        <f t="shared" si="31"/>
        <v>1352411.834185</v>
      </c>
      <c r="I157" s="36">
        <f t="shared" si="32"/>
        <v>7.0646733190522573E-3</v>
      </c>
      <c r="J157" s="36">
        <f t="shared" si="33"/>
        <v>4.6501244251068212E-2</v>
      </c>
      <c r="K157" s="36">
        <f t="shared" si="34"/>
        <v>0.17785080368404002</v>
      </c>
      <c r="L157" s="18">
        <v>4528795.9971989999</v>
      </c>
      <c r="M157" s="22">
        <v>167176.38695700001</v>
      </c>
      <c r="N157" s="22">
        <v>13298604</v>
      </c>
      <c r="O157" s="22">
        <v>18230952</v>
      </c>
      <c r="P157" s="22">
        <v>550196</v>
      </c>
      <c r="Q157" s="22">
        <v>2104305</v>
      </c>
      <c r="R157" s="22">
        <v>11831855.4451876</v>
      </c>
      <c r="S157" s="22">
        <v>13227225.657498971</v>
      </c>
      <c r="T157" s="22">
        <v>1471790032977</v>
      </c>
      <c r="U157" s="22">
        <v>1352411834185</v>
      </c>
    </row>
    <row r="158" spans="1:21" x14ac:dyDescent="0.45">
      <c r="A158" s="18" t="s">
        <v>315</v>
      </c>
      <c r="B158" s="18">
        <v>11378</v>
      </c>
      <c r="C158" s="18" t="s">
        <v>22</v>
      </c>
      <c r="D158" s="36">
        <f t="shared" si="27"/>
        <v>0.73368801694032815</v>
      </c>
      <c r="E158" s="36">
        <f t="shared" si="28"/>
        <v>3.2456421880422262E-2</v>
      </c>
      <c r="F158" s="36">
        <f t="shared" si="29"/>
        <v>0.10570794106968778</v>
      </c>
      <c r="G158" s="13">
        <f t="shared" si="30"/>
        <v>2781389.1413909998</v>
      </c>
      <c r="H158" s="13">
        <f t="shared" si="31"/>
        <v>2695972.7877130001</v>
      </c>
      <c r="I158" s="36">
        <f t="shared" si="32"/>
        <v>1.2700583932001889E-2</v>
      </c>
      <c r="J158" s="36">
        <f t="shared" si="33"/>
        <v>0</v>
      </c>
      <c r="K158" s="36">
        <f t="shared" si="34"/>
        <v>0</v>
      </c>
      <c r="L158" s="18">
        <v>4537974.1047050003</v>
      </c>
      <c r="M158" s="22">
        <v>73167.815430000002</v>
      </c>
      <c r="N158" s="22">
        <v>100374</v>
      </c>
      <c r="O158" s="22">
        <v>326910</v>
      </c>
      <c r="P158" s="22">
        <v>0</v>
      </c>
      <c r="Q158" s="22">
        <v>0</v>
      </c>
      <c r="R158" s="22">
        <v>2880490.2129593329</v>
      </c>
      <c r="S158" s="22">
        <v>3092577.4988322319</v>
      </c>
      <c r="T158" s="22">
        <v>2781389141391</v>
      </c>
      <c r="U158" s="22">
        <v>2695972787713</v>
      </c>
    </row>
    <row r="159" spans="1:21" x14ac:dyDescent="0.45">
      <c r="A159" s="18" t="s">
        <v>316</v>
      </c>
      <c r="B159" s="18">
        <v>11416</v>
      </c>
      <c r="C159" s="18" t="s">
        <v>19</v>
      </c>
      <c r="D159" s="36">
        <f t="shared" si="27"/>
        <v>5.0064345417454185E-2</v>
      </c>
      <c r="E159" s="36">
        <f t="shared" si="28"/>
        <v>0.38283010211944712</v>
      </c>
      <c r="F159" s="36">
        <f t="shared" si="29"/>
        <v>0.33753620724049899</v>
      </c>
      <c r="G159" s="13">
        <f t="shared" si="30"/>
        <v>5573004.5078800004</v>
      </c>
      <c r="H159" s="13">
        <f t="shared" si="31"/>
        <v>5418005.886248</v>
      </c>
      <c r="I159" s="36">
        <f t="shared" si="32"/>
        <v>1.0158584118487782E-6</v>
      </c>
      <c r="J159" s="36">
        <f t="shared" si="33"/>
        <v>2.3550269829111101E-2</v>
      </c>
      <c r="K159" s="36">
        <f t="shared" si="34"/>
        <v>0</v>
      </c>
      <c r="L159" s="18">
        <v>3821578.3936589998</v>
      </c>
      <c r="M159" s="22">
        <v>83.184607999999997</v>
      </c>
      <c r="N159" s="22">
        <v>14611349</v>
      </c>
      <c r="O159" s="22">
        <v>12882632</v>
      </c>
      <c r="P159" s="22">
        <v>964219</v>
      </c>
      <c r="Q159" s="22">
        <v>0</v>
      </c>
      <c r="R159" s="22">
        <v>40943012.840052634</v>
      </c>
      <c r="S159" s="22">
        <v>38166666.934255607</v>
      </c>
      <c r="T159" s="22">
        <v>5573004507880</v>
      </c>
      <c r="U159" s="22">
        <v>5418005886248</v>
      </c>
    </row>
    <row r="160" spans="1:21" x14ac:dyDescent="0.45">
      <c r="A160" s="18" t="s">
        <v>330</v>
      </c>
      <c r="B160" s="18">
        <v>11470</v>
      </c>
      <c r="C160" s="18" t="s">
        <v>22</v>
      </c>
      <c r="D160" s="36">
        <f t="shared" si="27"/>
        <v>1.0352944656688408</v>
      </c>
      <c r="E160" s="36">
        <f t="shared" si="28"/>
        <v>1.4566335136352047</v>
      </c>
      <c r="F160" s="36">
        <f t="shared" si="29"/>
        <v>0.18073003158138862</v>
      </c>
      <c r="G160" s="13">
        <f t="shared" si="30"/>
        <v>1087508.8011040001</v>
      </c>
      <c r="H160" s="13">
        <f t="shared" si="31"/>
        <v>1045358.721762</v>
      </c>
      <c r="I160" s="36">
        <f t="shared" si="32"/>
        <v>0</v>
      </c>
      <c r="J160" s="36">
        <f t="shared" si="33"/>
        <v>0</v>
      </c>
      <c r="K160" s="36">
        <f t="shared" si="34"/>
        <v>0</v>
      </c>
      <c r="L160" s="18">
        <v>2058261.0461339999</v>
      </c>
      <c r="M160" s="22">
        <v>0</v>
      </c>
      <c r="N160" s="22">
        <v>1447961</v>
      </c>
      <c r="O160" s="22">
        <v>179654</v>
      </c>
      <c r="P160" s="22">
        <v>0</v>
      </c>
      <c r="Q160" s="22">
        <v>0</v>
      </c>
      <c r="R160" s="22">
        <v>1088120.341837367</v>
      </c>
      <c r="S160" s="22">
        <v>994046.19380645629</v>
      </c>
      <c r="T160" s="22">
        <v>1087508801104</v>
      </c>
      <c r="U160" s="22">
        <v>1045358721762</v>
      </c>
    </row>
    <row r="161" spans="1:21" x14ac:dyDescent="0.45">
      <c r="A161" s="18" t="s">
        <v>332</v>
      </c>
      <c r="B161" s="18">
        <v>11459</v>
      </c>
      <c r="C161" s="18" t="s">
        <v>19</v>
      </c>
      <c r="D161" s="36">
        <f t="shared" si="27"/>
        <v>5.543935398764125E-2</v>
      </c>
      <c r="E161" s="36">
        <f t="shared" si="28"/>
        <v>2.0653177676204026</v>
      </c>
      <c r="F161" s="36">
        <f t="shared" si="29"/>
        <v>1.4303326196846218</v>
      </c>
      <c r="G161" s="13">
        <f t="shared" si="30"/>
        <v>4635641.7325069997</v>
      </c>
      <c r="H161" s="13">
        <f t="shared" si="31"/>
        <v>4465090.9649590002</v>
      </c>
      <c r="I161" s="36">
        <f t="shared" si="32"/>
        <v>4.1007471180420502E-5</v>
      </c>
      <c r="J161" s="36">
        <f t="shared" si="33"/>
        <v>0.14540844661426397</v>
      </c>
      <c r="K161" s="36">
        <f t="shared" si="34"/>
        <v>7.1728139634752233E-2</v>
      </c>
      <c r="L161" s="18">
        <v>3912502.07277</v>
      </c>
      <c r="M161" s="22">
        <v>4245.5479150000001</v>
      </c>
      <c r="N161" s="22">
        <v>72877473</v>
      </c>
      <c r="O161" s="22">
        <v>50471181</v>
      </c>
      <c r="P161" s="22">
        <v>7527147</v>
      </c>
      <c r="Q161" s="22">
        <v>3713046</v>
      </c>
      <c r="R161" s="22">
        <v>51765541.653627828</v>
      </c>
      <c r="S161" s="22">
        <v>35286324.52717784</v>
      </c>
      <c r="T161" s="22">
        <v>4635641732507</v>
      </c>
      <c r="U161" s="22">
        <v>4465090964959</v>
      </c>
    </row>
    <row r="162" spans="1:21" x14ac:dyDescent="0.45">
      <c r="A162" s="18" t="s">
        <v>334</v>
      </c>
      <c r="B162" s="18">
        <v>11460</v>
      </c>
      <c r="C162" s="18" t="s">
        <v>19</v>
      </c>
      <c r="D162" s="36">
        <f t="shared" si="27"/>
        <v>7.2057285971562759E-2</v>
      </c>
      <c r="E162" s="36">
        <f t="shared" si="28"/>
        <v>1.2745263803682667</v>
      </c>
      <c r="F162" s="36">
        <f t="shared" si="29"/>
        <v>0.81948373691652898</v>
      </c>
      <c r="G162" s="13">
        <f t="shared" si="30"/>
        <v>10407323.112601999</v>
      </c>
      <c r="H162" s="13">
        <f t="shared" si="31"/>
        <v>11842868.954482</v>
      </c>
      <c r="I162" s="36">
        <f t="shared" si="32"/>
        <v>7.882929336259243E-3</v>
      </c>
      <c r="J162" s="36">
        <f t="shared" si="33"/>
        <v>5.683240003772283E-2</v>
      </c>
      <c r="K162" s="36">
        <f t="shared" si="34"/>
        <v>0.13669985224243175</v>
      </c>
      <c r="L162" s="18">
        <v>10254341.473816</v>
      </c>
      <c r="M162" s="22">
        <v>1237367.6285959999</v>
      </c>
      <c r="N162" s="22">
        <v>90687767</v>
      </c>
      <c r="O162" s="22">
        <v>58309621</v>
      </c>
      <c r="P162" s="22">
        <v>4460434</v>
      </c>
      <c r="Q162" s="22">
        <v>10728751</v>
      </c>
      <c r="R162" s="22">
        <v>78483998.512105092</v>
      </c>
      <c r="S162" s="22">
        <v>71154091.744885117</v>
      </c>
      <c r="T162" s="22">
        <v>10407323112602</v>
      </c>
      <c r="U162" s="22">
        <v>11842868954482</v>
      </c>
    </row>
    <row r="163" spans="1:21" x14ac:dyDescent="0.45">
      <c r="A163" s="18" t="s">
        <v>342</v>
      </c>
      <c r="B163" s="18">
        <v>11500</v>
      </c>
      <c r="C163" s="18" t="s">
        <v>246</v>
      </c>
      <c r="D163" s="36">
        <f t="shared" si="27"/>
        <v>7.6676656984783556E-2</v>
      </c>
      <c r="E163" s="36">
        <f t="shared" si="28"/>
        <v>1.3368168829725551</v>
      </c>
      <c r="F163" s="36">
        <f t="shared" si="29"/>
        <v>9.1939184237466207E-2</v>
      </c>
      <c r="G163" s="13">
        <f t="shared" si="30"/>
        <v>753524.50510900002</v>
      </c>
      <c r="H163" s="13">
        <f t="shared" si="31"/>
        <v>696647.65091299999</v>
      </c>
      <c r="I163" s="36">
        <f t="shared" si="32"/>
        <v>3.7803141268723429E-4</v>
      </c>
      <c r="J163" s="36">
        <f t="shared" si="33"/>
        <v>2.3828059477731093E-2</v>
      </c>
      <c r="K163" s="36">
        <f t="shared" si="34"/>
        <v>0</v>
      </c>
      <c r="L163" s="18">
        <v>1820295.3019010001</v>
      </c>
      <c r="M163" s="22">
        <v>14307.18723</v>
      </c>
      <c r="N163" s="22">
        <v>15867942</v>
      </c>
      <c r="O163" s="22">
        <v>1091313</v>
      </c>
      <c r="P163" s="22">
        <v>450905</v>
      </c>
      <c r="Q163" s="22">
        <v>0</v>
      </c>
      <c r="R163" s="22">
        <v>18923278.264493201</v>
      </c>
      <c r="S163" s="22">
        <v>11869944.344745211</v>
      </c>
      <c r="T163" s="22">
        <v>753524505109</v>
      </c>
      <c r="U163" s="22">
        <v>696647650913</v>
      </c>
    </row>
    <row r="164" spans="1:21" x14ac:dyDescent="0.45">
      <c r="A164" s="18" t="s">
        <v>344</v>
      </c>
      <c r="B164" s="18">
        <v>11499</v>
      </c>
      <c r="C164" s="18" t="s">
        <v>19</v>
      </c>
      <c r="D164" s="36">
        <f t="shared" si="27"/>
        <v>0.10632287959410013</v>
      </c>
      <c r="E164" s="36">
        <f t="shared" si="28"/>
        <v>0.44233212499526442</v>
      </c>
      <c r="F164" s="36">
        <f t="shared" si="29"/>
        <v>0.12360565923121182</v>
      </c>
      <c r="G164" s="13">
        <f t="shared" si="30"/>
        <v>1313636.9246119999</v>
      </c>
      <c r="H164" s="13">
        <f t="shared" si="31"/>
        <v>1372700.6813469999</v>
      </c>
      <c r="I164" s="36">
        <f t="shared" si="32"/>
        <v>0</v>
      </c>
      <c r="J164" s="36">
        <f t="shared" si="33"/>
        <v>0</v>
      </c>
      <c r="K164" s="36">
        <f t="shared" si="34"/>
        <v>7.7414749594999818E-2</v>
      </c>
      <c r="L164" s="18">
        <v>963705.68169300002</v>
      </c>
      <c r="M164" s="22">
        <v>0</v>
      </c>
      <c r="N164" s="22">
        <v>2004639</v>
      </c>
      <c r="O164" s="22">
        <v>560178</v>
      </c>
      <c r="P164" s="22">
        <v>0</v>
      </c>
      <c r="Q164" s="22">
        <v>499883</v>
      </c>
      <c r="R164" s="22">
        <v>6457206.1863555675</v>
      </c>
      <c r="S164" s="22">
        <v>4531976.9619298205</v>
      </c>
      <c r="T164" s="22">
        <v>1313636924612</v>
      </c>
      <c r="U164" s="22">
        <v>1372700681347</v>
      </c>
    </row>
    <row r="165" spans="1:21" x14ac:dyDescent="0.45">
      <c r="A165" s="18" t="s">
        <v>353</v>
      </c>
      <c r="B165" s="18">
        <v>11513</v>
      </c>
      <c r="C165" s="18" t="s">
        <v>19</v>
      </c>
      <c r="D165" s="36">
        <f t="shared" si="27"/>
        <v>7.6665309908318352E-2</v>
      </c>
      <c r="E165" s="36">
        <f t="shared" si="28"/>
        <v>1.3612798479643247</v>
      </c>
      <c r="F165" s="36">
        <f t="shared" si="29"/>
        <v>1.1171436562562906</v>
      </c>
      <c r="G165" s="13">
        <f t="shared" si="30"/>
        <v>16536886.783093</v>
      </c>
      <c r="H165" s="13">
        <f t="shared" si="31"/>
        <v>17477252.490561001</v>
      </c>
      <c r="I165" s="36">
        <f t="shared" si="32"/>
        <v>6.5303658586343041E-3</v>
      </c>
      <c r="J165" s="36">
        <f t="shared" si="33"/>
        <v>5.6403419068152612E-2</v>
      </c>
      <c r="K165" s="36">
        <f t="shared" si="34"/>
        <v>0.17661194834169142</v>
      </c>
      <c r="L165" s="18">
        <v>15752366.802796999</v>
      </c>
      <c r="M165" s="22">
        <v>1436029.321797</v>
      </c>
      <c r="N165" s="22">
        <v>139850602</v>
      </c>
      <c r="O165" s="22">
        <v>114769357</v>
      </c>
      <c r="P165" s="22">
        <v>6201564</v>
      </c>
      <c r="Q165" s="22">
        <v>19418509</v>
      </c>
      <c r="R165" s="22">
        <v>109950143.13771671</v>
      </c>
      <c r="S165" s="22">
        <v>102734645.0541631</v>
      </c>
      <c r="T165" s="22">
        <v>16536886783093</v>
      </c>
      <c r="U165" s="22">
        <v>17477252490561</v>
      </c>
    </row>
    <row r="166" spans="1:21" x14ac:dyDescent="0.45">
      <c r="A166" s="18" t="s">
        <v>362</v>
      </c>
      <c r="B166" s="18">
        <v>11518</v>
      </c>
      <c r="C166" s="18" t="s">
        <v>19</v>
      </c>
      <c r="D166" s="36">
        <f t="shared" si="27"/>
        <v>0.40083845032891763</v>
      </c>
      <c r="E166" s="36">
        <f t="shared" si="28"/>
        <v>0</v>
      </c>
      <c r="F166" s="36">
        <f t="shared" si="29"/>
        <v>0</v>
      </c>
      <c r="G166" s="13">
        <f t="shared" si="30"/>
        <v>135280.93797699999</v>
      </c>
      <c r="H166" s="13">
        <f t="shared" si="31"/>
        <v>275529.84027300001</v>
      </c>
      <c r="I166" s="36">
        <f t="shared" si="32"/>
        <v>4.286811339244799E-2</v>
      </c>
      <c r="J166" s="36">
        <f t="shared" si="33"/>
        <v>0</v>
      </c>
      <c r="K166" s="36">
        <f t="shared" si="34"/>
        <v>0</v>
      </c>
      <c r="L166" s="18">
        <v>1744491.3404299999</v>
      </c>
      <c r="M166" s="22">
        <v>202404.12285300001</v>
      </c>
      <c r="N166" s="22">
        <v>0</v>
      </c>
      <c r="O166" s="22">
        <v>0</v>
      </c>
      <c r="P166" s="22">
        <v>0</v>
      </c>
      <c r="Q166" s="22">
        <v>0</v>
      </c>
      <c r="R166" s="22">
        <v>2360777.123546767</v>
      </c>
      <c r="S166" s="22">
        <v>2176052.8948738771</v>
      </c>
      <c r="T166" s="22">
        <v>135280937977</v>
      </c>
      <c r="U166" s="22">
        <v>275529840273</v>
      </c>
    </row>
    <row r="167" spans="1:21" x14ac:dyDescent="0.45">
      <c r="A167" s="18" t="s">
        <v>370</v>
      </c>
      <c r="B167" s="18">
        <v>11233</v>
      </c>
      <c r="C167" s="18" t="s">
        <v>22</v>
      </c>
      <c r="D167" s="36">
        <f t="shared" si="27"/>
        <v>0.40245555900019397</v>
      </c>
      <c r="E167" s="36">
        <f t="shared" si="28"/>
        <v>0.10253138553497328</v>
      </c>
      <c r="F167" s="36">
        <f t="shared" si="29"/>
        <v>6.7515601135868464E-2</v>
      </c>
      <c r="G167" s="13">
        <f t="shared" si="30"/>
        <v>3652045.696943</v>
      </c>
      <c r="H167" s="13">
        <f t="shared" si="31"/>
        <v>3540663.642827</v>
      </c>
      <c r="I167" s="36">
        <f t="shared" si="32"/>
        <v>1.9955171428072727E-2</v>
      </c>
      <c r="J167" s="36">
        <f t="shared" si="33"/>
        <v>0</v>
      </c>
      <c r="K167" s="36">
        <f t="shared" si="34"/>
        <v>0</v>
      </c>
      <c r="L167" s="18">
        <v>2963748.9816610003</v>
      </c>
      <c r="M167" s="22">
        <v>154071.46292300001</v>
      </c>
      <c r="N167" s="22">
        <v>377529</v>
      </c>
      <c r="O167" s="22">
        <v>248598</v>
      </c>
      <c r="P167" s="22">
        <v>0</v>
      </c>
      <c r="Q167" s="22">
        <v>0</v>
      </c>
      <c r="R167" s="22">
        <v>3860439.4725032002</v>
      </c>
      <c r="S167" s="22">
        <v>3682082.3012405848</v>
      </c>
      <c r="T167" s="22">
        <v>3652045696943</v>
      </c>
      <c r="U167" s="22">
        <v>3540663642827</v>
      </c>
    </row>
    <row r="168" spans="1:21" x14ac:dyDescent="0.45">
      <c r="A168" s="18" t="s">
        <v>372</v>
      </c>
      <c r="B168" s="18">
        <v>11569</v>
      </c>
      <c r="C168" s="18" t="s">
        <v>19</v>
      </c>
      <c r="D168" s="36">
        <f t="shared" si="27"/>
        <v>0.31080019886965982</v>
      </c>
      <c r="E168" s="36">
        <f t="shared" si="28"/>
        <v>0.44800144743174947</v>
      </c>
      <c r="F168" s="36">
        <f t="shared" si="29"/>
        <v>1.1280098451543703</v>
      </c>
      <c r="G168" s="13">
        <f t="shared" si="30"/>
        <v>970985.63568399998</v>
      </c>
      <c r="H168" s="13">
        <f t="shared" si="31"/>
        <v>856506.53119899996</v>
      </c>
      <c r="I168" s="36">
        <f t="shared" si="32"/>
        <v>6.3542114224047153E-2</v>
      </c>
      <c r="J168" s="36">
        <f t="shared" si="33"/>
        <v>0</v>
      </c>
      <c r="K168" s="36">
        <f t="shared" si="34"/>
        <v>0.22498697813427321</v>
      </c>
      <c r="L168" s="18">
        <v>2430974.1763240001</v>
      </c>
      <c r="M168" s="22">
        <v>400078.09265100001</v>
      </c>
      <c r="N168" s="22">
        <v>1752058</v>
      </c>
      <c r="O168" s="22">
        <v>4411456</v>
      </c>
      <c r="P168" s="22">
        <v>0</v>
      </c>
      <c r="Q168" s="22">
        <v>708289</v>
      </c>
      <c r="R168" s="22">
        <v>3148133.3091966328</v>
      </c>
      <c r="S168" s="22">
        <v>3910831.1145957098</v>
      </c>
      <c r="T168" s="22">
        <v>970985635684</v>
      </c>
      <c r="U168" s="22">
        <v>856506531199</v>
      </c>
    </row>
    <row r="169" spans="1:21" x14ac:dyDescent="0.45">
      <c r="A169" s="18" t="s">
        <v>376</v>
      </c>
      <c r="B169" s="18">
        <v>11588</v>
      </c>
      <c r="C169" s="18" t="s">
        <v>19</v>
      </c>
      <c r="D169" s="36">
        <f t="shared" si="27"/>
        <v>0.22304315234918667</v>
      </c>
      <c r="E169" s="36">
        <f t="shared" si="28"/>
        <v>1.5263061414645305</v>
      </c>
      <c r="F169" s="36">
        <f t="shared" si="29"/>
        <v>1.5118268701699749</v>
      </c>
      <c r="G169" s="13">
        <f t="shared" si="30"/>
        <v>3529602.5820940002</v>
      </c>
      <c r="H169" s="13">
        <f t="shared" si="31"/>
        <v>4508346.8274959996</v>
      </c>
      <c r="I169" s="36">
        <f t="shared" si="32"/>
        <v>3.1138407354008968E-2</v>
      </c>
      <c r="J169" s="36">
        <f t="shared" si="33"/>
        <v>0.18801061588330309</v>
      </c>
      <c r="K169" s="36">
        <f t="shared" si="34"/>
        <v>0.22567002598612498</v>
      </c>
      <c r="L169" s="18">
        <v>8048134.6751319999</v>
      </c>
      <c r="M169" s="22">
        <v>1131239.8434980002</v>
      </c>
      <c r="N169" s="22">
        <v>27537087</v>
      </c>
      <c r="O169" s="22">
        <v>27275857</v>
      </c>
      <c r="P169" s="22">
        <v>3415157</v>
      </c>
      <c r="Q169" s="22">
        <v>4099229</v>
      </c>
      <c r="R169" s="22">
        <v>18164703.008684173</v>
      </c>
      <c r="S169" s="22">
        <v>18041653.80188895</v>
      </c>
      <c r="T169" s="22">
        <v>3529602582094</v>
      </c>
      <c r="U169" s="22">
        <v>4508346827496</v>
      </c>
    </row>
    <row r="170" spans="1:21" x14ac:dyDescent="0.45">
      <c r="A170" s="18" t="s">
        <v>388</v>
      </c>
      <c r="B170" s="18">
        <v>11626</v>
      </c>
      <c r="C170" s="18" t="s">
        <v>19</v>
      </c>
      <c r="D170" s="36">
        <f t="shared" si="27"/>
        <v>0.15048651608718641</v>
      </c>
      <c r="E170" s="36">
        <f t="shared" si="28"/>
        <v>0.48988067804174734</v>
      </c>
      <c r="F170" s="36">
        <f t="shared" si="29"/>
        <v>0.45261920800847738</v>
      </c>
      <c r="G170" s="13">
        <f t="shared" si="30"/>
        <v>895296.24938199995</v>
      </c>
      <c r="H170" s="13">
        <f t="shared" si="31"/>
        <v>1221907.938229</v>
      </c>
      <c r="I170" s="36">
        <f t="shared" si="32"/>
        <v>2.5680721702981534E-2</v>
      </c>
      <c r="J170" s="36">
        <f t="shared" si="33"/>
        <v>0.13152611859371546</v>
      </c>
      <c r="K170" s="36">
        <f t="shared" si="34"/>
        <v>0</v>
      </c>
      <c r="L170" s="18">
        <v>2227112.5709520001</v>
      </c>
      <c r="M170" s="22">
        <v>390537.73045799998</v>
      </c>
      <c r="N170" s="22">
        <v>3624974</v>
      </c>
      <c r="O170" s="22">
        <v>3349250</v>
      </c>
      <c r="P170" s="22">
        <v>1000087</v>
      </c>
      <c r="Q170" s="22">
        <v>0</v>
      </c>
      <c r="R170" s="22">
        <v>7603714.0812257333</v>
      </c>
      <c r="S170" s="22">
        <v>7399708.0564403925</v>
      </c>
      <c r="T170" s="22">
        <v>895296249382</v>
      </c>
      <c r="U170" s="22">
        <v>1221907938229</v>
      </c>
    </row>
    <row r="171" spans="1:21" x14ac:dyDescent="0.45">
      <c r="A171" s="18" t="s">
        <v>392</v>
      </c>
      <c r="B171" s="18">
        <v>11649</v>
      </c>
      <c r="C171" s="18" t="s">
        <v>22</v>
      </c>
      <c r="D171" s="36">
        <f t="shared" si="27"/>
        <v>1.8700002096654877</v>
      </c>
      <c r="E171" s="36">
        <f t="shared" si="28"/>
        <v>0.91278929527079788</v>
      </c>
      <c r="F171" s="36">
        <f t="shared" si="29"/>
        <v>0.36134745745516061</v>
      </c>
      <c r="G171" s="13">
        <f t="shared" si="30"/>
        <v>8851324.4364090003</v>
      </c>
      <c r="H171" s="13">
        <f t="shared" si="31"/>
        <v>8616028.2126860004</v>
      </c>
      <c r="I171" s="36">
        <f t="shared" si="32"/>
        <v>8.9916352158079388E-2</v>
      </c>
      <c r="J171" s="36">
        <f t="shared" si="33"/>
        <v>3.5243838898678638E-2</v>
      </c>
      <c r="K171" s="36">
        <f t="shared" si="34"/>
        <v>3.0643250383310863E-2</v>
      </c>
      <c r="L171" s="18">
        <v>26230199.070597</v>
      </c>
      <c r="M171" s="22">
        <v>1651004.8457559999</v>
      </c>
      <c r="N171" s="22">
        <v>6401776</v>
      </c>
      <c r="O171" s="22">
        <v>2534282</v>
      </c>
      <c r="P171" s="22">
        <v>323566</v>
      </c>
      <c r="Q171" s="22">
        <v>281329</v>
      </c>
      <c r="R171" s="22">
        <v>9180781.9497248679</v>
      </c>
      <c r="S171" s="22">
        <v>7013421.4250406828</v>
      </c>
      <c r="T171" s="22">
        <v>8851324436409</v>
      </c>
      <c r="U171" s="22">
        <v>8616028212686</v>
      </c>
    </row>
    <row r="172" spans="1:21" x14ac:dyDescent="0.45">
      <c r="A172" s="18" t="s">
        <v>400</v>
      </c>
      <c r="B172" s="18">
        <v>11660</v>
      </c>
      <c r="C172" s="18" t="s">
        <v>19</v>
      </c>
      <c r="D172" s="36">
        <f t="shared" si="27"/>
        <v>0.21100485488985887</v>
      </c>
      <c r="E172" s="36">
        <f t="shared" si="28"/>
        <v>1.6835644309562248E-2</v>
      </c>
      <c r="F172" s="36">
        <f t="shared" si="29"/>
        <v>0.5982683465851133</v>
      </c>
      <c r="G172" s="13">
        <f t="shared" si="30"/>
        <v>474371.59794100001</v>
      </c>
      <c r="H172" s="13">
        <f t="shared" si="31"/>
        <v>580072.92689400003</v>
      </c>
      <c r="I172" s="36">
        <f t="shared" si="32"/>
        <v>2.6054766846564992E-2</v>
      </c>
      <c r="J172" s="36">
        <f t="shared" si="33"/>
        <v>0</v>
      </c>
      <c r="K172" s="36">
        <f t="shared" si="34"/>
        <v>0</v>
      </c>
      <c r="L172" s="18">
        <v>1683913.473242</v>
      </c>
      <c r="M172" s="22">
        <v>159149.026125</v>
      </c>
      <c r="N172" s="22">
        <v>67178</v>
      </c>
      <c r="O172" s="22">
        <v>2387225</v>
      </c>
      <c r="P172" s="22">
        <v>0</v>
      </c>
      <c r="Q172" s="22">
        <v>0</v>
      </c>
      <c r="R172" s="22">
        <v>3054124.9334952673</v>
      </c>
      <c r="S172" s="22">
        <v>3990224.476401208</v>
      </c>
      <c r="T172" s="22">
        <v>474371597941</v>
      </c>
      <c r="U172" s="22">
        <v>580072926894</v>
      </c>
    </row>
    <row r="173" spans="1:21" x14ac:dyDescent="0.45">
      <c r="A173" s="18" t="s">
        <v>408</v>
      </c>
      <c r="B173" s="18">
        <v>11673</v>
      </c>
      <c r="C173" s="18" t="s">
        <v>19</v>
      </c>
      <c r="D173" s="36">
        <f t="shared" si="27"/>
        <v>0.12741917617013385</v>
      </c>
      <c r="E173" s="36">
        <f t="shared" si="28"/>
        <v>0.42530775979211849</v>
      </c>
      <c r="F173" s="36">
        <f t="shared" si="29"/>
        <v>2.0959490902317635</v>
      </c>
      <c r="G173" s="13">
        <f t="shared" si="30"/>
        <v>186511.547873</v>
      </c>
      <c r="H173" s="13">
        <f t="shared" si="31"/>
        <v>101645.408429</v>
      </c>
      <c r="I173" s="36">
        <f t="shared" si="32"/>
        <v>1.7424336681059648E-2</v>
      </c>
      <c r="J173" s="36">
        <f t="shared" si="33"/>
        <v>0</v>
      </c>
      <c r="K173" s="36">
        <f t="shared" si="34"/>
        <v>0.32624231447749802</v>
      </c>
      <c r="L173" s="18">
        <v>542755.04229700007</v>
      </c>
      <c r="M173" s="22">
        <v>32384.873987999999</v>
      </c>
      <c r="N173" s="22">
        <v>905821</v>
      </c>
      <c r="O173" s="22">
        <v>4463955</v>
      </c>
      <c r="P173" s="22">
        <v>0</v>
      </c>
      <c r="Q173" s="22">
        <v>303177</v>
      </c>
      <c r="R173" s="22">
        <v>929300.05258686666</v>
      </c>
      <c r="S173" s="22">
        <v>2129801.253668041</v>
      </c>
      <c r="T173" s="22">
        <v>186511547873</v>
      </c>
      <c r="U173" s="22">
        <v>101645408429</v>
      </c>
    </row>
    <row r="174" spans="1:21" x14ac:dyDescent="0.45">
      <c r="A174" s="18" t="s">
        <v>416</v>
      </c>
      <c r="B174" s="18">
        <v>11692</v>
      </c>
      <c r="C174" s="18" t="s">
        <v>19</v>
      </c>
      <c r="D174" s="36">
        <f t="shared" si="27"/>
        <v>0.19725671078792439</v>
      </c>
      <c r="E174" s="36">
        <f t="shared" si="28"/>
        <v>4.7131544901136175</v>
      </c>
      <c r="F174" s="36">
        <f t="shared" si="29"/>
        <v>2.8731177911407926</v>
      </c>
      <c r="G174" s="13">
        <f t="shared" si="30"/>
        <v>1494205.7175090001</v>
      </c>
      <c r="H174" s="13">
        <f t="shared" si="31"/>
        <v>1768730.8221700001</v>
      </c>
      <c r="I174" s="36">
        <f t="shared" si="32"/>
        <v>5.5059395341187428E-3</v>
      </c>
      <c r="J174" s="36">
        <f t="shared" si="33"/>
        <v>0.31095956645852929</v>
      </c>
      <c r="K174" s="36">
        <f t="shared" si="34"/>
        <v>0.26045720838388597</v>
      </c>
      <c r="L174" s="18">
        <v>2516062.9371710001</v>
      </c>
      <c r="M174" s="22">
        <v>157528.804271</v>
      </c>
      <c r="N174" s="22">
        <v>30058783</v>
      </c>
      <c r="O174" s="22">
        <v>18323699</v>
      </c>
      <c r="P174" s="22">
        <v>4448386</v>
      </c>
      <c r="Q174" s="22">
        <v>3725932</v>
      </c>
      <c r="R174" s="22">
        <v>14305351.82005167</v>
      </c>
      <c r="S174" s="22">
        <v>6377635.8409323832</v>
      </c>
      <c r="T174" s="22">
        <v>1494205717509</v>
      </c>
      <c r="U174" s="22">
        <v>1768730822170</v>
      </c>
    </row>
    <row r="175" spans="1:21" x14ac:dyDescent="0.45">
      <c r="A175" s="18" t="s">
        <v>418</v>
      </c>
      <c r="B175" s="18">
        <v>11698</v>
      </c>
      <c r="C175" s="18" t="s">
        <v>19</v>
      </c>
      <c r="D175" s="36">
        <f t="shared" si="27"/>
        <v>0.30177314481800194</v>
      </c>
      <c r="E175" s="36">
        <f t="shared" si="28"/>
        <v>0.76126753768125321</v>
      </c>
      <c r="F175" s="36">
        <f t="shared" si="29"/>
        <v>0.49903318415630893</v>
      </c>
      <c r="G175" s="13">
        <f t="shared" si="30"/>
        <v>3790716.225625</v>
      </c>
      <c r="H175" s="13">
        <f t="shared" si="31"/>
        <v>2861398.93707</v>
      </c>
      <c r="I175" s="36">
        <f t="shared" si="32"/>
        <v>1.1115332200298223E-2</v>
      </c>
      <c r="J175" s="36">
        <f t="shared" si="33"/>
        <v>1.9256010911051787E-2</v>
      </c>
      <c r="K175" s="36">
        <f t="shared" si="34"/>
        <v>9.0735913408392377E-2</v>
      </c>
      <c r="L175" s="18">
        <v>19375988.429109998</v>
      </c>
      <c r="M175" s="22">
        <v>796726.88832999999</v>
      </c>
      <c r="N175" s="22">
        <v>24439403</v>
      </c>
      <c r="O175" s="22">
        <v>16020745</v>
      </c>
      <c r="P175" s="22">
        <v>690118</v>
      </c>
      <c r="Q175" s="22">
        <v>3251893</v>
      </c>
      <c r="R175" s="22">
        <v>35839094.773461826</v>
      </c>
      <c r="S175" s="22">
        <v>32103566.473410968</v>
      </c>
      <c r="T175" s="22">
        <v>3790716225625</v>
      </c>
      <c r="U175" s="22">
        <v>2861398937070</v>
      </c>
    </row>
    <row r="176" spans="1:21" x14ac:dyDescent="0.45">
      <c r="A176" s="18" t="s">
        <v>431</v>
      </c>
      <c r="B176" s="18">
        <v>11709</v>
      </c>
      <c r="C176" s="18" t="s">
        <v>22</v>
      </c>
      <c r="D176" s="36">
        <f t="shared" si="27"/>
        <v>0</v>
      </c>
      <c r="E176" s="36">
        <f t="shared" si="28"/>
        <v>0</v>
      </c>
      <c r="F176" s="36">
        <f t="shared" si="29"/>
        <v>0</v>
      </c>
      <c r="G176" s="13">
        <f t="shared" si="30"/>
        <v>90083962.043035999</v>
      </c>
      <c r="H176" s="13">
        <f t="shared" si="31"/>
        <v>81916106.416338995</v>
      </c>
      <c r="I176" s="36">
        <f t="shared" si="32"/>
        <v>0</v>
      </c>
      <c r="J176" s="36">
        <f t="shared" si="33"/>
        <v>0</v>
      </c>
      <c r="K176" s="36">
        <f t="shared" si="34"/>
        <v>0</v>
      </c>
      <c r="L176" s="18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86080185.010370031</v>
      </c>
      <c r="S176" s="22">
        <v>109092880.9529282</v>
      </c>
      <c r="T176" s="22">
        <v>90083962043036</v>
      </c>
      <c r="U176" s="22">
        <v>81916106416339</v>
      </c>
    </row>
    <row r="177" spans="1:21" x14ac:dyDescent="0.45">
      <c r="A177" s="18" t="s">
        <v>433</v>
      </c>
      <c r="B177" s="18">
        <v>11712</v>
      </c>
      <c r="C177" s="18" t="s">
        <v>22</v>
      </c>
      <c r="D177" s="36">
        <f t="shared" si="27"/>
        <v>2.3239488942739097</v>
      </c>
      <c r="E177" s="36">
        <f t="shared" si="28"/>
        <v>2.8365220581254215E-2</v>
      </c>
      <c r="F177" s="36">
        <f t="shared" si="29"/>
        <v>9.9439871911230396E-2</v>
      </c>
      <c r="G177" s="13">
        <f t="shared" si="30"/>
        <v>4462967.7860749997</v>
      </c>
      <c r="H177" s="13">
        <f t="shared" si="31"/>
        <v>3945699.7095320001</v>
      </c>
      <c r="I177" s="36">
        <f t="shared" si="32"/>
        <v>0.11220279359394042</v>
      </c>
      <c r="J177" s="36">
        <f t="shared" si="33"/>
        <v>0</v>
      </c>
      <c r="K177" s="36">
        <f t="shared" si="34"/>
        <v>4.1578965471466223E-2</v>
      </c>
      <c r="L177" s="18">
        <v>19356668.289898999</v>
      </c>
      <c r="M177" s="22">
        <v>922708.78731500008</v>
      </c>
      <c r="N177" s="22">
        <v>118130</v>
      </c>
      <c r="O177" s="22">
        <v>414128</v>
      </c>
      <c r="P177" s="22">
        <v>0</v>
      </c>
      <c r="Q177" s="22">
        <v>170964</v>
      </c>
      <c r="R177" s="22">
        <v>4111790.6148320334</v>
      </c>
      <c r="S177" s="22">
        <v>4164607.1343463771</v>
      </c>
      <c r="T177" s="22">
        <v>4462967786075</v>
      </c>
      <c r="U177" s="22">
        <v>3945699709532</v>
      </c>
    </row>
    <row r="178" spans="1:21" x14ac:dyDescent="0.45">
      <c r="A178" s="18" t="s">
        <v>435</v>
      </c>
      <c r="B178" s="18">
        <v>11725</v>
      </c>
      <c r="C178" s="18" t="s">
        <v>19</v>
      </c>
      <c r="D178" s="36">
        <f t="shared" si="27"/>
        <v>0.39919105933448562</v>
      </c>
      <c r="E178" s="36">
        <f t="shared" si="28"/>
        <v>1.0331835494228316</v>
      </c>
      <c r="F178" s="36">
        <f t="shared" si="29"/>
        <v>0.36897664999642671</v>
      </c>
      <c r="G178" s="13">
        <f t="shared" si="30"/>
        <v>363667.44539499999</v>
      </c>
      <c r="H178" s="13">
        <f t="shared" si="31"/>
        <v>374045.28362399997</v>
      </c>
      <c r="I178" s="36">
        <f t="shared" si="32"/>
        <v>1.1919399914155735E-3</v>
      </c>
      <c r="J178" s="36">
        <f t="shared" si="33"/>
        <v>6.451248767628838E-2</v>
      </c>
      <c r="K178" s="36">
        <f t="shared" si="34"/>
        <v>2.9920189919766905E-2</v>
      </c>
      <c r="L178" s="18">
        <v>786479.95467499993</v>
      </c>
      <c r="M178" s="22">
        <v>4206.8999999999996</v>
      </c>
      <c r="N178" s="22">
        <v>1017781</v>
      </c>
      <c r="O178" s="22">
        <v>363476</v>
      </c>
      <c r="P178" s="22">
        <v>113847</v>
      </c>
      <c r="Q178" s="22">
        <v>52801</v>
      </c>
      <c r="R178" s="22">
        <v>1764728.1030498</v>
      </c>
      <c r="S178" s="22">
        <v>985092.14608436613</v>
      </c>
      <c r="T178" s="22">
        <v>363667445395</v>
      </c>
      <c r="U178" s="22">
        <v>374045283624</v>
      </c>
    </row>
    <row r="179" spans="1:21" x14ac:dyDescent="0.45">
      <c r="A179" s="18" t="s">
        <v>439</v>
      </c>
      <c r="B179" s="18">
        <v>11729</v>
      </c>
      <c r="C179" s="18" t="s">
        <v>22</v>
      </c>
      <c r="D179" s="36">
        <f t="shared" si="27"/>
        <v>2.2624612388387431</v>
      </c>
      <c r="E179" s="36">
        <f t="shared" si="28"/>
        <v>1.2664117358104086</v>
      </c>
      <c r="F179" s="36">
        <f t="shared" si="29"/>
        <v>1.337495286313571</v>
      </c>
      <c r="G179" s="13">
        <f t="shared" si="30"/>
        <v>835335.61756799999</v>
      </c>
      <c r="H179" s="13">
        <f t="shared" si="31"/>
        <v>896418.14448300004</v>
      </c>
      <c r="I179" s="36">
        <f t="shared" si="32"/>
        <v>3.3843140323903308E-2</v>
      </c>
      <c r="J179" s="36">
        <f t="shared" si="33"/>
        <v>0</v>
      </c>
      <c r="K179" s="36">
        <f t="shared" si="34"/>
        <v>5.7098444138091786E-2</v>
      </c>
      <c r="L179" s="18">
        <v>8470119.7480700016</v>
      </c>
      <c r="M179" s="22">
        <v>60825.663443999998</v>
      </c>
      <c r="N179" s="22">
        <v>2370573</v>
      </c>
      <c r="O179" s="22">
        <v>2503633</v>
      </c>
      <c r="P179" s="22">
        <v>0</v>
      </c>
      <c r="Q179" s="22">
        <v>51311</v>
      </c>
      <c r="R179" s="22">
        <v>898640.94853276678</v>
      </c>
      <c r="S179" s="22">
        <v>1871881.7371690029</v>
      </c>
      <c r="T179" s="22">
        <v>835335617568</v>
      </c>
      <c r="U179" s="22">
        <v>896418144483</v>
      </c>
    </row>
    <row r="180" spans="1:21" x14ac:dyDescent="0.45">
      <c r="A180" s="18" t="s">
        <v>441</v>
      </c>
      <c r="B180" s="18">
        <v>11736</v>
      </c>
      <c r="C180" s="18" t="s">
        <v>22</v>
      </c>
      <c r="D180" s="36">
        <f t="shared" si="27"/>
        <v>0.73350019938927036</v>
      </c>
      <c r="E180" s="36">
        <f t="shared" si="28"/>
        <v>0</v>
      </c>
      <c r="F180" s="36">
        <f t="shared" si="29"/>
        <v>1.4075041776666478E-2</v>
      </c>
      <c r="G180" s="13">
        <f t="shared" si="30"/>
        <v>4459330.5282910001</v>
      </c>
      <c r="H180" s="13">
        <f t="shared" si="31"/>
        <v>4458816.7142049996</v>
      </c>
      <c r="I180" s="36">
        <f t="shared" si="32"/>
        <v>2.7420598033422098E-3</v>
      </c>
      <c r="J180" s="36">
        <f t="shared" si="33"/>
        <v>0</v>
      </c>
      <c r="K180" s="36">
        <f t="shared" si="34"/>
        <v>1.3508398966177658E-2</v>
      </c>
      <c r="L180" s="18">
        <v>6114064.2960940003</v>
      </c>
      <c r="M180" s="22">
        <v>23815.105036000001</v>
      </c>
      <c r="N180" s="22">
        <v>0</v>
      </c>
      <c r="O180" s="22">
        <v>58661</v>
      </c>
      <c r="P180" s="22">
        <v>0</v>
      </c>
      <c r="Q180" s="22">
        <v>58661</v>
      </c>
      <c r="R180" s="22">
        <v>4342557.5559972329</v>
      </c>
      <c r="S180" s="22">
        <v>4167731.8569134101</v>
      </c>
      <c r="T180" s="22">
        <v>4459330528291</v>
      </c>
      <c r="U180" s="22">
        <v>4458816714205</v>
      </c>
    </row>
    <row r="181" spans="1:21" x14ac:dyDescent="0.45">
      <c r="A181" s="18" t="s">
        <v>445</v>
      </c>
      <c r="B181" s="18">
        <v>11722</v>
      </c>
      <c r="C181" s="18" t="s">
        <v>19</v>
      </c>
      <c r="D181" s="36">
        <f t="shared" si="27"/>
        <v>4.1155783314889245</v>
      </c>
      <c r="E181" s="36">
        <f t="shared" si="28"/>
        <v>4.1681816276748487</v>
      </c>
      <c r="F181" s="36">
        <f t="shared" si="29"/>
        <v>0.61706935709208233</v>
      </c>
      <c r="G181" s="13">
        <f t="shared" si="30"/>
        <v>443616.55772799999</v>
      </c>
      <c r="H181" s="13">
        <f t="shared" si="31"/>
        <v>656413.29680300003</v>
      </c>
      <c r="I181" s="36">
        <f t="shared" si="32"/>
        <v>0.13412818209398603</v>
      </c>
      <c r="J181" s="36">
        <f t="shared" si="33"/>
        <v>0.50074866081127722</v>
      </c>
      <c r="K181" s="36">
        <f t="shared" si="34"/>
        <v>0</v>
      </c>
      <c r="L181" s="18">
        <v>9707511.3685720004</v>
      </c>
      <c r="M181" s="22">
        <v>950526.31271299999</v>
      </c>
      <c r="N181" s="22">
        <v>4915794</v>
      </c>
      <c r="O181" s="22">
        <v>727748</v>
      </c>
      <c r="P181" s="22">
        <v>1774328</v>
      </c>
      <c r="Q181" s="22">
        <v>0</v>
      </c>
      <c r="R181" s="22">
        <v>3543350.4647328672</v>
      </c>
      <c r="S181" s="22">
        <v>1179361.755102355</v>
      </c>
      <c r="T181" s="22">
        <v>443616557728</v>
      </c>
      <c r="U181" s="22">
        <v>656413296803</v>
      </c>
    </row>
    <row r="182" spans="1:21" x14ac:dyDescent="0.45">
      <c r="A182" s="18" t="s">
        <v>456</v>
      </c>
      <c r="B182" s="18">
        <v>11745</v>
      </c>
      <c r="C182" s="18" t="s">
        <v>22</v>
      </c>
      <c r="D182" s="36">
        <f t="shared" si="27"/>
        <v>0.61075658118788023</v>
      </c>
      <c r="E182" s="36">
        <f t="shared" si="28"/>
        <v>2.5354143231164875E-4</v>
      </c>
      <c r="F182" s="36">
        <f t="shared" si="29"/>
        <v>6.3870224995954253E-2</v>
      </c>
      <c r="G182" s="13">
        <f t="shared" si="30"/>
        <v>108977238.590517</v>
      </c>
      <c r="H182" s="13">
        <f t="shared" si="31"/>
        <v>101623417.553455</v>
      </c>
      <c r="I182" s="36">
        <f t="shared" si="32"/>
        <v>0</v>
      </c>
      <c r="J182" s="36">
        <f t="shared" si="33"/>
        <v>0</v>
      </c>
      <c r="K182" s="36">
        <f t="shared" si="34"/>
        <v>0</v>
      </c>
      <c r="L182" s="18">
        <v>125802522.314182</v>
      </c>
      <c r="M182" s="22">
        <v>0</v>
      </c>
      <c r="N182" s="22">
        <v>26112</v>
      </c>
      <c r="O182" s="22">
        <v>6577936</v>
      </c>
      <c r="P182" s="22">
        <v>0</v>
      </c>
      <c r="Q182" s="22">
        <v>0</v>
      </c>
      <c r="R182" s="22">
        <v>113103715.39540441</v>
      </c>
      <c r="S182" s="22">
        <v>102989084.51342809</v>
      </c>
      <c r="T182" s="22">
        <v>108977238590517</v>
      </c>
      <c r="U182" s="22">
        <v>101623417553455</v>
      </c>
    </row>
    <row r="183" spans="1:21" x14ac:dyDescent="0.45">
      <c r="A183" s="18" t="s">
        <v>460</v>
      </c>
      <c r="B183" s="18">
        <v>11753</v>
      </c>
      <c r="C183" s="18" t="s">
        <v>19</v>
      </c>
      <c r="D183" s="36">
        <f t="shared" si="27"/>
        <v>0.24862702175284787</v>
      </c>
      <c r="E183" s="36">
        <f t="shared" si="28"/>
        <v>1.6729790539783278</v>
      </c>
      <c r="F183" s="36">
        <f t="shared" si="29"/>
        <v>1.0292760681347621</v>
      </c>
      <c r="G183" s="13">
        <f t="shared" si="30"/>
        <v>194462.69466000001</v>
      </c>
      <c r="H183" s="13">
        <f t="shared" si="31"/>
        <v>145212.54624</v>
      </c>
      <c r="I183" s="36">
        <f t="shared" si="32"/>
        <v>5.3762209806059377E-2</v>
      </c>
      <c r="J183" s="36">
        <f t="shared" si="33"/>
        <v>0</v>
      </c>
      <c r="K183" s="36">
        <f t="shared" si="34"/>
        <v>0.54189066721595491</v>
      </c>
      <c r="L183" s="18">
        <v>665193.35476400005</v>
      </c>
      <c r="M183" s="22">
        <v>163789.75513500001</v>
      </c>
      <c r="N183" s="22">
        <v>2238000</v>
      </c>
      <c r="O183" s="22">
        <v>1376897</v>
      </c>
      <c r="P183" s="22">
        <v>0</v>
      </c>
      <c r="Q183" s="22">
        <v>825451</v>
      </c>
      <c r="R183" s="22">
        <v>1523279.602213633</v>
      </c>
      <c r="S183" s="22">
        <v>1337733.4251006059</v>
      </c>
      <c r="T183" s="22">
        <v>194462694660</v>
      </c>
      <c r="U183" s="22">
        <v>145212546240</v>
      </c>
    </row>
    <row r="184" spans="1:21" x14ac:dyDescent="0.45">
      <c r="A184" s="18" t="s">
        <v>468</v>
      </c>
      <c r="B184" s="18">
        <v>11776</v>
      </c>
      <c r="C184" s="18" t="s">
        <v>19</v>
      </c>
      <c r="D184" s="36">
        <f t="shared" si="27"/>
        <v>0.195176384846212</v>
      </c>
      <c r="E184" s="36">
        <f t="shared" si="28"/>
        <v>2.4574334662431192</v>
      </c>
      <c r="F184" s="36">
        <f t="shared" si="29"/>
        <v>0.82696883473019922</v>
      </c>
      <c r="G184" s="13">
        <f t="shared" si="30"/>
        <v>2661932.2194650001</v>
      </c>
      <c r="H184" s="13">
        <f t="shared" si="31"/>
        <v>2663125.6140000001</v>
      </c>
      <c r="I184" s="36">
        <f t="shared" si="32"/>
        <v>3.1027897601789375E-3</v>
      </c>
      <c r="J184" s="36">
        <f t="shared" si="33"/>
        <v>0.29109628095981521</v>
      </c>
      <c r="K184" s="36">
        <f t="shared" si="34"/>
        <v>0.16618489423913715</v>
      </c>
      <c r="L184" s="18">
        <v>3155777.4438570002</v>
      </c>
      <c r="M184" s="22">
        <v>87998.224392999997</v>
      </c>
      <c r="N184" s="22">
        <v>19866935</v>
      </c>
      <c r="O184" s="22">
        <v>6685567</v>
      </c>
      <c r="P184" s="22">
        <v>4127891</v>
      </c>
      <c r="Q184" s="22">
        <v>2356585</v>
      </c>
      <c r="R184" s="22">
        <v>14180500.645316869</v>
      </c>
      <c r="S184" s="22">
        <v>8084424.3691253299</v>
      </c>
      <c r="T184" s="22">
        <v>2661932219465</v>
      </c>
      <c r="U184" s="22">
        <v>2663125614000</v>
      </c>
    </row>
    <row r="185" spans="1:21" x14ac:dyDescent="0.45">
      <c r="A185" s="18" t="s">
        <v>470</v>
      </c>
      <c r="B185" s="18">
        <v>11774</v>
      </c>
      <c r="C185" s="18" t="s">
        <v>22</v>
      </c>
      <c r="D185" s="36">
        <f t="shared" si="27"/>
        <v>0.76133385006570653</v>
      </c>
      <c r="E185" s="36">
        <f t="shared" si="28"/>
        <v>1.133301263760482</v>
      </c>
      <c r="F185" s="36">
        <f t="shared" si="29"/>
        <v>0.35353191220928254</v>
      </c>
      <c r="G185" s="13">
        <f t="shared" si="30"/>
        <v>1106384.5566509999</v>
      </c>
      <c r="H185" s="13">
        <f t="shared" si="31"/>
        <v>1079886.544707</v>
      </c>
      <c r="I185" s="36">
        <f t="shared" si="32"/>
        <v>0</v>
      </c>
      <c r="J185" s="36">
        <f t="shared" si="33"/>
        <v>0</v>
      </c>
      <c r="K185" s="36">
        <f t="shared" si="34"/>
        <v>1.1389815282628647E-2</v>
      </c>
      <c r="L185" s="18">
        <v>1612585.6570509998</v>
      </c>
      <c r="M185" s="22">
        <v>0</v>
      </c>
      <c r="N185" s="22">
        <v>1200226</v>
      </c>
      <c r="O185" s="22">
        <v>374409</v>
      </c>
      <c r="P185" s="22">
        <v>0</v>
      </c>
      <c r="Q185" s="22">
        <v>12654</v>
      </c>
      <c r="R185" s="22">
        <v>1110992.556595667</v>
      </c>
      <c r="S185" s="22">
        <v>1059052.908859777</v>
      </c>
      <c r="T185" s="22">
        <v>1106384556651</v>
      </c>
      <c r="U185" s="22">
        <v>1079886544707</v>
      </c>
    </row>
    <row r="186" spans="1:21" x14ac:dyDescent="0.45">
      <c r="A186" s="18" t="s">
        <v>474</v>
      </c>
      <c r="B186" s="18">
        <v>11763</v>
      </c>
      <c r="C186" s="18" t="s">
        <v>22</v>
      </c>
      <c r="D186" s="36">
        <f t="shared" si="27"/>
        <v>1.139400048599007</v>
      </c>
      <c r="E186" s="36">
        <f t="shared" si="28"/>
        <v>0.87092197521755843</v>
      </c>
      <c r="F186" s="36">
        <f t="shared" si="29"/>
        <v>0</v>
      </c>
      <c r="G186" s="13">
        <f t="shared" si="30"/>
        <v>1203243.7329299999</v>
      </c>
      <c r="H186" s="13">
        <f t="shared" si="31"/>
        <v>1150896.5640139999</v>
      </c>
      <c r="I186" s="36">
        <f t="shared" si="32"/>
        <v>3.270359506814214E-2</v>
      </c>
      <c r="J186" s="36">
        <f t="shared" si="33"/>
        <v>0</v>
      </c>
      <c r="K186" s="36">
        <f t="shared" si="34"/>
        <v>0</v>
      </c>
      <c r="L186" s="18">
        <v>2616537.6027270001</v>
      </c>
      <c r="M186" s="22">
        <v>82670.844394</v>
      </c>
      <c r="N186" s="22">
        <v>1000000</v>
      </c>
      <c r="O186" s="22">
        <v>0</v>
      </c>
      <c r="P186" s="22">
        <v>0</v>
      </c>
      <c r="Q186" s="22">
        <v>0</v>
      </c>
      <c r="R186" s="22">
        <v>1263941.230646733</v>
      </c>
      <c r="S186" s="22">
        <v>1148208.4830276531</v>
      </c>
      <c r="T186" s="22">
        <v>1203243732930</v>
      </c>
      <c r="U186" s="22">
        <v>1150896564014</v>
      </c>
    </row>
    <row r="187" spans="1:21" x14ac:dyDescent="0.45">
      <c r="A187" s="18" t="s">
        <v>478</v>
      </c>
      <c r="B187" s="18">
        <v>11773</v>
      </c>
      <c r="C187" s="18" t="s">
        <v>22</v>
      </c>
      <c r="D187" s="36">
        <f t="shared" si="27"/>
        <v>0.90016201705076759</v>
      </c>
      <c r="E187" s="36">
        <f t="shared" si="28"/>
        <v>1.5124492866559325</v>
      </c>
      <c r="F187" s="36">
        <f t="shared" si="29"/>
        <v>9.4506249425458169E-2</v>
      </c>
      <c r="G187" s="13">
        <f t="shared" si="30"/>
        <v>777351.17289799999</v>
      </c>
      <c r="H187" s="13">
        <f t="shared" si="31"/>
        <v>753651.40596500004</v>
      </c>
      <c r="I187" s="36">
        <f t="shared" si="32"/>
        <v>1.0829021319682637E-3</v>
      </c>
      <c r="J187" s="36">
        <f t="shared" si="33"/>
        <v>2.2270000006680998E-2</v>
      </c>
      <c r="K187" s="36">
        <f t="shared" si="34"/>
        <v>0</v>
      </c>
      <c r="L187" s="18">
        <v>1035984.631088</v>
      </c>
      <c r="M187" s="22">
        <v>1866.4623000000001</v>
      </c>
      <c r="N187" s="22">
        <v>870329</v>
      </c>
      <c r="O187" s="22">
        <v>54383</v>
      </c>
      <c r="P187" s="22">
        <v>19192</v>
      </c>
      <c r="Q187" s="22">
        <v>0</v>
      </c>
      <c r="R187" s="22">
        <v>861787.15735260001</v>
      </c>
      <c r="S187" s="22">
        <v>575443.42655238486</v>
      </c>
      <c r="T187" s="22">
        <v>777351172898</v>
      </c>
      <c r="U187" s="22">
        <v>753651405965</v>
      </c>
    </row>
    <row r="188" spans="1:21" x14ac:dyDescent="0.45">
      <c r="A188" s="18" t="s">
        <v>480</v>
      </c>
      <c r="B188" s="18">
        <v>11820</v>
      </c>
      <c r="C188" s="18" t="s">
        <v>19</v>
      </c>
      <c r="D188" s="36">
        <f t="shared" si="27"/>
        <v>0.12023089758833569</v>
      </c>
      <c r="E188" s="36">
        <f t="shared" si="28"/>
        <v>1.9330414811553904</v>
      </c>
      <c r="F188" s="36">
        <f t="shared" si="29"/>
        <v>0.26785411583772289</v>
      </c>
      <c r="G188" s="13">
        <f t="shared" si="30"/>
        <v>2723344.177317</v>
      </c>
      <c r="H188" s="13">
        <f t="shared" si="31"/>
        <v>2837096.3223669999</v>
      </c>
      <c r="I188" s="36">
        <f t="shared" si="32"/>
        <v>3.5355194450611407E-3</v>
      </c>
      <c r="J188" s="36">
        <f t="shared" si="33"/>
        <v>0.17186215679813951</v>
      </c>
      <c r="K188" s="36">
        <f t="shared" si="34"/>
        <v>0.11036364412102176</v>
      </c>
      <c r="L188" s="18">
        <v>3781727.6787350001</v>
      </c>
      <c r="M188" s="22">
        <v>195755.46561400002</v>
      </c>
      <c r="N188" s="22">
        <v>30400823</v>
      </c>
      <c r="O188" s="22">
        <v>4212525</v>
      </c>
      <c r="P188" s="22">
        <v>4757852</v>
      </c>
      <c r="Q188" s="22">
        <v>3055320</v>
      </c>
      <c r="R188" s="22">
        <v>27684116.67024713</v>
      </c>
      <c r="S188" s="22">
        <v>15726937.728118099</v>
      </c>
      <c r="T188" s="22">
        <v>2723344177317</v>
      </c>
      <c r="U188" s="22">
        <v>2837096322367</v>
      </c>
    </row>
    <row r="189" spans="1:21" x14ac:dyDescent="0.45">
      <c r="A189" s="18" t="s">
        <v>493</v>
      </c>
      <c r="B189" s="18">
        <v>11823</v>
      </c>
      <c r="C189" s="18" t="s">
        <v>22</v>
      </c>
      <c r="D189" s="36">
        <f t="shared" si="27"/>
        <v>0.95043564090338728</v>
      </c>
      <c r="E189" s="36">
        <f t="shared" si="28"/>
        <v>0.91373853225457025</v>
      </c>
      <c r="F189" s="36">
        <f t="shared" si="29"/>
        <v>0</v>
      </c>
      <c r="G189" s="13">
        <f t="shared" si="30"/>
        <v>122064.541838</v>
      </c>
      <c r="H189" s="13">
        <f t="shared" si="31"/>
        <v>132044.10597999999</v>
      </c>
      <c r="I189" s="36">
        <f t="shared" si="32"/>
        <v>0.11516970689754573</v>
      </c>
      <c r="J189" s="36">
        <f t="shared" si="33"/>
        <v>0</v>
      </c>
      <c r="K189" s="36">
        <f t="shared" si="34"/>
        <v>0</v>
      </c>
      <c r="L189" s="18">
        <v>269474.63940400002</v>
      </c>
      <c r="M189" s="22">
        <v>33768.340879000003</v>
      </c>
      <c r="N189" s="22">
        <v>129535</v>
      </c>
      <c r="O189" s="22">
        <v>0</v>
      </c>
      <c r="P189" s="22">
        <v>0</v>
      </c>
      <c r="Q189" s="22">
        <v>0</v>
      </c>
      <c r="R189" s="22">
        <v>146602.5302514667</v>
      </c>
      <c r="S189" s="22">
        <v>141763.74906767221</v>
      </c>
      <c r="T189" s="22">
        <v>122064541838</v>
      </c>
      <c r="U189" s="22">
        <v>132044105980</v>
      </c>
    </row>
    <row r="190" spans="1:21" x14ac:dyDescent="0.45">
      <c r="A190" s="18" t="s">
        <v>500</v>
      </c>
      <c r="B190" s="18">
        <v>11838</v>
      </c>
      <c r="C190" s="18" t="s">
        <v>246</v>
      </c>
      <c r="D190" s="36">
        <f t="shared" si="27"/>
        <v>0.18000243388217066</v>
      </c>
      <c r="E190" s="36">
        <f t="shared" si="28"/>
        <v>1.7392529330028823</v>
      </c>
      <c r="F190" s="36">
        <f t="shared" si="29"/>
        <v>0.2636288687425038</v>
      </c>
      <c r="G190" s="13">
        <f t="shared" si="30"/>
        <v>279157.051148</v>
      </c>
      <c r="H190" s="13">
        <f t="shared" si="31"/>
        <v>285627.671768</v>
      </c>
      <c r="I190" s="36">
        <f t="shared" si="32"/>
        <v>7.039061191462402E-4</v>
      </c>
      <c r="J190" s="36">
        <f t="shared" si="33"/>
        <v>0.13051179321597164</v>
      </c>
      <c r="K190" s="36">
        <f t="shared" si="34"/>
        <v>0</v>
      </c>
      <c r="L190" s="18">
        <v>311804.36292299995</v>
      </c>
      <c r="M190" s="22">
        <v>1847.174</v>
      </c>
      <c r="N190" s="22">
        <v>1506387</v>
      </c>
      <c r="O190" s="22">
        <v>228332</v>
      </c>
      <c r="P190" s="22">
        <v>171243</v>
      </c>
      <c r="Q190" s="22">
        <v>0</v>
      </c>
      <c r="R190" s="22">
        <v>1312088.323823933</v>
      </c>
      <c r="S190" s="22">
        <v>866111.51915619837</v>
      </c>
      <c r="T190" s="22">
        <v>279157051148</v>
      </c>
      <c r="U190" s="22">
        <v>285627671768</v>
      </c>
    </row>
    <row r="191" spans="1:21" x14ac:dyDescent="0.45">
      <c r="A191" s="18" t="s">
        <v>502</v>
      </c>
      <c r="B191" s="18">
        <v>11767</v>
      </c>
      <c r="C191" s="18" t="s">
        <v>246</v>
      </c>
      <c r="D191" s="36">
        <f t="shared" si="27"/>
        <v>9.0628955048760954E-3</v>
      </c>
      <c r="E191" s="36">
        <f t="shared" si="28"/>
        <v>1.6772833005146197</v>
      </c>
      <c r="F191" s="36">
        <f t="shared" si="29"/>
        <v>0.11767735580861832</v>
      </c>
      <c r="G191" s="13">
        <f t="shared" si="30"/>
        <v>46364.562513999997</v>
      </c>
      <c r="H191" s="13">
        <f t="shared" si="31"/>
        <v>24687.120757000001</v>
      </c>
      <c r="I191" s="36">
        <f t="shared" si="32"/>
        <v>3.2943431735835997E-3</v>
      </c>
      <c r="J191" s="36">
        <f t="shared" si="33"/>
        <v>0.40266266674915457</v>
      </c>
      <c r="K191" s="36">
        <f t="shared" si="34"/>
        <v>0</v>
      </c>
      <c r="L191" s="18">
        <v>52738.796214000002</v>
      </c>
      <c r="M191" s="22">
        <v>23034.723532</v>
      </c>
      <c r="N191" s="22">
        <v>4880223</v>
      </c>
      <c r="O191" s="22">
        <v>342394</v>
      </c>
      <c r="P191" s="22">
        <v>1407750</v>
      </c>
      <c r="Q191" s="22">
        <v>0</v>
      </c>
      <c r="R191" s="22">
        <v>3496102.6095746327</v>
      </c>
      <c r="S191" s="22">
        <v>2909599.7071589888</v>
      </c>
      <c r="T191" s="22">
        <v>46364562514</v>
      </c>
      <c r="U191" s="22">
        <v>24687120757</v>
      </c>
    </row>
    <row r="192" spans="1:21" x14ac:dyDescent="0.45">
      <c r="A192" s="18" t="s">
        <v>504</v>
      </c>
      <c r="B192" s="18">
        <v>11841</v>
      </c>
      <c r="C192" s="18" t="s">
        <v>19</v>
      </c>
      <c r="D192" s="36">
        <f t="shared" si="27"/>
        <v>0.25876575013540543</v>
      </c>
      <c r="E192" s="36">
        <f t="shared" si="28"/>
        <v>1.0584183788316419</v>
      </c>
      <c r="F192" s="36">
        <f t="shared" si="29"/>
        <v>0</v>
      </c>
      <c r="G192" s="13">
        <f t="shared" si="30"/>
        <v>320566.40517599997</v>
      </c>
      <c r="H192" s="13">
        <f t="shared" si="31"/>
        <v>213971.992799</v>
      </c>
      <c r="I192" s="36">
        <f t="shared" si="32"/>
        <v>5.8810304809096471E-2</v>
      </c>
      <c r="J192" s="36">
        <f t="shared" si="33"/>
        <v>0</v>
      </c>
      <c r="K192" s="36">
        <f t="shared" si="34"/>
        <v>0</v>
      </c>
      <c r="L192" s="18">
        <v>594471.71572199999</v>
      </c>
      <c r="M192" s="22">
        <v>142877.40820400001</v>
      </c>
      <c r="N192" s="22">
        <v>1215771</v>
      </c>
      <c r="O192" s="22">
        <v>0</v>
      </c>
      <c r="P192" s="22">
        <v>0</v>
      </c>
      <c r="Q192" s="22">
        <v>0</v>
      </c>
      <c r="R192" s="22">
        <v>1214731.063440267</v>
      </c>
      <c r="S192" s="22">
        <v>1148667.6954174351</v>
      </c>
      <c r="T192" s="22">
        <v>320566405176</v>
      </c>
      <c r="U192" s="22">
        <v>213971992799</v>
      </c>
    </row>
    <row r="193" spans="1:21" x14ac:dyDescent="0.45">
      <c r="A193" s="18" t="s">
        <v>507</v>
      </c>
      <c r="B193" s="18">
        <v>11859</v>
      </c>
      <c r="C193" s="18" t="s">
        <v>19</v>
      </c>
      <c r="D193" s="36">
        <f t="shared" ref="D193:D200" si="35">(L193/2)/S193</f>
        <v>0</v>
      </c>
      <c r="E193" s="36">
        <f t="shared" ref="E193:E200" si="36">(N193)/S193</f>
        <v>1.1758095316584898</v>
      </c>
      <c r="F193" s="36">
        <f t="shared" ref="F193:F200" si="37">(O193)/S193</f>
        <v>0</v>
      </c>
      <c r="G193" s="13">
        <f t="shared" ref="G193:G200" si="38">T193/1000000</f>
        <v>-3.9999999999999998E-6</v>
      </c>
      <c r="H193" s="13">
        <f t="shared" ref="H193:H200" si="39">U193/1000000</f>
        <v>0</v>
      </c>
      <c r="I193" s="36">
        <f t="shared" ref="I193:I200" si="40">(M193/2)/R193</f>
        <v>0</v>
      </c>
      <c r="J193" s="36">
        <f t="shared" ref="J193:J200" si="41">(P193)/R193</f>
        <v>8.2471285077851314E-2</v>
      </c>
      <c r="K193" s="36">
        <f t="shared" ref="K193:K200" si="42">(Q193)/R193</f>
        <v>0</v>
      </c>
      <c r="L193" s="18">
        <v>0</v>
      </c>
      <c r="M193" s="22">
        <v>0</v>
      </c>
      <c r="N193" s="22">
        <v>574793</v>
      </c>
      <c r="O193" s="22">
        <v>0</v>
      </c>
      <c r="P193" s="22">
        <v>47699</v>
      </c>
      <c r="Q193" s="22">
        <v>0</v>
      </c>
      <c r="R193" s="22">
        <v>578371.0045863</v>
      </c>
      <c r="S193" s="22">
        <v>488848.73316960561</v>
      </c>
      <c r="T193" s="22">
        <v>-4</v>
      </c>
      <c r="U193" s="22">
        <v>0</v>
      </c>
    </row>
    <row r="194" spans="1:21" x14ac:dyDescent="0.45">
      <c r="A194" s="18" t="s">
        <v>509</v>
      </c>
      <c r="B194" s="18">
        <v>11874</v>
      </c>
      <c r="C194" s="18" t="s">
        <v>19</v>
      </c>
      <c r="D194" s="36">
        <f t="shared" si="35"/>
        <v>9.9937478099641885E-3</v>
      </c>
      <c r="E194" s="36">
        <f t="shared" si="36"/>
        <v>8.913095557209029E-2</v>
      </c>
      <c r="F194" s="36">
        <f t="shared" si="37"/>
        <v>8.892563337413964E-2</v>
      </c>
      <c r="G194" s="13">
        <f t="shared" si="38"/>
        <v>0</v>
      </c>
      <c r="H194" s="13">
        <f t="shared" si="39"/>
        <v>84659.563496999996</v>
      </c>
      <c r="I194" s="36">
        <f t="shared" si="40"/>
        <v>9.9550621372630713E-3</v>
      </c>
      <c r="J194" s="36">
        <f t="shared" si="41"/>
        <v>8.8785930758540174E-2</v>
      </c>
      <c r="K194" s="36">
        <f t="shared" si="42"/>
        <v>8.8581403360248209E-2</v>
      </c>
      <c r="L194" s="18">
        <v>81382.07415</v>
      </c>
      <c r="M194" s="22">
        <v>81382.07415</v>
      </c>
      <c r="N194" s="22">
        <v>362910</v>
      </c>
      <c r="O194" s="22">
        <v>362074</v>
      </c>
      <c r="P194" s="22">
        <v>362910</v>
      </c>
      <c r="Q194" s="22">
        <v>362074</v>
      </c>
      <c r="R194" s="22">
        <v>4087471.9327655667</v>
      </c>
      <c r="S194" s="22">
        <v>4071649.380068338</v>
      </c>
      <c r="T194" s="22">
        <v>0</v>
      </c>
      <c r="U194" s="22">
        <v>84659563497</v>
      </c>
    </row>
    <row r="195" spans="1:21" x14ac:dyDescent="0.45">
      <c r="A195" s="18" t="s">
        <v>512</v>
      </c>
      <c r="B195" s="18">
        <v>11878</v>
      </c>
      <c r="C195" s="18" t="s">
        <v>22</v>
      </c>
      <c r="D195" s="36">
        <f t="shared" si="35"/>
        <v>0.27451090963717317</v>
      </c>
      <c r="E195" s="36">
        <f t="shared" si="36"/>
        <v>0</v>
      </c>
      <c r="F195" s="36">
        <f t="shared" si="37"/>
        <v>0.19145191852169241</v>
      </c>
      <c r="G195" s="13">
        <f t="shared" si="38"/>
        <v>275609.59590999997</v>
      </c>
      <c r="H195" s="13">
        <f t="shared" si="39"/>
        <v>477264.75088800001</v>
      </c>
      <c r="I195" s="36">
        <f t="shared" si="40"/>
        <v>0.12821517429117044</v>
      </c>
      <c r="J195" s="36">
        <f t="shared" si="41"/>
        <v>0</v>
      </c>
      <c r="K195" s="36">
        <f t="shared" si="42"/>
        <v>0.13346879282849552</v>
      </c>
      <c r="L195" s="18">
        <v>499835.69680799998</v>
      </c>
      <c r="M195" s="22">
        <v>216608.465149</v>
      </c>
      <c r="N195" s="22">
        <v>0</v>
      </c>
      <c r="O195" s="22">
        <v>174300</v>
      </c>
      <c r="P195" s="22">
        <v>0</v>
      </c>
      <c r="Q195" s="22">
        <v>112742</v>
      </c>
      <c r="R195" s="22">
        <v>844706.82330116676</v>
      </c>
      <c r="S195" s="22">
        <v>910411.3520818596</v>
      </c>
      <c r="T195" s="22">
        <v>275609595910</v>
      </c>
      <c r="U195" s="22">
        <v>477264750888</v>
      </c>
    </row>
    <row r="196" spans="1:21" x14ac:dyDescent="0.45">
      <c r="A196" s="18" t="s">
        <v>516</v>
      </c>
      <c r="B196" s="18">
        <v>11888</v>
      </c>
      <c r="C196" s="18" t="s">
        <v>32</v>
      </c>
      <c r="D196" s="36">
        <f t="shared" si="35"/>
        <v>0.21946115114604089</v>
      </c>
      <c r="E196" s="36">
        <f t="shared" si="36"/>
        <v>1.0413104398243775</v>
      </c>
      <c r="F196" s="36">
        <f t="shared" si="37"/>
        <v>9.2042485612187544E-2</v>
      </c>
      <c r="G196" s="13">
        <f t="shared" si="38"/>
        <v>0</v>
      </c>
      <c r="H196" s="13">
        <f t="shared" si="39"/>
        <v>302663.28594199999</v>
      </c>
      <c r="I196" s="36">
        <f t="shared" si="40"/>
        <v>0.21946115114604089</v>
      </c>
      <c r="J196" s="36">
        <f t="shared" si="41"/>
        <v>1.0413104398243775</v>
      </c>
      <c r="K196" s="36">
        <f t="shared" si="42"/>
        <v>9.2042485612187544E-2</v>
      </c>
      <c r="L196" s="18">
        <v>333021.63426700002</v>
      </c>
      <c r="M196" s="22">
        <v>333021.63426700002</v>
      </c>
      <c r="N196" s="22">
        <v>790069</v>
      </c>
      <c r="O196" s="22">
        <v>69835</v>
      </c>
      <c r="P196" s="22">
        <v>790069</v>
      </c>
      <c r="Q196" s="22">
        <v>69835</v>
      </c>
      <c r="R196" s="22">
        <v>758725.70732436841</v>
      </c>
      <c r="S196" s="22">
        <v>758725.70732436841</v>
      </c>
      <c r="T196" s="22">
        <v>0</v>
      </c>
      <c r="U196" s="22">
        <v>302663285942</v>
      </c>
    </row>
    <row r="197" spans="1:21" x14ac:dyDescent="0.45">
      <c r="A197" s="18" t="s">
        <v>518</v>
      </c>
      <c r="B197" s="18">
        <v>11883</v>
      </c>
      <c r="C197" s="18" t="s">
        <v>246</v>
      </c>
      <c r="D197" s="36">
        <f t="shared" si="35"/>
        <v>0</v>
      </c>
      <c r="E197" s="36">
        <f t="shared" si="36"/>
        <v>0.99544398277344448</v>
      </c>
      <c r="F197" s="36">
        <f t="shared" si="37"/>
        <v>1.0013341838549443E-3</v>
      </c>
      <c r="G197" s="13">
        <f t="shared" si="38"/>
        <v>0</v>
      </c>
      <c r="H197" s="13">
        <f t="shared" si="39"/>
        <v>0</v>
      </c>
      <c r="I197" s="36">
        <f t="shared" si="40"/>
        <v>0</v>
      </c>
      <c r="J197" s="36">
        <f t="shared" si="41"/>
        <v>0.99544398277344448</v>
      </c>
      <c r="K197" s="36">
        <f t="shared" si="42"/>
        <v>1.0013341838549443E-3</v>
      </c>
      <c r="L197" s="18">
        <v>0</v>
      </c>
      <c r="M197" s="22">
        <v>0</v>
      </c>
      <c r="N197" s="22">
        <v>1014000</v>
      </c>
      <c r="O197" s="22">
        <v>1020</v>
      </c>
      <c r="P197" s="22">
        <v>1014000</v>
      </c>
      <c r="Q197" s="22">
        <v>1020</v>
      </c>
      <c r="R197" s="22">
        <v>1018640.945696267</v>
      </c>
      <c r="S197" s="22">
        <v>1018640.945696267</v>
      </c>
      <c r="T197" s="22">
        <v>0</v>
      </c>
      <c r="U197" s="22">
        <v>0</v>
      </c>
    </row>
    <row r="198" spans="1:21" x14ac:dyDescent="0.45">
      <c r="A198" s="18" t="s">
        <v>520</v>
      </c>
      <c r="B198" s="18">
        <v>11886</v>
      </c>
      <c r="C198" s="18" t="s">
        <v>22</v>
      </c>
      <c r="D198" s="36">
        <f t="shared" si="35"/>
        <v>0</v>
      </c>
      <c r="E198" s="36">
        <f t="shared" si="36"/>
        <v>1.0000417069997034</v>
      </c>
      <c r="F198" s="36">
        <f t="shared" si="37"/>
        <v>0</v>
      </c>
      <c r="G198" s="13">
        <f t="shared" si="38"/>
        <v>0</v>
      </c>
      <c r="H198" s="13">
        <f t="shared" si="39"/>
        <v>0</v>
      </c>
      <c r="I198" s="36">
        <f t="shared" si="40"/>
        <v>0</v>
      </c>
      <c r="J198" s="36">
        <f t="shared" si="41"/>
        <v>1.0000417069997034</v>
      </c>
      <c r="K198" s="36">
        <f t="shared" si="42"/>
        <v>0</v>
      </c>
      <c r="L198" s="18">
        <v>0</v>
      </c>
      <c r="M198" s="22">
        <v>0</v>
      </c>
      <c r="N198" s="22">
        <v>350461</v>
      </c>
      <c r="O198" s="22">
        <v>0</v>
      </c>
      <c r="P198" s="22">
        <v>350461</v>
      </c>
      <c r="Q198" s="22">
        <v>0</v>
      </c>
      <c r="R198" s="22">
        <v>350446.38393276924</v>
      </c>
      <c r="S198" s="22">
        <v>350446.38393276924</v>
      </c>
      <c r="T198" s="22">
        <v>0</v>
      </c>
      <c r="U198" s="22">
        <v>0</v>
      </c>
    </row>
    <row r="199" spans="1:21" x14ac:dyDescent="0.45">
      <c r="A199" s="18" t="s">
        <v>522</v>
      </c>
      <c r="B199" s="18">
        <v>11885</v>
      </c>
      <c r="C199" s="18" t="s">
        <v>22</v>
      </c>
      <c r="D199" s="36">
        <f t="shared" si="35"/>
        <v>0</v>
      </c>
      <c r="E199" s="36">
        <f t="shared" si="36"/>
        <v>0.99863717875613556</v>
      </c>
      <c r="F199" s="36">
        <f t="shared" si="37"/>
        <v>0</v>
      </c>
      <c r="G199" s="13">
        <f t="shared" si="38"/>
        <v>0</v>
      </c>
      <c r="H199" s="13">
        <f t="shared" si="39"/>
        <v>0</v>
      </c>
      <c r="I199" s="36">
        <f t="shared" si="40"/>
        <v>0</v>
      </c>
      <c r="J199" s="36">
        <f t="shared" si="41"/>
        <v>0.99863717875613556</v>
      </c>
      <c r="K199" s="36">
        <f t="shared" si="42"/>
        <v>0</v>
      </c>
      <c r="L199" s="18">
        <v>0</v>
      </c>
      <c r="M199" s="22">
        <v>0</v>
      </c>
      <c r="N199" s="22">
        <v>303936</v>
      </c>
      <c r="O199" s="22">
        <v>0</v>
      </c>
      <c r="P199" s="22">
        <v>303936</v>
      </c>
      <c r="Q199" s="22">
        <v>0</v>
      </c>
      <c r="R199" s="22">
        <v>304350.77570271428</v>
      </c>
      <c r="S199" s="22">
        <v>304350.77570271428</v>
      </c>
      <c r="T199" s="22">
        <v>0</v>
      </c>
      <c r="U199" s="22">
        <v>0</v>
      </c>
    </row>
    <row r="200" spans="1:21" x14ac:dyDescent="0.45">
      <c r="A200" s="18" t="s">
        <v>524</v>
      </c>
      <c r="B200" s="18">
        <v>11889</v>
      </c>
      <c r="C200" s="18" t="s">
        <v>22</v>
      </c>
      <c r="D200" s="36">
        <f t="shared" si="35"/>
        <v>0</v>
      </c>
      <c r="E200" s="36">
        <f t="shared" si="36"/>
        <v>1.0000490402037365</v>
      </c>
      <c r="F200" s="36">
        <f t="shared" si="37"/>
        <v>0</v>
      </c>
      <c r="G200" s="13">
        <f t="shared" si="38"/>
        <v>0</v>
      </c>
      <c r="H200" s="13">
        <f t="shared" si="39"/>
        <v>0</v>
      </c>
      <c r="I200" s="36">
        <f t="shared" si="40"/>
        <v>0</v>
      </c>
      <c r="J200" s="36">
        <f t="shared" si="41"/>
        <v>1.0000490402037365</v>
      </c>
      <c r="K200" s="36">
        <f t="shared" si="42"/>
        <v>0</v>
      </c>
      <c r="L200" s="18">
        <v>0</v>
      </c>
      <c r="M200" s="22">
        <v>0</v>
      </c>
      <c r="N200" s="22">
        <v>106511</v>
      </c>
      <c r="O200" s="22">
        <v>0</v>
      </c>
      <c r="P200" s="22">
        <v>106511</v>
      </c>
      <c r="Q200" s="22">
        <v>0</v>
      </c>
      <c r="R200" s="22">
        <v>106505.776935</v>
      </c>
      <c r="S200" s="22">
        <v>106505.776935</v>
      </c>
      <c r="T200" s="22">
        <v>0</v>
      </c>
      <c r="U200" s="22">
        <v>0</v>
      </c>
    </row>
  </sheetData>
  <autoFilter ref="A2:U200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rightToLeft="1" workbookViewId="0">
      <selection activeCell="U3" sqref="U3:AA70"/>
    </sheetView>
  </sheetViews>
  <sheetFormatPr defaultRowHeight="18" x14ac:dyDescent="0.45"/>
  <cols>
    <col min="1" max="1" width="43.42578125" style="15" bestFit="1" customWidth="1"/>
    <col min="2" max="2" width="16" style="15" bestFit="1" customWidth="1"/>
    <col min="3" max="3" width="9.85546875" style="15" bestFit="1" customWidth="1"/>
    <col min="4" max="4" width="15.140625" style="15" bestFit="1" customWidth="1"/>
    <col min="5" max="5" width="8.85546875" style="15" bestFit="1" customWidth="1"/>
    <col min="6" max="6" width="15.140625" style="15" bestFit="1" customWidth="1"/>
    <col min="7" max="7" width="9" style="15" bestFit="1" customWidth="1"/>
    <col min="8" max="8" width="11.140625" style="15" bestFit="1" customWidth="1"/>
    <col min="9" max="10" width="14.140625" style="15" bestFit="1" customWidth="1"/>
    <col min="11" max="11" width="15.140625" style="15" bestFit="1" customWidth="1"/>
    <col min="12" max="12" width="14.140625" style="15" bestFit="1" customWidth="1"/>
    <col min="13" max="13" width="7.140625" style="15" bestFit="1" customWidth="1"/>
    <col min="14" max="14" width="8.28515625" style="15" bestFit="1" customWidth="1"/>
    <col min="15" max="15" width="7.140625" style="15" bestFit="1" customWidth="1"/>
    <col min="16" max="16" width="7.7109375" style="15" bestFit="1" customWidth="1"/>
    <col min="17" max="17" width="7.140625" style="15" bestFit="1" customWidth="1"/>
    <col min="18" max="18" width="7" style="15" bestFit="1" customWidth="1"/>
    <col min="19" max="20" width="9" style="15" bestFit="1" customWidth="1"/>
    <col min="21" max="21" width="10.140625" style="22" bestFit="1" customWidth="1"/>
    <col min="22" max="22" width="18.28515625" style="22" bestFit="1" customWidth="1"/>
    <col min="23" max="24" width="17.28515625" style="22" bestFit="1" customWidth="1"/>
    <col min="25" max="25" width="16.140625" style="22" bestFit="1" customWidth="1"/>
    <col min="26" max="27" width="17.28515625" style="22" bestFit="1" customWidth="1"/>
    <col min="28" max="16384" width="9.140625" style="15"/>
  </cols>
  <sheetData>
    <row r="1" spans="1:27" x14ac:dyDescent="0.45">
      <c r="V1" s="49" t="s">
        <v>536</v>
      </c>
      <c r="W1" s="49"/>
      <c r="X1" s="49"/>
      <c r="Y1" s="49"/>
      <c r="Z1" s="49"/>
      <c r="AA1" s="49"/>
    </row>
    <row r="2" spans="1:27" x14ac:dyDescent="0.45">
      <c r="V2" s="49" t="s">
        <v>563</v>
      </c>
      <c r="W2" s="49"/>
      <c r="X2" s="49"/>
      <c r="Y2" s="50" t="s">
        <v>559</v>
      </c>
      <c r="Z2" s="51"/>
      <c r="AA2" s="52"/>
    </row>
    <row r="3" spans="1:27" ht="78.75" x14ac:dyDescent="0.45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4" t="s">
        <v>5</v>
      </c>
      <c r="G3" s="5" t="s">
        <v>6</v>
      </c>
      <c r="H3" s="5" t="s">
        <v>527</v>
      </c>
      <c r="I3" s="6" t="s">
        <v>495</v>
      </c>
      <c r="J3" s="7" t="s">
        <v>526</v>
      </c>
      <c r="K3" s="4" t="s">
        <v>7</v>
      </c>
      <c r="L3" s="4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9" t="s">
        <v>14</v>
      </c>
      <c r="S3" s="9" t="s">
        <v>15</v>
      </c>
      <c r="T3" s="9" t="s">
        <v>16</v>
      </c>
      <c r="U3" s="38" t="s">
        <v>562</v>
      </c>
      <c r="V3" s="39" t="s">
        <v>560</v>
      </c>
      <c r="W3" s="39" t="s">
        <v>539</v>
      </c>
      <c r="X3" s="39" t="s">
        <v>541</v>
      </c>
      <c r="Y3" s="39" t="s">
        <v>538</v>
      </c>
      <c r="Z3" s="39" t="s">
        <v>561</v>
      </c>
      <c r="AA3" s="39" t="s">
        <v>541</v>
      </c>
    </row>
    <row r="4" spans="1:27" x14ac:dyDescent="0.45">
      <c r="A4" s="11" t="s">
        <v>132</v>
      </c>
      <c r="B4" s="11">
        <v>11091</v>
      </c>
      <c r="C4" s="11" t="s">
        <v>133</v>
      </c>
      <c r="D4" s="11" t="s">
        <v>134</v>
      </c>
      <c r="E4" s="12">
        <v>0</v>
      </c>
      <c r="F4" s="12">
        <v>8000000</v>
      </c>
      <c r="G4" s="12">
        <v>111.53333333333333</v>
      </c>
      <c r="H4" s="12" t="s">
        <v>527</v>
      </c>
      <c r="I4" s="12">
        <v>998140</v>
      </c>
      <c r="J4" s="12">
        <v>1994476</v>
      </c>
      <c r="K4" s="12">
        <v>3950044</v>
      </c>
      <c r="L4" s="12">
        <v>504925</v>
      </c>
      <c r="M4" s="12">
        <v>12</v>
      </c>
      <c r="N4" s="12">
        <v>94</v>
      </c>
      <c r="O4" s="12">
        <v>36</v>
      </c>
      <c r="P4" s="12">
        <v>6</v>
      </c>
      <c r="Q4" s="12">
        <v>48</v>
      </c>
      <c r="R4" s="11">
        <v>1.45</v>
      </c>
      <c r="S4" s="11">
        <v>-14.52</v>
      </c>
      <c r="T4" s="11">
        <v>-55.89</v>
      </c>
      <c r="U4" s="18">
        <v>96.594634973868338</v>
      </c>
      <c r="V4" s="18">
        <v>5632002.3626070004</v>
      </c>
      <c r="W4" s="18">
        <v>2234100.151199</v>
      </c>
      <c r="X4" s="18">
        <f>V4-W4</f>
        <v>3397902.2114080004</v>
      </c>
      <c r="Y4" s="18">
        <v>144854.401618</v>
      </c>
      <c r="Z4" s="18">
        <v>8759.6182599999993</v>
      </c>
      <c r="AA4" s="18">
        <f>Y4-Z4</f>
        <v>136094.78335800002</v>
      </c>
    </row>
    <row r="5" spans="1:27" x14ac:dyDescent="0.45">
      <c r="A5" s="11" t="s">
        <v>211</v>
      </c>
      <c r="B5" s="11">
        <v>11281</v>
      </c>
      <c r="C5" s="11" t="s">
        <v>212</v>
      </c>
      <c r="D5" s="11" t="s">
        <v>134</v>
      </c>
      <c r="E5" s="12">
        <v>0</v>
      </c>
      <c r="F5" s="12">
        <v>5000000</v>
      </c>
      <c r="G5" s="12">
        <v>87.63333333333334</v>
      </c>
      <c r="H5" s="12" t="s">
        <v>527</v>
      </c>
      <c r="I5" s="12">
        <v>2225598</v>
      </c>
      <c r="J5" s="12">
        <v>2611730</v>
      </c>
      <c r="K5" s="12">
        <v>3594392</v>
      </c>
      <c r="L5" s="12">
        <v>726612</v>
      </c>
      <c r="M5" s="12">
        <v>12</v>
      </c>
      <c r="N5" s="12">
        <v>100</v>
      </c>
      <c r="O5" s="12">
        <v>0</v>
      </c>
      <c r="P5" s="12">
        <v>0</v>
      </c>
      <c r="Q5" s="12">
        <v>12</v>
      </c>
      <c r="R5" s="11">
        <v>3.93</v>
      </c>
      <c r="S5" s="11">
        <v>-15.34</v>
      </c>
      <c r="T5" s="11">
        <v>-67.319999999999993</v>
      </c>
      <c r="U5" s="18">
        <v>97.142111914280449</v>
      </c>
      <c r="V5" s="18">
        <v>6021138.7550130002</v>
      </c>
      <c r="W5" s="18">
        <v>3143427.1395620001</v>
      </c>
      <c r="X5" s="18">
        <f t="shared" ref="X5:X68" si="0">V5-W5</f>
        <v>2877711.6154510002</v>
      </c>
      <c r="Y5" s="18">
        <v>316061.009188</v>
      </c>
      <c r="Z5" s="18">
        <v>164652.142796</v>
      </c>
      <c r="AA5" s="18">
        <f t="shared" ref="AA5:AA68" si="1">Y5-Z5</f>
        <v>151408.866392</v>
      </c>
    </row>
    <row r="6" spans="1:27" x14ac:dyDescent="0.45">
      <c r="A6" s="11" t="s">
        <v>213</v>
      </c>
      <c r="B6" s="11">
        <v>11287</v>
      </c>
      <c r="C6" s="11" t="s">
        <v>214</v>
      </c>
      <c r="D6" s="11" t="s">
        <v>134</v>
      </c>
      <c r="E6" s="12">
        <v>0</v>
      </c>
      <c r="F6" s="12">
        <v>50000000</v>
      </c>
      <c r="G6" s="12">
        <v>86.966666666666669</v>
      </c>
      <c r="H6" s="12" t="s">
        <v>527</v>
      </c>
      <c r="I6" s="12">
        <v>9583836</v>
      </c>
      <c r="J6" s="12">
        <v>9389171</v>
      </c>
      <c r="K6" s="12">
        <v>10068156</v>
      </c>
      <c r="L6" s="12">
        <v>932561</v>
      </c>
      <c r="M6" s="12">
        <v>24</v>
      </c>
      <c r="N6" s="12">
        <v>92</v>
      </c>
      <c r="O6" s="12">
        <v>2</v>
      </c>
      <c r="P6" s="12">
        <v>8</v>
      </c>
      <c r="Q6" s="12">
        <v>26</v>
      </c>
      <c r="R6" s="11">
        <v>-7.46</v>
      </c>
      <c r="S6" s="11">
        <v>-16.940000000000001</v>
      </c>
      <c r="T6" s="11">
        <v>-42.54</v>
      </c>
      <c r="U6" s="18">
        <v>95.416668408233647</v>
      </c>
      <c r="V6" s="18">
        <v>13866489.535618</v>
      </c>
      <c r="W6" s="18">
        <v>8220502.727523</v>
      </c>
      <c r="X6" s="18">
        <f t="shared" si="0"/>
        <v>5645986.8080949998</v>
      </c>
      <c r="Y6" s="18">
        <v>337753.86200299999</v>
      </c>
      <c r="Z6" s="18">
        <v>139387.093544</v>
      </c>
      <c r="AA6" s="18">
        <f t="shared" si="1"/>
        <v>198366.76845899998</v>
      </c>
    </row>
    <row r="7" spans="1:27" x14ac:dyDescent="0.45">
      <c r="A7" s="11" t="s">
        <v>215</v>
      </c>
      <c r="B7" s="11">
        <v>11286</v>
      </c>
      <c r="C7" s="11" t="s">
        <v>216</v>
      </c>
      <c r="D7" s="11" t="s">
        <v>134</v>
      </c>
      <c r="E7" s="12">
        <v>0</v>
      </c>
      <c r="F7" s="12">
        <v>80000000</v>
      </c>
      <c r="G7" s="12">
        <v>86.833333333333329</v>
      </c>
      <c r="H7" s="12" t="s">
        <v>527</v>
      </c>
      <c r="I7" s="12">
        <v>30648114</v>
      </c>
      <c r="J7" s="12">
        <v>45947798</v>
      </c>
      <c r="K7" s="12">
        <v>42006811</v>
      </c>
      <c r="L7" s="12">
        <v>1093817</v>
      </c>
      <c r="M7" s="12">
        <v>86</v>
      </c>
      <c r="N7" s="12">
        <v>100</v>
      </c>
      <c r="O7" s="12">
        <v>0</v>
      </c>
      <c r="P7" s="12">
        <v>0</v>
      </c>
      <c r="Q7" s="12">
        <v>86</v>
      </c>
      <c r="R7" s="11">
        <v>1.35</v>
      </c>
      <c r="S7" s="11">
        <v>-12.92</v>
      </c>
      <c r="T7" s="11">
        <v>-44.22</v>
      </c>
      <c r="U7" s="18">
        <v>93.862115783459402</v>
      </c>
      <c r="V7" s="18">
        <v>71929547.201615006</v>
      </c>
      <c r="W7" s="18">
        <v>33252393.970910002</v>
      </c>
      <c r="X7" s="18">
        <f t="shared" si="0"/>
        <v>38677153.230705008</v>
      </c>
      <c r="Y7" s="18">
        <v>3143699.3047739998</v>
      </c>
      <c r="Z7" s="18">
        <v>1524272.1435529999</v>
      </c>
      <c r="AA7" s="18">
        <f t="shared" si="1"/>
        <v>1619427.1612209999</v>
      </c>
    </row>
    <row r="8" spans="1:27" x14ac:dyDescent="0.45">
      <c r="A8" s="11" t="s">
        <v>221</v>
      </c>
      <c r="B8" s="11">
        <v>11295</v>
      </c>
      <c r="C8" s="11" t="s">
        <v>222</v>
      </c>
      <c r="D8" s="11" t="s">
        <v>134</v>
      </c>
      <c r="E8" s="12">
        <v>0</v>
      </c>
      <c r="F8" s="12">
        <v>5000000</v>
      </c>
      <c r="G8" s="12">
        <v>85.733333333333334</v>
      </c>
      <c r="H8" s="12" t="s">
        <v>527</v>
      </c>
      <c r="I8" s="12">
        <v>14321951</v>
      </c>
      <c r="J8" s="12">
        <v>9768397</v>
      </c>
      <c r="K8" s="12">
        <v>1428171</v>
      </c>
      <c r="L8" s="12">
        <v>6839795</v>
      </c>
      <c r="M8" s="12">
        <v>2</v>
      </c>
      <c r="N8" s="12">
        <v>100</v>
      </c>
      <c r="O8" s="12">
        <v>0</v>
      </c>
      <c r="P8" s="12">
        <v>0</v>
      </c>
      <c r="Q8" s="12">
        <v>2</v>
      </c>
      <c r="R8" s="11">
        <v>-10.210000000000001</v>
      </c>
      <c r="S8" s="11">
        <v>-28.25</v>
      </c>
      <c r="T8" s="11">
        <v>-46.2</v>
      </c>
      <c r="U8" s="18">
        <v>99.428510275761468</v>
      </c>
      <c r="V8" s="18">
        <v>38013.807174000001</v>
      </c>
      <c r="W8" s="18">
        <v>200213.407614</v>
      </c>
      <c r="X8" s="18">
        <f t="shared" si="0"/>
        <v>-162199.60044000001</v>
      </c>
      <c r="Y8" s="18">
        <v>25333.807174000001</v>
      </c>
      <c r="Z8" s="18">
        <v>41023.306514999997</v>
      </c>
      <c r="AA8" s="18">
        <f t="shared" si="1"/>
        <v>-15689.499340999995</v>
      </c>
    </row>
    <row r="9" spans="1:27" x14ac:dyDescent="0.45">
      <c r="A9" s="11" t="s">
        <v>229</v>
      </c>
      <c r="B9" s="11">
        <v>11306</v>
      </c>
      <c r="C9" s="11" t="s">
        <v>230</v>
      </c>
      <c r="D9" s="11" t="s">
        <v>134</v>
      </c>
      <c r="E9" s="12">
        <v>0</v>
      </c>
      <c r="F9" s="12">
        <v>2000000</v>
      </c>
      <c r="G9" s="12">
        <v>83.066666666666663</v>
      </c>
      <c r="H9" s="12" t="s">
        <v>527</v>
      </c>
      <c r="I9" s="12">
        <v>272894</v>
      </c>
      <c r="J9" s="12">
        <v>521711</v>
      </c>
      <c r="K9" s="12">
        <v>511407</v>
      </c>
      <c r="L9" s="12">
        <v>1020149</v>
      </c>
      <c r="M9" s="12">
        <v>13</v>
      </c>
      <c r="N9" s="12">
        <v>93</v>
      </c>
      <c r="O9" s="12">
        <v>1</v>
      </c>
      <c r="P9" s="12">
        <v>7</v>
      </c>
      <c r="Q9" s="12">
        <v>14</v>
      </c>
      <c r="R9" s="11">
        <v>-9.08</v>
      </c>
      <c r="S9" s="11">
        <v>-18.420000000000002</v>
      </c>
      <c r="T9" s="11">
        <v>-8.98</v>
      </c>
      <c r="U9" s="18">
        <v>44.518054038218416</v>
      </c>
      <c r="V9" s="18">
        <v>1637551.976794</v>
      </c>
      <c r="W9" s="18">
        <v>1355222.908782</v>
      </c>
      <c r="X9" s="18">
        <f t="shared" si="0"/>
        <v>282329.06801200006</v>
      </c>
      <c r="Y9" s="18">
        <v>118841.572161</v>
      </c>
      <c r="Z9" s="18">
        <v>123946.777052</v>
      </c>
      <c r="AA9" s="18">
        <f t="shared" si="1"/>
        <v>-5105.2048910000012</v>
      </c>
    </row>
    <row r="10" spans="1:27" x14ac:dyDescent="0.45">
      <c r="A10" s="11" t="s">
        <v>235</v>
      </c>
      <c r="B10" s="11">
        <v>11318</v>
      </c>
      <c r="C10" s="11" t="s">
        <v>236</v>
      </c>
      <c r="D10" s="11" t="s">
        <v>134</v>
      </c>
      <c r="E10" s="12">
        <v>0</v>
      </c>
      <c r="F10" s="12">
        <v>500000</v>
      </c>
      <c r="G10" s="12">
        <v>81.466666666666669</v>
      </c>
      <c r="H10" s="12" t="s">
        <v>527</v>
      </c>
      <c r="I10" s="12">
        <v>1486848</v>
      </c>
      <c r="J10" s="12">
        <v>1513970</v>
      </c>
      <c r="K10" s="12">
        <v>354401</v>
      </c>
      <c r="L10" s="12">
        <v>4271911</v>
      </c>
      <c r="M10" s="12">
        <v>16</v>
      </c>
      <c r="N10" s="12">
        <v>100</v>
      </c>
      <c r="O10" s="12">
        <v>0</v>
      </c>
      <c r="P10" s="12">
        <v>0</v>
      </c>
      <c r="Q10" s="12">
        <v>16</v>
      </c>
      <c r="R10" s="11">
        <v>-0.72</v>
      </c>
      <c r="S10" s="11">
        <v>-13.87</v>
      </c>
      <c r="T10" s="11">
        <v>-28.9</v>
      </c>
      <c r="U10" s="18">
        <v>82.616149193155664</v>
      </c>
      <c r="V10" s="18">
        <v>4511246.7478529997</v>
      </c>
      <c r="W10" s="18">
        <v>2632395.8770730002</v>
      </c>
      <c r="X10" s="18">
        <f t="shared" si="0"/>
        <v>1878850.8707799995</v>
      </c>
      <c r="Y10" s="18">
        <v>141376.94010199999</v>
      </c>
      <c r="Z10" s="18">
        <v>85184.364986</v>
      </c>
      <c r="AA10" s="18">
        <f t="shared" si="1"/>
        <v>56192.575115999993</v>
      </c>
    </row>
    <row r="11" spans="1:27" x14ac:dyDescent="0.45">
      <c r="A11" s="11" t="s">
        <v>239</v>
      </c>
      <c r="B11" s="11">
        <v>11316</v>
      </c>
      <c r="C11" s="11" t="s">
        <v>240</v>
      </c>
      <c r="D11" s="11" t="s">
        <v>134</v>
      </c>
      <c r="E11" s="12">
        <v>0</v>
      </c>
      <c r="F11" s="12">
        <v>600000</v>
      </c>
      <c r="G11" s="12">
        <v>80.7</v>
      </c>
      <c r="H11" s="12" t="s">
        <v>527</v>
      </c>
      <c r="I11" s="12">
        <v>1565181</v>
      </c>
      <c r="J11" s="12">
        <v>1225087</v>
      </c>
      <c r="K11" s="12">
        <v>353042</v>
      </c>
      <c r="L11" s="12">
        <v>3470088</v>
      </c>
      <c r="M11" s="12">
        <v>10</v>
      </c>
      <c r="N11" s="12">
        <v>100</v>
      </c>
      <c r="O11" s="12">
        <v>48</v>
      </c>
      <c r="P11" s="12">
        <v>0</v>
      </c>
      <c r="Q11" s="12">
        <v>58</v>
      </c>
      <c r="R11" s="11">
        <v>-7.72</v>
      </c>
      <c r="S11" s="11">
        <v>-3.61</v>
      </c>
      <c r="T11" s="11">
        <v>-12.89</v>
      </c>
      <c r="U11" s="18">
        <v>71.238158996510037</v>
      </c>
      <c r="V11" s="18">
        <v>5159971.3705719998</v>
      </c>
      <c r="W11" s="18">
        <v>4833045.3804980004</v>
      </c>
      <c r="X11" s="18">
        <f t="shared" si="0"/>
        <v>326925.99007399939</v>
      </c>
      <c r="Y11" s="18">
        <v>70568.201526999997</v>
      </c>
      <c r="Z11" s="18">
        <v>23833.008720000002</v>
      </c>
      <c r="AA11" s="18">
        <f t="shared" si="1"/>
        <v>46735.192806999999</v>
      </c>
    </row>
    <row r="12" spans="1:27" x14ac:dyDescent="0.45">
      <c r="A12" s="11" t="s">
        <v>247</v>
      </c>
      <c r="B12" s="11">
        <v>11324</v>
      </c>
      <c r="C12" s="11" t="s">
        <v>248</v>
      </c>
      <c r="D12" s="11" t="s">
        <v>134</v>
      </c>
      <c r="E12" s="12">
        <v>0</v>
      </c>
      <c r="F12" s="12">
        <v>1000000</v>
      </c>
      <c r="G12" s="12">
        <v>79.333333333333329</v>
      </c>
      <c r="H12" s="12" t="s">
        <v>527</v>
      </c>
      <c r="I12" s="12">
        <v>1854687</v>
      </c>
      <c r="J12" s="12">
        <v>4755437</v>
      </c>
      <c r="K12" s="12">
        <v>699128</v>
      </c>
      <c r="L12" s="12">
        <v>6801954</v>
      </c>
      <c r="M12" s="12">
        <v>5</v>
      </c>
      <c r="N12" s="12">
        <v>100</v>
      </c>
      <c r="O12" s="12">
        <v>0</v>
      </c>
      <c r="P12" s="12">
        <v>0</v>
      </c>
      <c r="Q12" s="12">
        <v>5</v>
      </c>
      <c r="R12" s="11">
        <v>12.78</v>
      </c>
      <c r="S12" s="11">
        <v>6.2</v>
      </c>
      <c r="T12" s="11">
        <v>0.77</v>
      </c>
      <c r="U12" s="18">
        <v>99.298945992126875</v>
      </c>
      <c r="V12" s="18">
        <v>9630920.6304129995</v>
      </c>
      <c r="W12" s="18">
        <v>5720962.7656810004</v>
      </c>
      <c r="X12" s="18">
        <f t="shared" si="0"/>
        <v>3909957.8647319991</v>
      </c>
      <c r="Y12" s="18">
        <v>1161307.1478850001</v>
      </c>
      <c r="Z12" s="18">
        <v>742332.67096799996</v>
      </c>
      <c r="AA12" s="18">
        <f t="shared" si="1"/>
        <v>418974.47691700014</v>
      </c>
    </row>
    <row r="13" spans="1:27" x14ac:dyDescent="0.45">
      <c r="A13" s="11" t="s">
        <v>249</v>
      </c>
      <c r="B13" s="11">
        <v>11329</v>
      </c>
      <c r="C13" s="11" t="s">
        <v>250</v>
      </c>
      <c r="D13" s="11" t="s">
        <v>134</v>
      </c>
      <c r="E13" s="12">
        <v>0</v>
      </c>
      <c r="F13" s="12">
        <v>800000</v>
      </c>
      <c r="G13" s="12">
        <v>79.099999999999994</v>
      </c>
      <c r="H13" s="12" t="s">
        <v>527</v>
      </c>
      <c r="I13" s="12">
        <v>643692</v>
      </c>
      <c r="J13" s="12">
        <v>766336</v>
      </c>
      <c r="K13" s="12">
        <v>242507</v>
      </c>
      <c r="L13" s="12">
        <v>3160056</v>
      </c>
      <c r="M13" s="12">
        <v>7</v>
      </c>
      <c r="N13" s="12">
        <v>100</v>
      </c>
      <c r="O13" s="12">
        <v>0</v>
      </c>
      <c r="P13" s="12">
        <v>0</v>
      </c>
      <c r="Q13" s="12">
        <v>7</v>
      </c>
      <c r="R13" s="11">
        <v>-2.25</v>
      </c>
      <c r="S13" s="11">
        <v>-12.26</v>
      </c>
      <c r="T13" s="11">
        <v>-26.02</v>
      </c>
      <c r="U13" s="18">
        <v>73.821420440290012</v>
      </c>
      <c r="V13" s="18">
        <v>1471919.2725229999</v>
      </c>
      <c r="W13" s="18">
        <v>1293175.0759409999</v>
      </c>
      <c r="X13" s="18">
        <f t="shared" si="0"/>
        <v>178744.196582</v>
      </c>
      <c r="Y13" s="18">
        <v>111130.22723</v>
      </c>
      <c r="Z13" s="18">
        <v>71864.861000000004</v>
      </c>
      <c r="AA13" s="18">
        <f t="shared" si="1"/>
        <v>39265.36623</v>
      </c>
    </row>
    <row r="14" spans="1:27" x14ac:dyDescent="0.45">
      <c r="A14" s="11" t="s">
        <v>257</v>
      </c>
      <c r="B14" s="11">
        <v>11339</v>
      </c>
      <c r="C14" s="11" t="s">
        <v>258</v>
      </c>
      <c r="D14" s="11" t="s">
        <v>134</v>
      </c>
      <c r="E14" s="12">
        <v>0</v>
      </c>
      <c r="F14" s="12">
        <v>20000000</v>
      </c>
      <c r="G14" s="12">
        <v>78.099999999999994</v>
      </c>
      <c r="H14" s="12" t="s">
        <v>527</v>
      </c>
      <c r="I14" s="12">
        <v>5694801</v>
      </c>
      <c r="J14" s="12">
        <v>18924214</v>
      </c>
      <c r="K14" s="12">
        <v>15735620</v>
      </c>
      <c r="L14" s="12">
        <v>1202635</v>
      </c>
      <c r="M14" s="12">
        <v>14</v>
      </c>
      <c r="N14" s="12">
        <v>100</v>
      </c>
      <c r="O14" s="12">
        <v>1</v>
      </c>
      <c r="P14" s="12">
        <v>0</v>
      </c>
      <c r="Q14" s="12">
        <v>15</v>
      </c>
      <c r="R14" s="11">
        <v>-1.53</v>
      </c>
      <c r="S14" s="11">
        <v>-28.52</v>
      </c>
      <c r="T14" s="11">
        <v>-32.9</v>
      </c>
      <c r="U14" s="18">
        <v>95.364700778037871</v>
      </c>
      <c r="V14" s="18">
        <v>19040041.302556999</v>
      </c>
      <c r="W14" s="18">
        <v>3541560.015019</v>
      </c>
      <c r="X14" s="18">
        <f t="shared" si="0"/>
        <v>15498481.287537999</v>
      </c>
      <c r="Y14" s="18">
        <v>852655.42854200001</v>
      </c>
      <c r="Z14" s="18">
        <v>106209.232651</v>
      </c>
      <c r="AA14" s="18">
        <f t="shared" si="1"/>
        <v>746446.19589099998</v>
      </c>
    </row>
    <row r="15" spans="1:27" x14ac:dyDescent="0.45">
      <c r="A15" s="11" t="s">
        <v>261</v>
      </c>
      <c r="B15" s="11">
        <v>11346</v>
      </c>
      <c r="C15" s="11" t="s">
        <v>262</v>
      </c>
      <c r="D15" s="11" t="s">
        <v>134</v>
      </c>
      <c r="E15" s="12">
        <v>0</v>
      </c>
      <c r="F15" s="12">
        <v>2000000</v>
      </c>
      <c r="G15" s="12">
        <v>77.166666666666671</v>
      </c>
      <c r="H15" s="12" t="s">
        <v>527</v>
      </c>
      <c r="I15" s="12">
        <v>4052964</v>
      </c>
      <c r="J15" s="12">
        <v>8993844</v>
      </c>
      <c r="K15" s="12">
        <v>886294</v>
      </c>
      <c r="L15" s="12">
        <v>10147699</v>
      </c>
      <c r="M15" s="12">
        <v>5</v>
      </c>
      <c r="N15" s="12">
        <v>100</v>
      </c>
      <c r="O15" s="12">
        <v>0</v>
      </c>
      <c r="P15" s="12">
        <v>0</v>
      </c>
      <c r="Q15" s="12">
        <v>5</v>
      </c>
      <c r="R15" s="11">
        <v>-3.09</v>
      </c>
      <c r="S15" s="11">
        <v>-14.99</v>
      </c>
      <c r="T15" s="11">
        <v>-2.0299999999999998</v>
      </c>
      <c r="U15" s="18">
        <v>85.525371686906652</v>
      </c>
      <c r="V15" s="18">
        <v>14221034.836131999</v>
      </c>
      <c r="W15" s="18">
        <v>8117382.6566859996</v>
      </c>
      <c r="X15" s="18">
        <f t="shared" si="0"/>
        <v>6103652.1794459997</v>
      </c>
      <c r="Y15" s="18">
        <v>786132.41545299999</v>
      </c>
      <c r="Z15" s="18">
        <v>338729.63964200002</v>
      </c>
      <c r="AA15" s="18">
        <f t="shared" si="1"/>
        <v>447402.77581099997</v>
      </c>
    </row>
    <row r="16" spans="1:27" x14ac:dyDescent="0.45">
      <c r="A16" s="11" t="s">
        <v>265</v>
      </c>
      <c r="B16" s="11">
        <v>11365</v>
      </c>
      <c r="C16" s="11" t="s">
        <v>266</v>
      </c>
      <c r="D16" s="11" t="s">
        <v>134</v>
      </c>
      <c r="E16" s="12">
        <v>0</v>
      </c>
      <c r="F16" s="12">
        <v>1500000</v>
      </c>
      <c r="G16" s="12">
        <v>76.233333333333334</v>
      </c>
      <c r="H16" s="12" t="s">
        <v>527</v>
      </c>
      <c r="I16" s="12">
        <v>1787967</v>
      </c>
      <c r="J16" s="12">
        <v>1189611</v>
      </c>
      <c r="K16" s="12">
        <v>283516</v>
      </c>
      <c r="L16" s="12">
        <v>4195920</v>
      </c>
      <c r="M16" s="12">
        <v>2</v>
      </c>
      <c r="N16" s="12">
        <v>100</v>
      </c>
      <c r="O16" s="12">
        <v>0</v>
      </c>
      <c r="P16" s="12">
        <v>0</v>
      </c>
      <c r="Q16" s="12">
        <v>2</v>
      </c>
      <c r="R16" s="11">
        <v>-8.1300000000000008</v>
      </c>
      <c r="S16" s="11">
        <v>-24.81</v>
      </c>
      <c r="T16" s="11">
        <v>-40.92</v>
      </c>
      <c r="U16" s="18">
        <v>96.576403301198383</v>
      </c>
      <c r="V16" s="18">
        <v>1716461.552131</v>
      </c>
      <c r="W16" s="18">
        <v>1052418.595066</v>
      </c>
      <c r="X16" s="18">
        <f t="shared" si="0"/>
        <v>664042.95706499997</v>
      </c>
      <c r="Y16" s="18">
        <v>30130.440618000001</v>
      </c>
      <c r="Z16" s="18">
        <v>4434.8277600000001</v>
      </c>
      <c r="AA16" s="18">
        <f t="shared" si="1"/>
        <v>25695.612858</v>
      </c>
    </row>
    <row r="17" spans="1:27" x14ac:dyDescent="0.45">
      <c r="A17" s="11" t="s">
        <v>267</v>
      </c>
      <c r="B17" s="11">
        <v>11359</v>
      </c>
      <c r="C17" s="11" t="s">
        <v>268</v>
      </c>
      <c r="D17" s="11" t="s">
        <v>134</v>
      </c>
      <c r="E17" s="12">
        <v>0</v>
      </c>
      <c r="F17" s="12">
        <v>1344000</v>
      </c>
      <c r="G17" s="12">
        <v>76.099999999999994</v>
      </c>
      <c r="H17" s="12" t="s">
        <v>527</v>
      </c>
      <c r="I17" s="12">
        <v>2878131</v>
      </c>
      <c r="J17" s="12">
        <v>1869350</v>
      </c>
      <c r="K17" s="12">
        <v>828638</v>
      </c>
      <c r="L17" s="12">
        <v>2255931</v>
      </c>
      <c r="M17" s="12">
        <v>8</v>
      </c>
      <c r="N17" s="12">
        <v>100</v>
      </c>
      <c r="O17" s="12">
        <v>0</v>
      </c>
      <c r="P17" s="12">
        <v>0</v>
      </c>
      <c r="Q17" s="12">
        <v>0</v>
      </c>
      <c r="R17" s="11">
        <v>-2.4500000000000002</v>
      </c>
      <c r="S17" s="11">
        <v>-18.5</v>
      </c>
      <c r="T17" s="11">
        <v>-41.07</v>
      </c>
      <c r="U17" s="18">
        <v>91.792998620639409</v>
      </c>
      <c r="V17" s="18">
        <v>1960000.638237</v>
      </c>
      <c r="W17" s="18">
        <v>1587987.596135</v>
      </c>
      <c r="X17" s="18">
        <f t="shared" si="0"/>
        <v>372013.04210199998</v>
      </c>
      <c r="Y17" s="18">
        <v>76657.936757999996</v>
      </c>
      <c r="Z17" s="18">
        <v>82672.399514000004</v>
      </c>
      <c r="AA17" s="18">
        <f t="shared" si="1"/>
        <v>-6014.4627560000081</v>
      </c>
    </row>
    <row r="18" spans="1:27" x14ac:dyDescent="0.45">
      <c r="A18" s="11" t="s">
        <v>269</v>
      </c>
      <c r="B18" s="11">
        <v>11364</v>
      </c>
      <c r="C18" s="11" t="s">
        <v>268</v>
      </c>
      <c r="D18" s="11" t="s">
        <v>134</v>
      </c>
      <c r="E18" s="12">
        <v>0</v>
      </c>
      <c r="F18" s="12">
        <v>10000000</v>
      </c>
      <c r="G18" s="12">
        <v>76.099999999999994</v>
      </c>
      <c r="H18" s="12" t="s">
        <v>527</v>
      </c>
      <c r="I18" s="12">
        <v>81162333</v>
      </c>
      <c r="J18" s="12">
        <v>72943864</v>
      </c>
      <c r="K18" s="12">
        <v>9311550</v>
      </c>
      <c r="L18" s="12">
        <v>7833697</v>
      </c>
      <c r="M18" s="12">
        <v>2</v>
      </c>
      <c r="N18" s="12">
        <v>100</v>
      </c>
      <c r="O18" s="12">
        <v>0</v>
      </c>
      <c r="P18" s="12">
        <v>0</v>
      </c>
      <c r="Q18" s="12">
        <v>2</v>
      </c>
      <c r="R18" s="11">
        <v>-8.8699999999999992</v>
      </c>
      <c r="S18" s="11">
        <v>-31.5</v>
      </c>
      <c r="T18" s="11">
        <v>-42.89</v>
      </c>
      <c r="U18" s="18">
        <v>99.776568929678973</v>
      </c>
      <c r="V18" s="18">
        <v>55857861.608234003</v>
      </c>
      <c r="W18" s="18">
        <v>5853923.4911099998</v>
      </c>
      <c r="X18" s="18">
        <f t="shared" si="0"/>
        <v>50003938.117124006</v>
      </c>
      <c r="Y18" s="18">
        <v>724348.38722899999</v>
      </c>
      <c r="Z18" s="18">
        <v>1423.0211400000001</v>
      </c>
      <c r="AA18" s="18">
        <f t="shared" si="1"/>
        <v>722925.36608900002</v>
      </c>
    </row>
    <row r="19" spans="1:27" x14ac:dyDescent="0.45">
      <c r="A19" s="11" t="s">
        <v>281</v>
      </c>
      <c r="B19" s="11">
        <v>11386</v>
      </c>
      <c r="C19" s="11" t="s">
        <v>282</v>
      </c>
      <c r="D19" s="11" t="s">
        <v>134</v>
      </c>
      <c r="E19" s="12">
        <v>0</v>
      </c>
      <c r="F19" s="12">
        <v>1000000</v>
      </c>
      <c r="G19" s="12">
        <v>73</v>
      </c>
      <c r="H19" s="12" t="s">
        <v>527</v>
      </c>
      <c r="I19" s="12">
        <v>1055952</v>
      </c>
      <c r="J19" s="12">
        <v>921234</v>
      </c>
      <c r="K19" s="12">
        <v>958462</v>
      </c>
      <c r="L19" s="12">
        <v>961159</v>
      </c>
      <c r="M19" s="12">
        <v>3</v>
      </c>
      <c r="N19" s="12">
        <v>100</v>
      </c>
      <c r="O19" s="12">
        <v>0</v>
      </c>
      <c r="P19" s="12">
        <v>0</v>
      </c>
      <c r="Q19" s="12">
        <v>3</v>
      </c>
      <c r="R19" s="11">
        <v>-2.2599999999999998</v>
      </c>
      <c r="S19" s="11">
        <v>-8.6199999999999992</v>
      </c>
      <c r="T19" s="11">
        <v>-20.79</v>
      </c>
      <c r="U19" s="18">
        <v>19.825074968720461</v>
      </c>
      <c r="V19" s="18">
        <v>641077.98123100004</v>
      </c>
      <c r="W19" s="18">
        <v>397625.96305700002</v>
      </c>
      <c r="X19" s="18">
        <f t="shared" si="0"/>
        <v>243452.01817400003</v>
      </c>
      <c r="Y19" s="18">
        <v>23263.090408</v>
      </c>
      <c r="Z19" s="18">
        <v>18891.832555000001</v>
      </c>
      <c r="AA19" s="18">
        <f t="shared" si="1"/>
        <v>4371.2578529999992</v>
      </c>
    </row>
    <row r="20" spans="1:27" x14ac:dyDescent="0.45">
      <c r="A20" s="11" t="s">
        <v>295</v>
      </c>
      <c r="B20" s="11">
        <v>11407</v>
      </c>
      <c r="C20" s="11" t="s">
        <v>296</v>
      </c>
      <c r="D20" s="11" t="s">
        <v>134</v>
      </c>
      <c r="E20" s="12">
        <v>0</v>
      </c>
      <c r="F20" s="12">
        <v>2500000</v>
      </c>
      <c r="G20" s="12">
        <v>69.5</v>
      </c>
      <c r="H20" s="12" t="s">
        <v>527</v>
      </c>
      <c r="I20" s="12">
        <v>1316528</v>
      </c>
      <c r="J20" s="12">
        <v>1336091</v>
      </c>
      <c r="K20" s="12">
        <v>1157259</v>
      </c>
      <c r="L20" s="12">
        <v>1154530</v>
      </c>
      <c r="M20" s="12">
        <v>14</v>
      </c>
      <c r="N20" s="12">
        <v>95</v>
      </c>
      <c r="O20" s="12">
        <v>1</v>
      </c>
      <c r="P20" s="12">
        <v>5</v>
      </c>
      <c r="Q20" s="12">
        <v>15</v>
      </c>
      <c r="R20" s="11">
        <v>1.86</v>
      </c>
      <c r="S20" s="11">
        <v>-1.39</v>
      </c>
      <c r="T20" s="11">
        <v>-14.7</v>
      </c>
      <c r="U20" s="18">
        <v>73.176659645313265</v>
      </c>
      <c r="V20" s="18">
        <v>4347950.0920209996</v>
      </c>
      <c r="W20" s="18">
        <v>3881125.0325520001</v>
      </c>
      <c r="X20" s="18">
        <f t="shared" si="0"/>
        <v>466825.05946899951</v>
      </c>
      <c r="Y20" s="18">
        <v>98176.227601999999</v>
      </c>
      <c r="Z20" s="18">
        <v>217385.88153799999</v>
      </c>
      <c r="AA20" s="18">
        <f t="shared" si="1"/>
        <v>-119209.65393599999</v>
      </c>
    </row>
    <row r="21" spans="1:27" x14ac:dyDescent="0.45">
      <c r="A21" s="11" t="s">
        <v>297</v>
      </c>
      <c r="B21" s="11">
        <v>11410</v>
      </c>
      <c r="C21" s="11" t="s">
        <v>296</v>
      </c>
      <c r="D21" s="11" t="s">
        <v>134</v>
      </c>
      <c r="E21" s="12">
        <v>0</v>
      </c>
      <c r="F21" s="12">
        <v>20000000</v>
      </c>
      <c r="G21" s="12">
        <v>69.5</v>
      </c>
      <c r="H21" s="12" t="s">
        <v>527</v>
      </c>
      <c r="I21" s="12">
        <v>40100971</v>
      </c>
      <c r="J21" s="12">
        <v>38765492</v>
      </c>
      <c r="K21" s="12">
        <v>10954003</v>
      </c>
      <c r="L21" s="12">
        <v>3728509</v>
      </c>
      <c r="M21" s="12">
        <v>7</v>
      </c>
      <c r="N21" s="12">
        <v>100</v>
      </c>
      <c r="O21" s="12">
        <v>0</v>
      </c>
      <c r="P21" s="12">
        <v>0</v>
      </c>
      <c r="Q21" s="12">
        <v>0</v>
      </c>
      <c r="R21" s="11">
        <v>-12.62</v>
      </c>
      <c r="S21" s="11">
        <v>-26.37</v>
      </c>
      <c r="T21" s="11">
        <v>-42.76</v>
      </c>
      <c r="U21" s="18">
        <v>94.360908793970097</v>
      </c>
      <c r="V21" s="18">
        <v>16355427.285339</v>
      </c>
      <c r="W21" s="18">
        <v>972737.56551800005</v>
      </c>
      <c r="X21" s="18">
        <f t="shared" si="0"/>
        <v>15382689.719821</v>
      </c>
      <c r="Y21" s="18">
        <v>1017942.267719</v>
      </c>
      <c r="Z21" s="18">
        <v>159334.469301</v>
      </c>
      <c r="AA21" s="18">
        <f t="shared" si="1"/>
        <v>858607.79841799999</v>
      </c>
    </row>
    <row r="22" spans="1:27" x14ac:dyDescent="0.45">
      <c r="A22" s="11" t="s">
        <v>303</v>
      </c>
      <c r="B22" s="11">
        <v>11419</v>
      </c>
      <c r="C22" s="11" t="s">
        <v>304</v>
      </c>
      <c r="D22" s="11" t="s">
        <v>134</v>
      </c>
      <c r="E22" s="12">
        <v>0</v>
      </c>
      <c r="F22" s="12">
        <v>50000000</v>
      </c>
      <c r="G22" s="12">
        <v>68.3</v>
      </c>
      <c r="H22" s="12" t="s">
        <v>527</v>
      </c>
      <c r="I22" s="12">
        <v>17799077</v>
      </c>
      <c r="J22" s="12">
        <v>21807412</v>
      </c>
      <c r="K22" s="12">
        <v>15416665</v>
      </c>
      <c r="L22" s="12">
        <v>1414534</v>
      </c>
      <c r="M22" s="12">
        <v>25</v>
      </c>
      <c r="N22" s="12">
        <v>96</v>
      </c>
      <c r="O22" s="12">
        <v>1</v>
      </c>
      <c r="P22" s="12">
        <v>4</v>
      </c>
      <c r="Q22" s="12">
        <v>26</v>
      </c>
      <c r="R22" s="11">
        <v>-9.02</v>
      </c>
      <c r="S22" s="11">
        <v>-7.9</v>
      </c>
      <c r="T22" s="11">
        <v>32.36</v>
      </c>
      <c r="U22" s="18">
        <v>97.84533366580024</v>
      </c>
      <c r="V22" s="18">
        <v>20959188.742809001</v>
      </c>
      <c r="W22" s="18">
        <v>13072480.054846</v>
      </c>
      <c r="X22" s="18">
        <f t="shared" si="0"/>
        <v>7886708.6879630014</v>
      </c>
      <c r="Y22" s="18">
        <v>122780.933395</v>
      </c>
      <c r="Z22" s="18">
        <v>474608.20480599999</v>
      </c>
      <c r="AA22" s="18">
        <f t="shared" si="1"/>
        <v>-351827.27141099999</v>
      </c>
    </row>
    <row r="23" spans="1:27" x14ac:dyDescent="0.45">
      <c r="A23" s="11" t="s">
        <v>307</v>
      </c>
      <c r="B23" s="11">
        <v>11397</v>
      </c>
      <c r="C23" s="11" t="s">
        <v>308</v>
      </c>
      <c r="D23" s="11" t="s">
        <v>134</v>
      </c>
      <c r="E23" s="12">
        <v>0</v>
      </c>
      <c r="F23" s="12">
        <v>150000000</v>
      </c>
      <c r="G23" s="12">
        <v>67.86666666666666</v>
      </c>
      <c r="H23" s="12" t="s">
        <v>527</v>
      </c>
      <c r="I23" s="12">
        <v>86365549</v>
      </c>
      <c r="J23" s="12">
        <v>76995123</v>
      </c>
      <c r="K23" s="12">
        <v>77436800</v>
      </c>
      <c r="L23" s="12">
        <v>994296</v>
      </c>
      <c r="M23" s="12">
        <v>20</v>
      </c>
      <c r="N23" s="12">
        <v>100</v>
      </c>
      <c r="O23" s="12">
        <v>0</v>
      </c>
      <c r="P23" s="12">
        <v>0</v>
      </c>
      <c r="Q23" s="12">
        <v>20</v>
      </c>
      <c r="R23" s="11">
        <v>-3.3</v>
      </c>
      <c r="S23" s="11">
        <v>-29.77</v>
      </c>
      <c r="T23" s="11">
        <v>-36.9</v>
      </c>
      <c r="U23" s="18">
        <v>82.516113696115312</v>
      </c>
      <c r="V23" s="18">
        <v>55691145.234617002</v>
      </c>
      <c r="W23" s="18">
        <v>5952559.4817989999</v>
      </c>
      <c r="X23" s="18">
        <f t="shared" si="0"/>
        <v>49738585.752818003</v>
      </c>
      <c r="Y23" s="18">
        <v>1618695.1467909999</v>
      </c>
      <c r="Z23" s="18">
        <v>133813.84856799999</v>
      </c>
      <c r="AA23" s="18">
        <f t="shared" si="1"/>
        <v>1484881.298223</v>
      </c>
    </row>
    <row r="24" spans="1:27" x14ac:dyDescent="0.45">
      <c r="A24" s="11" t="s">
        <v>311</v>
      </c>
      <c r="B24" s="11">
        <v>11435</v>
      </c>
      <c r="C24" s="11" t="s">
        <v>312</v>
      </c>
      <c r="D24" s="11" t="s">
        <v>134</v>
      </c>
      <c r="E24" s="12">
        <v>0</v>
      </c>
      <c r="F24" s="12">
        <v>2500000</v>
      </c>
      <c r="G24" s="12">
        <v>65.933333333333337</v>
      </c>
      <c r="H24" s="12" t="s">
        <v>527</v>
      </c>
      <c r="I24" s="12">
        <v>29862577</v>
      </c>
      <c r="J24" s="12">
        <v>26224628</v>
      </c>
      <c r="K24" s="12">
        <v>1235620</v>
      </c>
      <c r="L24" s="12">
        <v>21223861</v>
      </c>
      <c r="M24" s="12">
        <v>11</v>
      </c>
      <c r="N24" s="12">
        <v>100</v>
      </c>
      <c r="O24" s="12">
        <v>0</v>
      </c>
      <c r="P24" s="12">
        <v>0</v>
      </c>
      <c r="Q24" s="12">
        <v>11</v>
      </c>
      <c r="R24" s="11">
        <v>7.63</v>
      </c>
      <c r="S24" s="11">
        <v>-10.66</v>
      </c>
      <c r="T24" s="11">
        <v>-29.81</v>
      </c>
      <c r="U24" s="18">
        <v>98.991195563042808</v>
      </c>
      <c r="V24" s="18">
        <v>10151378.032938</v>
      </c>
      <c r="W24" s="18">
        <v>3346816.5720899999</v>
      </c>
      <c r="X24" s="18">
        <f t="shared" si="0"/>
        <v>6804561.4608479999</v>
      </c>
      <c r="Y24" s="18">
        <v>23132.75</v>
      </c>
      <c r="Z24" s="18">
        <v>136058.540343</v>
      </c>
      <c r="AA24" s="18">
        <f t="shared" si="1"/>
        <v>-112925.790343</v>
      </c>
    </row>
    <row r="25" spans="1:27" x14ac:dyDescent="0.45">
      <c r="A25" s="11" t="s">
        <v>318</v>
      </c>
      <c r="B25" s="11">
        <v>11443</v>
      </c>
      <c r="C25" s="11" t="s">
        <v>319</v>
      </c>
      <c r="D25" s="11" t="s">
        <v>134</v>
      </c>
      <c r="E25" s="12">
        <v>0</v>
      </c>
      <c r="F25" s="12">
        <v>500000</v>
      </c>
      <c r="G25" s="12">
        <v>64.566666666666663</v>
      </c>
      <c r="H25" s="12" t="s">
        <v>527</v>
      </c>
      <c r="I25" s="12">
        <v>1832111</v>
      </c>
      <c r="J25" s="12">
        <v>3754081</v>
      </c>
      <c r="K25" s="12">
        <v>489116</v>
      </c>
      <c r="L25" s="12">
        <v>7675235</v>
      </c>
      <c r="M25" s="12">
        <v>3</v>
      </c>
      <c r="N25" s="12">
        <v>100</v>
      </c>
      <c r="O25" s="12">
        <v>0</v>
      </c>
      <c r="P25" s="12">
        <v>0</v>
      </c>
      <c r="Q25" s="12">
        <v>3</v>
      </c>
      <c r="R25" s="11">
        <v>-12.51</v>
      </c>
      <c r="S25" s="11">
        <v>-7.17</v>
      </c>
      <c r="T25" s="11">
        <v>33.479999999999997</v>
      </c>
      <c r="U25" s="18">
        <v>97.301069334745748</v>
      </c>
      <c r="V25" s="18">
        <v>4205158.8106800001</v>
      </c>
      <c r="W25" s="18">
        <v>1434497.58715</v>
      </c>
      <c r="X25" s="18">
        <f t="shared" si="0"/>
        <v>2770661.2235300001</v>
      </c>
      <c r="Y25" s="18">
        <v>361644.51175000001</v>
      </c>
      <c r="Z25" s="18">
        <v>0</v>
      </c>
      <c r="AA25" s="18">
        <f t="shared" si="1"/>
        <v>361644.51175000001</v>
      </c>
    </row>
    <row r="26" spans="1:27" x14ac:dyDescent="0.45">
      <c r="A26" s="11" t="s">
        <v>320</v>
      </c>
      <c r="B26" s="11">
        <v>11447</v>
      </c>
      <c r="C26" s="11" t="s">
        <v>321</v>
      </c>
      <c r="D26" s="11" t="s">
        <v>134</v>
      </c>
      <c r="E26" s="12">
        <v>0</v>
      </c>
      <c r="F26" s="12">
        <v>10000000</v>
      </c>
      <c r="G26" s="12">
        <v>63.666666666666664</v>
      </c>
      <c r="H26" s="12" t="s">
        <v>527</v>
      </c>
      <c r="I26" s="12">
        <v>16489542</v>
      </c>
      <c r="J26" s="12">
        <v>3621928</v>
      </c>
      <c r="K26" s="12">
        <v>322965</v>
      </c>
      <c r="L26" s="12">
        <v>11214614</v>
      </c>
      <c r="M26" s="12">
        <v>5</v>
      </c>
      <c r="N26" s="12">
        <v>100</v>
      </c>
      <c r="O26" s="12">
        <v>0</v>
      </c>
      <c r="P26" s="12">
        <v>0</v>
      </c>
      <c r="Q26" s="12">
        <v>5</v>
      </c>
      <c r="R26" s="11">
        <v>-3.2</v>
      </c>
      <c r="S26" s="11">
        <v>-8.48</v>
      </c>
      <c r="T26" s="11">
        <v>-4.82</v>
      </c>
      <c r="U26" s="18">
        <v>84.309863101435852</v>
      </c>
      <c r="V26" s="18">
        <v>10912777.213470001</v>
      </c>
      <c r="W26" s="18">
        <v>16842911.031043001</v>
      </c>
      <c r="X26" s="18">
        <f t="shared" si="0"/>
        <v>-5930133.8175729997</v>
      </c>
      <c r="Y26" s="18">
        <v>433220.57406000001</v>
      </c>
      <c r="Z26" s="18">
        <v>14202000</v>
      </c>
      <c r="AA26" s="18">
        <f t="shared" si="1"/>
        <v>-13768779.42594</v>
      </c>
    </row>
    <row r="27" spans="1:27" x14ac:dyDescent="0.45">
      <c r="A27" s="11" t="s">
        <v>324</v>
      </c>
      <c r="B27" s="11">
        <v>11446</v>
      </c>
      <c r="C27" s="11" t="s">
        <v>325</v>
      </c>
      <c r="D27" s="11" t="s">
        <v>134</v>
      </c>
      <c r="E27" s="12">
        <v>0</v>
      </c>
      <c r="F27" s="12">
        <v>3530000</v>
      </c>
      <c r="G27" s="12">
        <v>62.333333333333336</v>
      </c>
      <c r="H27" s="12" t="s">
        <v>527</v>
      </c>
      <c r="I27" s="12">
        <v>5414150</v>
      </c>
      <c r="J27" s="12">
        <v>7595404</v>
      </c>
      <c r="K27" s="12">
        <v>1224453</v>
      </c>
      <c r="L27" s="12">
        <v>6203100</v>
      </c>
      <c r="M27" s="12">
        <v>8</v>
      </c>
      <c r="N27" s="12">
        <v>100</v>
      </c>
      <c r="O27" s="12">
        <v>0</v>
      </c>
      <c r="P27" s="12">
        <v>0</v>
      </c>
      <c r="Q27" s="12">
        <v>8</v>
      </c>
      <c r="R27" s="11">
        <v>8.24</v>
      </c>
      <c r="S27" s="11">
        <v>-6.04</v>
      </c>
      <c r="T27" s="11">
        <v>-82</v>
      </c>
      <c r="U27" s="18">
        <v>76.423156780774576</v>
      </c>
      <c r="V27" s="18">
        <v>10133975.922977</v>
      </c>
      <c r="W27" s="18">
        <v>6089582.9568769997</v>
      </c>
      <c r="X27" s="18">
        <f t="shared" si="0"/>
        <v>4044392.9661000008</v>
      </c>
      <c r="Y27" s="18">
        <v>610575.75721099996</v>
      </c>
      <c r="Z27" s="18">
        <v>81110.417864999996</v>
      </c>
      <c r="AA27" s="18">
        <f t="shared" si="1"/>
        <v>529465.33934599999</v>
      </c>
    </row>
    <row r="28" spans="1:27" x14ac:dyDescent="0.45">
      <c r="A28" s="11" t="s">
        <v>348</v>
      </c>
      <c r="B28" s="11">
        <v>11512</v>
      </c>
      <c r="C28" s="11" t="s">
        <v>349</v>
      </c>
      <c r="D28" s="11" t="s">
        <v>134</v>
      </c>
      <c r="E28" s="12">
        <v>0</v>
      </c>
      <c r="F28" s="12">
        <v>2150000</v>
      </c>
      <c r="G28" s="12">
        <v>53.4</v>
      </c>
      <c r="H28" s="12" t="s">
        <v>527</v>
      </c>
      <c r="I28" s="12">
        <v>6715063</v>
      </c>
      <c r="J28" s="12">
        <v>7309654</v>
      </c>
      <c r="K28" s="12">
        <v>771792</v>
      </c>
      <c r="L28" s="12">
        <v>9471015</v>
      </c>
      <c r="M28" s="12">
        <v>4</v>
      </c>
      <c r="N28" s="12">
        <v>100</v>
      </c>
      <c r="O28" s="12">
        <v>0</v>
      </c>
      <c r="P28" s="12">
        <v>0</v>
      </c>
      <c r="Q28" s="12">
        <v>4</v>
      </c>
      <c r="R28" s="11">
        <v>-1.74</v>
      </c>
      <c r="S28" s="11">
        <v>-8.1999999999999993</v>
      </c>
      <c r="T28" s="11">
        <v>23.53</v>
      </c>
      <c r="U28" s="18">
        <v>85.792310506623721</v>
      </c>
      <c r="V28" s="18">
        <v>7906818.6863599997</v>
      </c>
      <c r="W28" s="18">
        <v>8267651.7283990001</v>
      </c>
      <c r="X28" s="18">
        <f t="shared" si="0"/>
        <v>-360833.04203900043</v>
      </c>
      <c r="Y28" s="18">
        <v>334440.52044300002</v>
      </c>
      <c r="Z28" s="18">
        <v>134704.77312500001</v>
      </c>
      <c r="AA28" s="18">
        <f t="shared" si="1"/>
        <v>199735.74731800001</v>
      </c>
    </row>
    <row r="29" spans="1:27" x14ac:dyDescent="0.45">
      <c r="A29" s="11" t="s">
        <v>350</v>
      </c>
      <c r="B29" s="11">
        <v>11511</v>
      </c>
      <c r="C29" s="11" t="s">
        <v>349</v>
      </c>
      <c r="D29" s="11" t="s">
        <v>134</v>
      </c>
      <c r="E29" s="12">
        <v>0</v>
      </c>
      <c r="F29" s="12">
        <v>30000000</v>
      </c>
      <c r="G29" s="12">
        <v>53.4</v>
      </c>
      <c r="H29" s="12" t="s">
        <v>527</v>
      </c>
      <c r="I29" s="12">
        <v>9835796</v>
      </c>
      <c r="J29" s="12">
        <v>19417948</v>
      </c>
      <c r="K29" s="12">
        <v>19408759</v>
      </c>
      <c r="L29" s="12">
        <v>1000775</v>
      </c>
      <c r="M29" s="12">
        <v>34</v>
      </c>
      <c r="N29" s="12">
        <v>100</v>
      </c>
      <c r="O29" s="12">
        <v>0</v>
      </c>
      <c r="P29" s="12">
        <v>0</v>
      </c>
      <c r="Q29" s="12">
        <v>0</v>
      </c>
      <c r="R29" s="11">
        <v>-2.66</v>
      </c>
      <c r="S29" s="11">
        <v>-10.66</v>
      </c>
      <c r="T29" s="11">
        <v>-18.47</v>
      </c>
      <c r="U29" s="18">
        <v>93.321188235330311</v>
      </c>
      <c r="V29" s="18">
        <v>29039523.015450001</v>
      </c>
      <c r="W29" s="18">
        <v>13755195.20843</v>
      </c>
      <c r="X29" s="18">
        <f t="shared" si="0"/>
        <v>15284327.807020001</v>
      </c>
      <c r="Y29" s="18">
        <v>1942592.800172</v>
      </c>
      <c r="Z29" s="18">
        <v>492764.32109600003</v>
      </c>
      <c r="AA29" s="18">
        <f t="shared" si="1"/>
        <v>1449828.4790759999</v>
      </c>
    </row>
    <row r="30" spans="1:27" x14ac:dyDescent="0.45">
      <c r="A30" s="11" t="s">
        <v>355</v>
      </c>
      <c r="B30" s="11">
        <v>11525</v>
      </c>
      <c r="C30" s="11" t="s">
        <v>356</v>
      </c>
      <c r="D30" s="11" t="s">
        <v>134</v>
      </c>
      <c r="E30" s="12">
        <v>0</v>
      </c>
      <c r="F30" s="12">
        <v>20000000</v>
      </c>
      <c r="G30" s="12">
        <v>50.966666666666669</v>
      </c>
      <c r="H30" s="12" t="s">
        <v>527</v>
      </c>
      <c r="I30" s="12">
        <v>8451698</v>
      </c>
      <c r="J30" s="12">
        <v>15093549</v>
      </c>
      <c r="K30" s="12">
        <v>14375418</v>
      </c>
      <c r="L30" s="12">
        <v>1058311</v>
      </c>
      <c r="M30" s="12">
        <v>39</v>
      </c>
      <c r="N30" s="12">
        <v>86</v>
      </c>
      <c r="O30" s="12">
        <v>4</v>
      </c>
      <c r="P30" s="12">
        <v>14</v>
      </c>
      <c r="Q30" s="12">
        <v>43</v>
      </c>
      <c r="R30" s="11">
        <v>8.1199999999999992</v>
      </c>
      <c r="S30" s="11">
        <v>-4.5999999999999996</v>
      </c>
      <c r="T30" s="11">
        <v>-36.340000000000003</v>
      </c>
      <c r="U30" s="18">
        <v>87.657594550694427</v>
      </c>
      <c r="V30" s="18">
        <v>14292775.068682</v>
      </c>
      <c r="W30" s="18">
        <v>13609478.881462</v>
      </c>
      <c r="X30" s="18">
        <f t="shared" si="0"/>
        <v>683296.18721999973</v>
      </c>
      <c r="Y30" s="18">
        <v>492586.66864799999</v>
      </c>
      <c r="Z30" s="18">
        <v>877348.283681</v>
      </c>
      <c r="AA30" s="18">
        <f t="shared" si="1"/>
        <v>-384761.61503300001</v>
      </c>
    </row>
    <row r="31" spans="1:27" x14ac:dyDescent="0.45">
      <c r="A31" s="11" t="s">
        <v>359</v>
      </c>
      <c r="B31" s="11">
        <v>11534</v>
      </c>
      <c r="C31" s="11" t="s">
        <v>360</v>
      </c>
      <c r="D31" s="11" t="s">
        <v>134</v>
      </c>
      <c r="E31" s="12">
        <v>0</v>
      </c>
      <c r="F31" s="12">
        <v>5000000</v>
      </c>
      <c r="G31" s="12">
        <v>49.366666666666667</v>
      </c>
      <c r="H31" s="12" t="s">
        <v>527</v>
      </c>
      <c r="I31" s="12">
        <v>14797375</v>
      </c>
      <c r="J31" s="12">
        <v>13559650</v>
      </c>
      <c r="K31" s="12">
        <v>3201492</v>
      </c>
      <c r="L31" s="12">
        <v>4235415</v>
      </c>
      <c r="M31" s="12">
        <v>8</v>
      </c>
      <c r="N31" s="12">
        <v>89</v>
      </c>
      <c r="O31" s="12">
        <v>1</v>
      </c>
      <c r="P31" s="12">
        <v>11</v>
      </c>
      <c r="Q31" s="12">
        <v>9</v>
      </c>
      <c r="R31" s="11">
        <v>-10.16</v>
      </c>
      <c r="S31" s="11">
        <v>-28.56</v>
      </c>
      <c r="T31" s="11">
        <v>-36.340000000000003</v>
      </c>
      <c r="U31" s="18">
        <v>92.043095673431637</v>
      </c>
      <c r="V31" s="18">
        <v>9429332.8721309993</v>
      </c>
      <c r="W31" s="18">
        <v>1260233.5886339999</v>
      </c>
      <c r="X31" s="18">
        <f t="shared" si="0"/>
        <v>8169099.2834969992</v>
      </c>
      <c r="Y31" s="18">
        <v>498564.06214699999</v>
      </c>
      <c r="Z31" s="18">
        <v>117111.92616</v>
      </c>
      <c r="AA31" s="18">
        <f t="shared" si="1"/>
        <v>381452.13598699996</v>
      </c>
    </row>
    <row r="32" spans="1:27" x14ac:dyDescent="0.45">
      <c r="A32" s="11" t="s">
        <v>361</v>
      </c>
      <c r="B32" s="11">
        <v>11538</v>
      </c>
      <c r="C32" s="11" t="s">
        <v>360</v>
      </c>
      <c r="D32" s="11" t="s">
        <v>134</v>
      </c>
      <c r="E32" s="12">
        <v>0</v>
      </c>
      <c r="F32" s="12">
        <v>20000000</v>
      </c>
      <c r="G32" s="12">
        <v>49.366666666666667</v>
      </c>
      <c r="H32" s="12" t="s">
        <v>527</v>
      </c>
      <c r="I32" s="12">
        <v>18908426</v>
      </c>
      <c r="J32" s="12">
        <v>17774381</v>
      </c>
      <c r="K32" s="12">
        <v>11821023</v>
      </c>
      <c r="L32" s="12">
        <v>1559889</v>
      </c>
      <c r="M32" s="12">
        <v>49</v>
      </c>
      <c r="N32" s="12">
        <v>91</v>
      </c>
      <c r="O32" s="12">
        <v>10</v>
      </c>
      <c r="P32" s="12">
        <v>9</v>
      </c>
      <c r="Q32" s="12">
        <v>59</v>
      </c>
      <c r="R32" s="11">
        <v>8.08</v>
      </c>
      <c r="S32" s="11">
        <v>70.98</v>
      </c>
      <c r="T32" s="11">
        <v>24.74</v>
      </c>
      <c r="U32" s="18">
        <v>91.560271534624022</v>
      </c>
      <c r="V32" s="18">
        <v>21393925.474580999</v>
      </c>
      <c r="W32" s="18">
        <v>21456177.952838</v>
      </c>
      <c r="X32" s="18">
        <f t="shared" si="0"/>
        <v>-62252.478257000446</v>
      </c>
      <c r="Y32" s="18">
        <v>778310.483243</v>
      </c>
      <c r="Z32" s="18">
        <v>771067.68148499995</v>
      </c>
      <c r="AA32" s="18">
        <f t="shared" si="1"/>
        <v>7242.8017580000451</v>
      </c>
    </row>
    <row r="33" spans="1:27" x14ac:dyDescent="0.45">
      <c r="A33" s="11" t="s">
        <v>364</v>
      </c>
      <c r="B33" s="11">
        <v>11553</v>
      </c>
      <c r="C33" s="11" t="s">
        <v>365</v>
      </c>
      <c r="D33" s="11" t="s">
        <v>134</v>
      </c>
      <c r="E33" s="12">
        <v>0</v>
      </c>
      <c r="F33" s="12">
        <v>30000000</v>
      </c>
      <c r="G33" s="12">
        <v>46.7</v>
      </c>
      <c r="H33" s="12" t="s">
        <v>527</v>
      </c>
      <c r="I33" s="12">
        <v>4490872</v>
      </c>
      <c r="J33" s="12">
        <v>8058473</v>
      </c>
      <c r="K33" s="12">
        <v>5358210</v>
      </c>
      <c r="L33" s="12">
        <v>1503949</v>
      </c>
      <c r="M33" s="12">
        <v>18</v>
      </c>
      <c r="N33" s="12">
        <v>100</v>
      </c>
      <c r="O33" s="12">
        <v>0</v>
      </c>
      <c r="P33" s="12">
        <v>0</v>
      </c>
      <c r="Q33" s="12">
        <v>18</v>
      </c>
      <c r="R33" s="11">
        <v>-3.01</v>
      </c>
      <c r="S33" s="11">
        <v>0.77</v>
      </c>
      <c r="T33" s="11">
        <v>-32.4</v>
      </c>
      <c r="U33" s="18">
        <v>72.418066621618777</v>
      </c>
      <c r="V33" s="18">
        <v>16541846.419066001</v>
      </c>
      <c r="W33" s="18">
        <v>14351259.814242</v>
      </c>
      <c r="X33" s="18">
        <f t="shared" si="0"/>
        <v>2190586.604824001</v>
      </c>
      <c r="Y33" s="18">
        <v>998475.84677599999</v>
      </c>
      <c r="Z33" s="18">
        <v>431829.95652000001</v>
      </c>
      <c r="AA33" s="18">
        <f t="shared" si="1"/>
        <v>566645.89025599998</v>
      </c>
    </row>
    <row r="34" spans="1:27" x14ac:dyDescent="0.45">
      <c r="A34" s="11" t="s">
        <v>374</v>
      </c>
      <c r="B34" s="11">
        <v>11595</v>
      </c>
      <c r="C34" s="11" t="s">
        <v>375</v>
      </c>
      <c r="D34" s="11" t="s">
        <v>134</v>
      </c>
      <c r="E34" s="12">
        <v>0</v>
      </c>
      <c r="F34" s="12">
        <v>20000000</v>
      </c>
      <c r="G34" s="12">
        <v>40.4</v>
      </c>
      <c r="H34" s="12" t="s">
        <v>527</v>
      </c>
      <c r="I34" s="12">
        <v>12966107</v>
      </c>
      <c r="J34" s="12">
        <v>11242935</v>
      </c>
      <c r="K34" s="12">
        <v>15939829</v>
      </c>
      <c r="L34" s="12">
        <v>726891</v>
      </c>
      <c r="M34" s="12">
        <v>29</v>
      </c>
      <c r="N34" s="12">
        <v>100</v>
      </c>
      <c r="O34" s="12">
        <v>0</v>
      </c>
      <c r="P34" s="12">
        <v>0</v>
      </c>
      <c r="Q34" s="12">
        <v>0</v>
      </c>
      <c r="R34" s="11">
        <v>-4.99</v>
      </c>
      <c r="S34" s="11">
        <v>-19.559999999999999</v>
      </c>
      <c r="T34" s="11">
        <v>-38.76</v>
      </c>
      <c r="U34" s="18">
        <v>88.55192469868814</v>
      </c>
      <c r="V34" s="18">
        <v>26939591.039515</v>
      </c>
      <c r="W34" s="18">
        <v>15918257.467258001</v>
      </c>
      <c r="X34" s="18">
        <f t="shared" si="0"/>
        <v>11021333.572256999</v>
      </c>
      <c r="Y34" s="18">
        <v>585778.80760399997</v>
      </c>
      <c r="Z34" s="18">
        <v>255723.41962199999</v>
      </c>
      <c r="AA34" s="18">
        <f t="shared" si="1"/>
        <v>330055.38798200001</v>
      </c>
    </row>
    <row r="35" spans="1:27" x14ac:dyDescent="0.45">
      <c r="A35" s="11" t="s">
        <v>378</v>
      </c>
      <c r="B35" s="11">
        <v>11607</v>
      </c>
      <c r="C35" s="11" t="s">
        <v>379</v>
      </c>
      <c r="D35" s="11" t="s">
        <v>134</v>
      </c>
      <c r="E35" s="12">
        <v>0</v>
      </c>
      <c r="F35" s="12">
        <v>18240000</v>
      </c>
      <c r="G35" s="12">
        <v>37.6</v>
      </c>
      <c r="H35" s="12" t="s">
        <v>527</v>
      </c>
      <c r="I35" s="12">
        <v>9153144</v>
      </c>
      <c r="J35" s="12">
        <v>11185578</v>
      </c>
      <c r="K35" s="12">
        <v>2551353</v>
      </c>
      <c r="L35" s="12">
        <v>4384175</v>
      </c>
      <c r="M35" s="12">
        <v>7</v>
      </c>
      <c r="N35" s="12">
        <v>100</v>
      </c>
      <c r="O35" s="12">
        <v>0</v>
      </c>
      <c r="P35" s="12">
        <v>0</v>
      </c>
      <c r="Q35" s="12">
        <v>7</v>
      </c>
      <c r="R35" s="11">
        <v>-1.0900000000000001</v>
      </c>
      <c r="S35" s="11">
        <v>-7.31</v>
      </c>
      <c r="T35" s="11">
        <v>-12.15</v>
      </c>
      <c r="U35" s="18">
        <v>98.736238470213195</v>
      </c>
      <c r="V35" s="18">
        <v>7046911.6168609997</v>
      </c>
      <c r="W35" s="18">
        <v>1640866.5915600001</v>
      </c>
      <c r="X35" s="18">
        <f t="shared" si="0"/>
        <v>5406045.0253010001</v>
      </c>
      <c r="Y35" s="18">
        <v>619061.81157599995</v>
      </c>
      <c r="Z35" s="18">
        <v>58004.83036</v>
      </c>
      <c r="AA35" s="18">
        <f t="shared" si="1"/>
        <v>561056.98121599993</v>
      </c>
    </row>
    <row r="36" spans="1:27" x14ac:dyDescent="0.45">
      <c r="A36" s="11" t="s">
        <v>380</v>
      </c>
      <c r="B36" s="11">
        <v>11615</v>
      </c>
      <c r="C36" s="11" t="s">
        <v>381</v>
      </c>
      <c r="D36" s="11" t="s">
        <v>134</v>
      </c>
      <c r="E36" s="12">
        <v>0</v>
      </c>
      <c r="F36" s="12">
        <v>100000000</v>
      </c>
      <c r="G36" s="12">
        <v>36.06666666666667</v>
      </c>
      <c r="H36" s="12" t="s">
        <v>527</v>
      </c>
      <c r="I36" s="12">
        <v>54196544</v>
      </c>
      <c r="J36" s="12">
        <v>62795978</v>
      </c>
      <c r="K36" s="12">
        <v>66705613</v>
      </c>
      <c r="L36" s="12">
        <v>1027822</v>
      </c>
      <c r="M36" s="12">
        <v>75</v>
      </c>
      <c r="N36" s="12">
        <v>100</v>
      </c>
      <c r="O36" s="12">
        <v>0</v>
      </c>
      <c r="P36" s="12">
        <v>0</v>
      </c>
      <c r="Q36" s="12">
        <v>0</v>
      </c>
      <c r="R36" s="11">
        <v>-3.52</v>
      </c>
      <c r="S36" s="11">
        <v>-11.57</v>
      </c>
      <c r="T36" s="11">
        <v>-13.61</v>
      </c>
      <c r="U36" s="18">
        <v>86.043192913843214</v>
      </c>
      <c r="V36" s="18">
        <v>128152264.77103101</v>
      </c>
      <c r="W36" s="18">
        <v>69018858.823553994</v>
      </c>
      <c r="X36" s="18">
        <f t="shared" si="0"/>
        <v>59133405.947477013</v>
      </c>
      <c r="Y36" s="18">
        <v>7130610.4083979996</v>
      </c>
      <c r="Z36" s="18">
        <v>3406259.3718360001</v>
      </c>
      <c r="AA36" s="18">
        <f t="shared" si="1"/>
        <v>3724351.0365619995</v>
      </c>
    </row>
    <row r="37" spans="1:27" x14ac:dyDescent="0.45">
      <c r="A37" s="11" t="s">
        <v>380</v>
      </c>
      <c r="B37" s="11">
        <v>11615</v>
      </c>
      <c r="C37" s="11" t="s">
        <v>381</v>
      </c>
      <c r="D37" s="11" t="s">
        <v>134</v>
      </c>
      <c r="E37" s="12">
        <v>0</v>
      </c>
      <c r="F37" s="12">
        <v>100000000</v>
      </c>
      <c r="G37" s="12">
        <v>36.06666666666667</v>
      </c>
      <c r="H37" s="12" t="s">
        <v>527</v>
      </c>
      <c r="I37" s="12">
        <v>54196544</v>
      </c>
      <c r="J37" s="12">
        <v>62795978</v>
      </c>
      <c r="K37" s="12">
        <v>66705613</v>
      </c>
      <c r="L37" s="12">
        <v>1027822</v>
      </c>
      <c r="M37" s="12">
        <v>75</v>
      </c>
      <c r="N37" s="12">
        <v>100</v>
      </c>
      <c r="O37" s="12">
        <v>0</v>
      </c>
      <c r="P37" s="12">
        <v>0</v>
      </c>
      <c r="Q37" s="12">
        <v>0</v>
      </c>
      <c r="R37" s="11">
        <v>-3.52</v>
      </c>
      <c r="S37" s="11">
        <v>-11.57</v>
      </c>
      <c r="T37" s="11">
        <v>-13.61</v>
      </c>
      <c r="U37" s="18">
        <v>86.043192913843214</v>
      </c>
      <c r="V37" s="18">
        <v>128152264.77103101</v>
      </c>
      <c r="W37" s="18">
        <v>69018858.823553994</v>
      </c>
      <c r="X37" s="18">
        <f t="shared" si="0"/>
        <v>59133405.947477013</v>
      </c>
      <c r="Y37" s="18">
        <v>7130610.4083979996</v>
      </c>
      <c r="Z37" s="18">
        <v>3406259.3718360001</v>
      </c>
      <c r="AA37" s="18">
        <f t="shared" si="1"/>
        <v>3724351.0365619995</v>
      </c>
    </row>
    <row r="38" spans="1:27" x14ac:dyDescent="0.45">
      <c r="A38" s="11" t="s">
        <v>382</v>
      </c>
      <c r="B38" s="11">
        <v>11618</v>
      </c>
      <c r="C38" s="11" t="s">
        <v>383</v>
      </c>
      <c r="D38" s="11" t="s">
        <v>134</v>
      </c>
      <c r="E38" s="12">
        <v>0</v>
      </c>
      <c r="F38" s="12">
        <v>20000000</v>
      </c>
      <c r="G38" s="12">
        <v>35.700000000000003</v>
      </c>
      <c r="H38" s="12" t="s">
        <v>527</v>
      </c>
      <c r="I38" s="12">
        <v>18308227</v>
      </c>
      <c r="J38" s="12">
        <v>14944998</v>
      </c>
      <c r="K38" s="12">
        <v>15272952</v>
      </c>
      <c r="L38" s="12">
        <v>978527</v>
      </c>
      <c r="M38" s="12">
        <v>54</v>
      </c>
      <c r="N38" s="12">
        <v>99</v>
      </c>
      <c r="O38" s="12">
        <v>8</v>
      </c>
      <c r="P38" s="12">
        <v>1</v>
      </c>
      <c r="Q38" s="12">
        <v>62</v>
      </c>
      <c r="R38" s="11">
        <v>3.33</v>
      </c>
      <c r="S38" s="11">
        <v>5.17</v>
      </c>
      <c r="T38" s="11">
        <v>-42.84</v>
      </c>
      <c r="U38" s="18">
        <v>90.340944140823368</v>
      </c>
      <c r="V38" s="18">
        <v>26535290.027582001</v>
      </c>
      <c r="W38" s="18">
        <v>24895369.164804999</v>
      </c>
      <c r="X38" s="18">
        <f t="shared" si="0"/>
        <v>1639920.8627770022</v>
      </c>
      <c r="Y38" s="18">
        <v>732076.96005700005</v>
      </c>
      <c r="Z38" s="18">
        <v>1783659.6611830001</v>
      </c>
      <c r="AA38" s="18">
        <f t="shared" si="1"/>
        <v>-1051582.7011259999</v>
      </c>
    </row>
    <row r="39" spans="1:27" x14ac:dyDescent="0.45">
      <c r="A39" s="11" t="s">
        <v>384</v>
      </c>
      <c r="B39" s="11">
        <v>11617</v>
      </c>
      <c r="C39" s="11" t="s">
        <v>385</v>
      </c>
      <c r="D39" s="11" t="s">
        <v>134</v>
      </c>
      <c r="E39" s="12">
        <v>0</v>
      </c>
      <c r="F39" s="12">
        <v>500000000</v>
      </c>
      <c r="G39" s="12">
        <v>35.466666666666669</v>
      </c>
      <c r="H39" s="12" t="s">
        <v>527</v>
      </c>
      <c r="I39" s="12">
        <v>3783176</v>
      </c>
      <c r="J39" s="12">
        <v>4375096</v>
      </c>
      <c r="K39" s="12">
        <v>195152053</v>
      </c>
      <c r="L39" s="12">
        <v>22419</v>
      </c>
      <c r="M39" s="12">
        <v>3</v>
      </c>
      <c r="N39" s="12">
        <v>100</v>
      </c>
      <c r="O39" s="12">
        <v>0</v>
      </c>
      <c r="P39" s="12">
        <v>0</v>
      </c>
      <c r="Q39" s="12">
        <v>3</v>
      </c>
      <c r="R39" s="11">
        <v>-3.74</v>
      </c>
      <c r="S39" s="11">
        <v>-9.52</v>
      </c>
      <c r="T39" s="11">
        <v>-7.11</v>
      </c>
      <c r="U39" s="18">
        <v>87.324746176243153</v>
      </c>
      <c r="V39" s="18">
        <v>1792247.8703600001</v>
      </c>
      <c r="W39" s="18">
        <v>1169587.97911</v>
      </c>
      <c r="X39" s="18">
        <f t="shared" si="0"/>
        <v>622659.8912500001</v>
      </c>
      <c r="Y39" s="18">
        <v>39048.102480000001</v>
      </c>
      <c r="Z39" s="18">
        <v>15408.72753</v>
      </c>
      <c r="AA39" s="18">
        <f t="shared" si="1"/>
        <v>23639.374950000001</v>
      </c>
    </row>
    <row r="40" spans="1:27" x14ac:dyDescent="0.45">
      <c r="A40" s="11" t="s">
        <v>390</v>
      </c>
      <c r="B40" s="11">
        <v>11633</v>
      </c>
      <c r="C40" s="11" t="s">
        <v>391</v>
      </c>
      <c r="D40" s="11" t="s">
        <v>134</v>
      </c>
      <c r="E40" s="12">
        <v>0</v>
      </c>
      <c r="F40" s="12">
        <v>250000</v>
      </c>
      <c r="G40" s="12">
        <v>33.06666666666667</v>
      </c>
      <c r="H40" s="12" t="s">
        <v>527</v>
      </c>
      <c r="I40" s="12">
        <v>108056</v>
      </c>
      <c r="J40" s="12">
        <v>76544</v>
      </c>
      <c r="K40" s="12">
        <v>117858</v>
      </c>
      <c r="L40" s="12">
        <v>649458</v>
      </c>
      <c r="M40" s="12">
        <v>3</v>
      </c>
      <c r="N40" s="12">
        <v>100</v>
      </c>
      <c r="O40" s="12">
        <v>0</v>
      </c>
      <c r="P40" s="12">
        <v>0</v>
      </c>
      <c r="Q40" s="12">
        <v>3</v>
      </c>
      <c r="R40" s="11">
        <v>5.55</v>
      </c>
      <c r="S40" s="11">
        <v>-3.74</v>
      </c>
      <c r="T40" s="11">
        <v>-45.72</v>
      </c>
      <c r="U40" s="18">
        <v>24.823394965985582</v>
      </c>
      <c r="V40" s="18">
        <v>612660.21827800001</v>
      </c>
      <c r="W40" s="18">
        <v>675417.02280999999</v>
      </c>
      <c r="X40" s="18">
        <f t="shared" si="0"/>
        <v>-62756.80453199998</v>
      </c>
      <c r="Y40" s="18">
        <v>26948.843312000001</v>
      </c>
      <c r="Z40" s="18">
        <v>25399.330468</v>
      </c>
      <c r="AA40" s="18">
        <f t="shared" si="1"/>
        <v>1549.5128440000008</v>
      </c>
    </row>
    <row r="41" spans="1:27" x14ac:dyDescent="0.45">
      <c r="A41" s="11" t="s">
        <v>394</v>
      </c>
      <c r="B41" s="11">
        <v>11655</v>
      </c>
      <c r="C41" s="11" t="s">
        <v>395</v>
      </c>
      <c r="D41" s="11" t="s">
        <v>134</v>
      </c>
      <c r="E41" s="12">
        <v>0</v>
      </c>
      <c r="F41" s="12">
        <v>20000000</v>
      </c>
      <c r="G41" s="12">
        <v>28.033333333333335</v>
      </c>
      <c r="H41" s="12" t="s">
        <v>527</v>
      </c>
      <c r="I41" s="12">
        <v>14433706</v>
      </c>
      <c r="J41" s="12">
        <v>13120256</v>
      </c>
      <c r="K41" s="12">
        <v>9790082</v>
      </c>
      <c r="L41" s="12">
        <v>1340157</v>
      </c>
      <c r="M41" s="12">
        <v>33</v>
      </c>
      <c r="N41" s="12">
        <v>87</v>
      </c>
      <c r="O41" s="12">
        <v>4</v>
      </c>
      <c r="P41" s="12">
        <v>13</v>
      </c>
      <c r="Q41" s="12">
        <v>37</v>
      </c>
      <c r="R41" s="11">
        <v>-6.8</v>
      </c>
      <c r="S41" s="11">
        <v>-17.63</v>
      </c>
      <c r="T41" s="11">
        <v>-19.36</v>
      </c>
      <c r="U41" s="18">
        <v>97.255815070170939</v>
      </c>
      <c r="V41" s="18">
        <v>12950309.657702001</v>
      </c>
      <c r="W41" s="18">
        <v>7899366.5786100002</v>
      </c>
      <c r="X41" s="18">
        <f t="shared" si="0"/>
        <v>5050943.0790920006</v>
      </c>
      <c r="Y41" s="18">
        <v>625600.01882899995</v>
      </c>
      <c r="Z41" s="18">
        <v>380631.460594</v>
      </c>
      <c r="AA41" s="18">
        <f t="shared" si="1"/>
        <v>244968.55823499995</v>
      </c>
    </row>
    <row r="42" spans="1:27" x14ac:dyDescent="0.45">
      <c r="A42" s="11" t="s">
        <v>398</v>
      </c>
      <c r="B42" s="11">
        <v>11664</v>
      </c>
      <c r="C42" s="11" t="s">
        <v>399</v>
      </c>
      <c r="D42" s="11" t="s">
        <v>134</v>
      </c>
      <c r="E42" s="12">
        <v>0</v>
      </c>
      <c r="F42" s="12">
        <v>30000000</v>
      </c>
      <c r="G42" s="12">
        <v>26.833333333333332</v>
      </c>
      <c r="H42" s="12" t="s">
        <v>527</v>
      </c>
      <c r="I42" s="12">
        <v>56622272</v>
      </c>
      <c r="J42" s="12">
        <v>83405284</v>
      </c>
      <c r="K42" s="12">
        <v>30860357</v>
      </c>
      <c r="L42" s="12">
        <v>2702667</v>
      </c>
      <c r="M42" s="12">
        <v>26</v>
      </c>
      <c r="N42" s="12">
        <v>99</v>
      </c>
      <c r="O42" s="12">
        <v>1</v>
      </c>
      <c r="P42" s="12">
        <v>1</v>
      </c>
      <c r="Q42" s="12">
        <v>27</v>
      </c>
      <c r="R42" s="11">
        <v>-8.3800000000000008</v>
      </c>
      <c r="S42" s="11">
        <v>-12.85</v>
      </c>
      <c r="T42" s="11">
        <v>-15.58</v>
      </c>
      <c r="U42" s="18">
        <v>91.763237093487319</v>
      </c>
      <c r="V42" s="18">
        <v>56165534.991665997</v>
      </c>
      <c r="W42" s="18">
        <v>23926746.391938999</v>
      </c>
      <c r="X42" s="18">
        <f t="shared" si="0"/>
        <v>32238788.599726997</v>
      </c>
      <c r="Y42" s="18">
        <v>3999986.0236340002</v>
      </c>
      <c r="Z42" s="18">
        <v>744809.944181</v>
      </c>
      <c r="AA42" s="18">
        <f t="shared" si="1"/>
        <v>3255176.0794530003</v>
      </c>
    </row>
    <row r="43" spans="1:27" x14ac:dyDescent="0.45">
      <c r="A43" s="11" t="s">
        <v>402</v>
      </c>
      <c r="B43" s="11">
        <v>11668</v>
      </c>
      <c r="C43" s="11" t="s">
        <v>403</v>
      </c>
      <c r="D43" s="11" t="s">
        <v>134</v>
      </c>
      <c r="E43" s="12">
        <v>0</v>
      </c>
      <c r="F43" s="12">
        <v>10000000</v>
      </c>
      <c r="G43" s="12">
        <v>26.266666666666666</v>
      </c>
      <c r="H43" s="12" t="s">
        <v>527</v>
      </c>
      <c r="I43" s="12">
        <v>6458268</v>
      </c>
      <c r="J43" s="12">
        <v>7467274</v>
      </c>
      <c r="K43" s="12">
        <v>6273038</v>
      </c>
      <c r="L43" s="12">
        <v>1190949</v>
      </c>
      <c r="M43" s="12">
        <v>25</v>
      </c>
      <c r="N43" s="12">
        <v>96</v>
      </c>
      <c r="O43" s="12">
        <v>1</v>
      </c>
      <c r="P43" s="12">
        <v>4</v>
      </c>
      <c r="Q43" s="12">
        <v>26</v>
      </c>
      <c r="R43" s="11">
        <v>-16.36</v>
      </c>
      <c r="S43" s="11">
        <v>-13.9</v>
      </c>
      <c r="T43" s="11">
        <v>0.56000000000000005</v>
      </c>
      <c r="U43" s="18">
        <v>67.67495416225006</v>
      </c>
      <c r="V43" s="18">
        <v>31300279.884330001</v>
      </c>
      <c r="W43" s="18">
        <v>29291656.252220001</v>
      </c>
      <c r="X43" s="18">
        <f t="shared" si="0"/>
        <v>2008623.6321099997</v>
      </c>
      <c r="Y43" s="18">
        <v>1497679.4413320001</v>
      </c>
      <c r="Z43" s="18">
        <v>649305.77309999999</v>
      </c>
      <c r="AA43" s="18">
        <f t="shared" si="1"/>
        <v>848373.66823200008</v>
      </c>
    </row>
    <row r="44" spans="1:27" x14ac:dyDescent="0.45">
      <c r="A44" s="11" t="s">
        <v>406</v>
      </c>
      <c r="B44" s="11">
        <v>11674</v>
      </c>
      <c r="C44" s="11" t="s">
        <v>407</v>
      </c>
      <c r="D44" s="11" t="s">
        <v>134</v>
      </c>
      <c r="E44" s="12">
        <v>0</v>
      </c>
      <c r="F44" s="12">
        <v>6000000</v>
      </c>
      <c r="G44" s="12">
        <v>25.766666666666666</v>
      </c>
      <c r="H44" s="12" t="s">
        <v>527</v>
      </c>
      <c r="I44" s="12">
        <v>2080282</v>
      </c>
      <c r="J44" s="12">
        <v>1975957</v>
      </c>
      <c r="K44" s="12">
        <v>2328125</v>
      </c>
      <c r="L44" s="12">
        <v>848733</v>
      </c>
      <c r="M44" s="12">
        <v>12</v>
      </c>
      <c r="N44" s="12">
        <v>100</v>
      </c>
      <c r="O44" s="12">
        <v>1</v>
      </c>
      <c r="P44" s="12">
        <v>0</v>
      </c>
      <c r="Q44" s="12">
        <v>13</v>
      </c>
      <c r="R44" s="11">
        <v>-0.67</v>
      </c>
      <c r="S44" s="11">
        <v>-14.2</v>
      </c>
      <c r="T44" s="11">
        <v>-14.33</v>
      </c>
      <c r="U44" s="18">
        <v>82.634508335272159</v>
      </c>
      <c r="V44" s="18">
        <v>4701222.993485</v>
      </c>
      <c r="W44" s="18">
        <v>4003585.6768089999</v>
      </c>
      <c r="X44" s="18">
        <f t="shared" si="0"/>
        <v>697637.31667600013</v>
      </c>
      <c r="Y44" s="18">
        <v>361375.57210699999</v>
      </c>
      <c r="Z44" s="18">
        <v>285861.70049999998</v>
      </c>
      <c r="AA44" s="18">
        <f t="shared" si="1"/>
        <v>75513.871607000008</v>
      </c>
    </row>
    <row r="45" spans="1:27" x14ac:dyDescent="0.45">
      <c r="A45" s="11" t="s">
        <v>410</v>
      </c>
      <c r="B45" s="11">
        <v>11681</v>
      </c>
      <c r="C45" s="11" t="s">
        <v>411</v>
      </c>
      <c r="D45" s="11" t="s">
        <v>134</v>
      </c>
      <c r="E45" s="12">
        <v>0</v>
      </c>
      <c r="F45" s="12">
        <v>5000000</v>
      </c>
      <c r="G45" s="12">
        <v>23.366666666666667</v>
      </c>
      <c r="H45" s="12" t="s">
        <v>527</v>
      </c>
      <c r="I45" s="12">
        <v>541267</v>
      </c>
      <c r="J45" s="12">
        <v>753840</v>
      </c>
      <c r="K45" s="12">
        <v>1184138</v>
      </c>
      <c r="L45" s="12">
        <v>636614</v>
      </c>
      <c r="M45" s="12">
        <v>9</v>
      </c>
      <c r="N45" s="12">
        <v>90</v>
      </c>
      <c r="O45" s="12">
        <v>1</v>
      </c>
      <c r="P45" s="12">
        <v>10</v>
      </c>
      <c r="Q45" s="12">
        <v>10</v>
      </c>
      <c r="R45" s="11">
        <v>-8.5</v>
      </c>
      <c r="S45" s="11">
        <v>-20.03</v>
      </c>
      <c r="T45" s="11">
        <v>-10.71</v>
      </c>
      <c r="U45" s="18">
        <v>82.928041287690448</v>
      </c>
      <c r="V45" s="18">
        <v>1995992.5860590001</v>
      </c>
      <c r="W45" s="18">
        <v>1238203.31507</v>
      </c>
      <c r="X45" s="18">
        <f t="shared" si="0"/>
        <v>757789.2709890001</v>
      </c>
      <c r="Y45" s="18">
        <v>106212.76006</v>
      </c>
      <c r="Z45" s="18">
        <v>98436.987231999999</v>
      </c>
      <c r="AA45" s="18">
        <f t="shared" si="1"/>
        <v>7775.772828000001</v>
      </c>
    </row>
    <row r="46" spans="1:27" x14ac:dyDescent="0.45">
      <c r="A46" s="11" t="s">
        <v>412</v>
      </c>
      <c r="B46" s="11">
        <v>11687</v>
      </c>
      <c r="C46" s="11" t="s">
        <v>413</v>
      </c>
      <c r="D46" s="11" t="s">
        <v>134</v>
      </c>
      <c r="E46" s="12">
        <v>0</v>
      </c>
      <c r="F46" s="12">
        <v>500000</v>
      </c>
      <c r="G46" s="12">
        <v>21.733333333333334</v>
      </c>
      <c r="H46" s="12" t="s">
        <v>527</v>
      </c>
      <c r="I46" s="12">
        <v>171891</v>
      </c>
      <c r="J46" s="12">
        <v>158226</v>
      </c>
      <c r="K46" s="12">
        <v>163525</v>
      </c>
      <c r="L46" s="12">
        <v>967594</v>
      </c>
      <c r="M46" s="12">
        <v>7</v>
      </c>
      <c r="N46" s="12">
        <v>100</v>
      </c>
      <c r="O46" s="12">
        <v>0</v>
      </c>
      <c r="P46" s="12">
        <v>0</v>
      </c>
      <c r="Q46" s="12">
        <v>7</v>
      </c>
      <c r="R46" s="11">
        <v>-8.1999999999999993</v>
      </c>
      <c r="S46" s="11">
        <v>-33.31</v>
      </c>
      <c r="T46" s="11">
        <v>-49.03</v>
      </c>
      <c r="U46" s="18">
        <v>97.185944439395712</v>
      </c>
      <c r="V46" s="18">
        <v>567966.50038500002</v>
      </c>
      <c r="W46" s="18">
        <v>553393.99245500006</v>
      </c>
      <c r="X46" s="18">
        <f t="shared" si="0"/>
        <v>14572.507929999963</v>
      </c>
      <c r="Y46" s="18">
        <v>72869.494860000006</v>
      </c>
      <c r="Z46" s="18">
        <v>34402.781999999999</v>
      </c>
      <c r="AA46" s="18">
        <f t="shared" si="1"/>
        <v>38466.712860000007</v>
      </c>
    </row>
    <row r="47" spans="1:27" x14ac:dyDescent="0.45">
      <c r="A47" s="11" t="s">
        <v>414</v>
      </c>
      <c r="B47" s="11">
        <v>11679</v>
      </c>
      <c r="C47" s="11" t="s">
        <v>415</v>
      </c>
      <c r="D47" s="11" t="s">
        <v>134</v>
      </c>
      <c r="E47" s="12">
        <v>0</v>
      </c>
      <c r="F47" s="12">
        <v>5000000</v>
      </c>
      <c r="G47" s="12">
        <v>21.366666666666667</v>
      </c>
      <c r="H47" s="12" t="s">
        <v>527</v>
      </c>
      <c r="I47" s="12">
        <v>965521</v>
      </c>
      <c r="J47" s="12">
        <v>1015701</v>
      </c>
      <c r="K47" s="12">
        <v>2116260</v>
      </c>
      <c r="L47" s="12">
        <v>603656</v>
      </c>
      <c r="M47" s="12">
        <v>15</v>
      </c>
      <c r="N47" s="12">
        <v>100</v>
      </c>
      <c r="O47" s="12">
        <v>0</v>
      </c>
      <c r="P47" s="12">
        <v>0</v>
      </c>
      <c r="Q47" s="12">
        <v>0</v>
      </c>
      <c r="R47" s="11">
        <v>-0.23</v>
      </c>
      <c r="S47" s="11">
        <v>2.13</v>
      </c>
      <c r="T47" s="11">
        <v>-9.48</v>
      </c>
      <c r="U47" s="18">
        <v>88.356562928818931</v>
      </c>
      <c r="V47" s="18">
        <v>2896188.4401489999</v>
      </c>
      <c r="W47" s="18">
        <v>2148685.3806690001</v>
      </c>
      <c r="X47" s="18">
        <f t="shared" si="0"/>
        <v>747503.05947999982</v>
      </c>
      <c r="Y47" s="18">
        <v>131862.18838499999</v>
      </c>
      <c r="Z47" s="18">
        <v>110579.925804</v>
      </c>
      <c r="AA47" s="18">
        <f t="shared" si="1"/>
        <v>21282.262580999988</v>
      </c>
    </row>
    <row r="48" spans="1:27" x14ac:dyDescent="0.45">
      <c r="A48" s="11" t="s">
        <v>420</v>
      </c>
      <c r="B48" s="11">
        <v>11688</v>
      </c>
      <c r="C48" s="11" t="s">
        <v>421</v>
      </c>
      <c r="D48" s="11" t="s">
        <v>134</v>
      </c>
      <c r="E48" s="12">
        <v>0</v>
      </c>
      <c r="F48" s="12">
        <v>30000000</v>
      </c>
      <c r="G48" s="12">
        <v>19.600000000000001</v>
      </c>
      <c r="H48" s="12" t="s">
        <v>527</v>
      </c>
      <c r="I48" s="12">
        <v>10271086</v>
      </c>
      <c r="J48" s="12">
        <v>11680912</v>
      </c>
      <c r="K48" s="12">
        <v>16357228</v>
      </c>
      <c r="L48" s="12">
        <v>714113</v>
      </c>
      <c r="M48" s="12">
        <v>10</v>
      </c>
      <c r="N48" s="12">
        <v>100</v>
      </c>
      <c r="O48" s="12">
        <v>0</v>
      </c>
      <c r="P48" s="12">
        <v>0</v>
      </c>
      <c r="Q48" s="12">
        <v>10</v>
      </c>
      <c r="R48" s="11">
        <v>-6.7</v>
      </c>
      <c r="S48" s="11">
        <v>-19.46</v>
      </c>
      <c r="T48" s="11">
        <v>-27.68</v>
      </c>
      <c r="U48" s="18">
        <v>86.727005160334613</v>
      </c>
      <c r="V48" s="18">
        <v>31647952.699064001</v>
      </c>
      <c r="W48" s="18">
        <v>22968395.267498001</v>
      </c>
      <c r="X48" s="18">
        <f t="shared" si="0"/>
        <v>8679557.431566</v>
      </c>
      <c r="Y48" s="18">
        <v>1952842.2890399999</v>
      </c>
      <c r="Z48" s="18">
        <v>743256.37975399999</v>
      </c>
      <c r="AA48" s="18">
        <f t="shared" si="1"/>
        <v>1209585.9092859998</v>
      </c>
    </row>
    <row r="49" spans="1:27" x14ac:dyDescent="0.45">
      <c r="A49" s="11" t="s">
        <v>424</v>
      </c>
      <c r="B49" s="11">
        <v>11710</v>
      </c>
      <c r="C49" s="11" t="s">
        <v>425</v>
      </c>
      <c r="D49" s="11" t="s">
        <v>134</v>
      </c>
      <c r="E49" s="12">
        <v>0</v>
      </c>
      <c r="F49" s="12">
        <v>5000000</v>
      </c>
      <c r="G49" s="12">
        <v>18.133333333333333</v>
      </c>
      <c r="H49" s="12" t="s">
        <v>527</v>
      </c>
      <c r="I49" s="12">
        <v>1013859</v>
      </c>
      <c r="J49" s="12">
        <v>1039108</v>
      </c>
      <c r="K49" s="12">
        <v>1837777</v>
      </c>
      <c r="L49" s="12">
        <v>565416</v>
      </c>
      <c r="M49" s="12">
        <v>13</v>
      </c>
      <c r="N49" s="12">
        <v>97</v>
      </c>
      <c r="O49" s="12">
        <v>11</v>
      </c>
      <c r="P49" s="12">
        <v>3</v>
      </c>
      <c r="Q49" s="12">
        <v>24</v>
      </c>
      <c r="R49" s="11">
        <v>-7.42</v>
      </c>
      <c r="S49" s="11">
        <v>-18.149999999999999</v>
      </c>
      <c r="T49" s="11">
        <v>-38.770000000000003</v>
      </c>
      <c r="U49" s="18">
        <v>90.09279134045282</v>
      </c>
      <c r="V49" s="18">
        <v>7266667.1456460003</v>
      </c>
      <c r="W49" s="18">
        <v>6327662.1415210003</v>
      </c>
      <c r="X49" s="18">
        <f t="shared" si="0"/>
        <v>939005.00412499998</v>
      </c>
      <c r="Y49" s="18">
        <v>327783.34350100002</v>
      </c>
      <c r="Z49" s="18">
        <v>283817.15649999998</v>
      </c>
      <c r="AA49" s="18">
        <f t="shared" si="1"/>
        <v>43966.187001000042</v>
      </c>
    </row>
    <row r="50" spans="1:27" x14ac:dyDescent="0.45">
      <c r="A50" s="11" t="s">
        <v>426</v>
      </c>
      <c r="B50" s="11">
        <v>11704</v>
      </c>
      <c r="C50" s="11" t="s">
        <v>427</v>
      </c>
      <c r="D50" s="11" t="s">
        <v>134</v>
      </c>
      <c r="E50" s="12">
        <v>0</v>
      </c>
      <c r="F50" s="12">
        <v>1000000</v>
      </c>
      <c r="G50" s="12">
        <v>17.633333333333333</v>
      </c>
      <c r="H50" s="12" t="s">
        <v>527</v>
      </c>
      <c r="I50" s="12">
        <v>194541</v>
      </c>
      <c r="J50" s="12">
        <v>326426</v>
      </c>
      <c r="K50" s="12">
        <v>410590</v>
      </c>
      <c r="L50" s="12">
        <v>795017</v>
      </c>
      <c r="M50" s="12">
        <v>4</v>
      </c>
      <c r="N50" s="12">
        <v>80</v>
      </c>
      <c r="O50" s="12">
        <v>1</v>
      </c>
      <c r="P50" s="12">
        <v>20</v>
      </c>
      <c r="Q50" s="12">
        <v>5</v>
      </c>
      <c r="R50" s="11">
        <v>-9.1199999999999992</v>
      </c>
      <c r="S50" s="11">
        <v>-17.96</v>
      </c>
      <c r="T50" s="11">
        <v>-19.32</v>
      </c>
      <c r="U50" s="18">
        <v>86.861541258505397</v>
      </c>
      <c r="V50" s="18">
        <v>912737.27047999995</v>
      </c>
      <c r="W50" s="18">
        <v>534762.07828999998</v>
      </c>
      <c r="X50" s="18">
        <f t="shared" si="0"/>
        <v>377975.19218999997</v>
      </c>
      <c r="Y50" s="18">
        <v>85418.092810000002</v>
      </c>
      <c r="Z50" s="18">
        <v>74189.964080000005</v>
      </c>
      <c r="AA50" s="18">
        <f t="shared" si="1"/>
        <v>11228.128729999997</v>
      </c>
    </row>
    <row r="51" spans="1:27" x14ac:dyDescent="0.45">
      <c r="A51" s="11" t="s">
        <v>428</v>
      </c>
      <c r="B51" s="11">
        <v>11711</v>
      </c>
      <c r="C51" s="11" t="s">
        <v>427</v>
      </c>
      <c r="D51" s="11" t="s">
        <v>134</v>
      </c>
      <c r="E51" s="12">
        <v>0</v>
      </c>
      <c r="F51" s="12">
        <v>20000000</v>
      </c>
      <c r="G51" s="12">
        <v>17.633333333333333</v>
      </c>
      <c r="H51" s="12" t="s">
        <v>527</v>
      </c>
      <c r="I51" s="12">
        <v>13998232</v>
      </c>
      <c r="J51" s="12">
        <v>25054202</v>
      </c>
      <c r="K51" s="12">
        <v>17062858</v>
      </c>
      <c r="L51" s="12">
        <v>1468347</v>
      </c>
      <c r="M51" s="12">
        <v>5</v>
      </c>
      <c r="N51" s="12">
        <v>100</v>
      </c>
      <c r="O51" s="12">
        <v>0</v>
      </c>
      <c r="P51" s="12">
        <v>0</v>
      </c>
      <c r="Q51" s="12">
        <v>5</v>
      </c>
      <c r="R51" s="11">
        <v>1.4</v>
      </c>
      <c r="S51" s="11">
        <v>1.85</v>
      </c>
      <c r="T51" s="11">
        <v>5.23</v>
      </c>
      <c r="U51" s="18">
        <v>99.669679016712976</v>
      </c>
      <c r="V51" s="18">
        <v>0</v>
      </c>
      <c r="W51" s="18">
        <v>0</v>
      </c>
      <c r="X51" s="18">
        <f t="shared" si="0"/>
        <v>0</v>
      </c>
      <c r="Y51" s="18">
        <v>0</v>
      </c>
      <c r="Z51" s="18">
        <v>0</v>
      </c>
      <c r="AA51" s="18">
        <f t="shared" si="1"/>
        <v>0</v>
      </c>
    </row>
    <row r="52" spans="1:27" x14ac:dyDescent="0.45">
      <c r="A52" s="11" t="s">
        <v>448</v>
      </c>
      <c r="B52" s="11">
        <v>11752</v>
      </c>
      <c r="C52" s="11" t="s">
        <v>449</v>
      </c>
      <c r="D52" s="11" t="s">
        <v>134</v>
      </c>
      <c r="E52" s="12">
        <v>0</v>
      </c>
      <c r="F52" s="12">
        <v>500000</v>
      </c>
      <c r="G52" s="12">
        <v>13.666666666666666</v>
      </c>
      <c r="H52" s="12" t="s">
        <v>527</v>
      </c>
      <c r="I52" s="12">
        <v>397123</v>
      </c>
      <c r="J52" s="12">
        <v>401941</v>
      </c>
      <c r="K52" s="12">
        <v>868325</v>
      </c>
      <c r="L52" s="12">
        <v>462890</v>
      </c>
      <c r="M52" s="12">
        <v>6</v>
      </c>
      <c r="N52" s="12">
        <v>100</v>
      </c>
      <c r="O52" s="12">
        <v>0</v>
      </c>
      <c r="P52" s="12">
        <v>0</v>
      </c>
      <c r="Q52" s="12">
        <v>6</v>
      </c>
      <c r="R52" s="11">
        <v>7.36</v>
      </c>
      <c r="S52" s="11">
        <v>-21.33</v>
      </c>
      <c r="T52" s="11">
        <v>-29.16</v>
      </c>
      <c r="U52" s="18">
        <v>68.071864719762146</v>
      </c>
      <c r="V52" s="18">
        <v>2095446.8205039999</v>
      </c>
      <c r="W52" s="18">
        <v>1875053.1383750001</v>
      </c>
      <c r="X52" s="18">
        <f t="shared" si="0"/>
        <v>220393.68212899985</v>
      </c>
      <c r="Y52" s="18">
        <v>88354.913874999998</v>
      </c>
      <c r="Z52" s="18">
        <v>155079.826309</v>
      </c>
      <c r="AA52" s="18">
        <f t="shared" si="1"/>
        <v>-66724.912433999998</v>
      </c>
    </row>
    <row r="53" spans="1:27" x14ac:dyDescent="0.45">
      <c r="A53" s="11" t="s">
        <v>450</v>
      </c>
      <c r="B53" s="11">
        <v>11755</v>
      </c>
      <c r="C53" s="11" t="s">
        <v>451</v>
      </c>
      <c r="D53" s="11" t="s">
        <v>134</v>
      </c>
      <c r="E53" s="12">
        <v>0</v>
      </c>
      <c r="F53" s="12">
        <v>25000000</v>
      </c>
      <c r="G53" s="12">
        <v>13.5</v>
      </c>
      <c r="H53" s="12" t="s">
        <v>527</v>
      </c>
      <c r="I53" s="12">
        <v>3559259</v>
      </c>
      <c r="J53" s="12">
        <v>8549472</v>
      </c>
      <c r="K53" s="12">
        <v>12238725</v>
      </c>
      <c r="L53" s="12">
        <v>892738</v>
      </c>
      <c r="M53" s="12">
        <v>26</v>
      </c>
      <c r="N53" s="12">
        <v>98</v>
      </c>
      <c r="O53" s="12">
        <v>2</v>
      </c>
      <c r="P53" s="12">
        <v>2</v>
      </c>
      <c r="Q53" s="12">
        <v>28</v>
      </c>
      <c r="R53" s="11">
        <v>-4.17</v>
      </c>
      <c r="S53" s="11">
        <v>-6.18</v>
      </c>
      <c r="T53" s="11">
        <v>-3.43</v>
      </c>
      <c r="U53" s="18">
        <v>98.546605377174515</v>
      </c>
      <c r="V53" s="18">
        <v>13411340.231521999</v>
      </c>
      <c r="W53" s="18">
        <v>6210829.2294079997</v>
      </c>
      <c r="X53" s="18">
        <f t="shared" si="0"/>
        <v>7200511.0021139998</v>
      </c>
      <c r="Y53" s="18">
        <v>1133940.0330640001</v>
      </c>
      <c r="Z53" s="18">
        <v>950239.18766499998</v>
      </c>
      <c r="AA53" s="18">
        <f t="shared" si="1"/>
        <v>183700.8453990001</v>
      </c>
    </row>
    <row r="54" spans="1:27" x14ac:dyDescent="0.45">
      <c r="A54" s="11" t="s">
        <v>452</v>
      </c>
      <c r="B54" s="11">
        <v>11764</v>
      </c>
      <c r="C54" s="11" t="s">
        <v>453</v>
      </c>
      <c r="D54" s="11" t="s">
        <v>134</v>
      </c>
      <c r="E54" s="12">
        <v>0</v>
      </c>
      <c r="F54" s="12">
        <v>39000000</v>
      </c>
      <c r="G54" s="12">
        <v>12.133333333333333</v>
      </c>
      <c r="H54" s="12" t="s">
        <v>527</v>
      </c>
      <c r="I54" s="12">
        <v>11238460</v>
      </c>
      <c r="J54" s="12">
        <v>12156350</v>
      </c>
      <c r="K54" s="12">
        <v>12456715</v>
      </c>
      <c r="L54" s="12">
        <v>975887</v>
      </c>
      <c r="M54" s="12">
        <v>10</v>
      </c>
      <c r="N54" s="12">
        <v>100</v>
      </c>
      <c r="O54" s="12">
        <v>0</v>
      </c>
      <c r="P54" s="12">
        <v>0</v>
      </c>
      <c r="Q54" s="12">
        <v>10</v>
      </c>
      <c r="R54" s="11">
        <v>0.6</v>
      </c>
      <c r="S54" s="11">
        <v>-9.9700000000000006</v>
      </c>
      <c r="T54" s="11">
        <v>-2.4</v>
      </c>
      <c r="U54" s="18">
        <v>89.715768888336015</v>
      </c>
      <c r="V54" s="18">
        <v>22921085.822390001</v>
      </c>
      <c r="W54" s="18">
        <v>13211356.506294001</v>
      </c>
      <c r="X54" s="18">
        <f t="shared" si="0"/>
        <v>9709729.3160960004</v>
      </c>
      <c r="Y54" s="18">
        <v>1096942.7175340001</v>
      </c>
      <c r="Z54" s="18">
        <v>363067.00387100002</v>
      </c>
      <c r="AA54" s="18">
        <f t="shared" si="1"/>
        <v>733875.71366300003</v>
      </c>
    </row>
    <row r="55" spans="1:27" x14ac:dyDescent="0.45">
      <c r="A55" s="11" t="s">
        <v>454</v>
      </c>
      <c r="B55" s="11">
        <v>11759</v>
      </c>
      <c r="C55" s="11" t="s">
        <v>455</v>
      </c>
      <c r="D55" s="11" t="s">
        <v>134</v>
      </c>
      <c r="E55" s="12">
        <v>0</v>
      </c>
      <c r="F55" s="12">
        <v>10000000</v>
      </c>
      <c r="G55" s="12">
        <v>11.933333333333334</v>
      </c>
      <c r="H55" s="12" t="s">
        <v>527</v>
      </c>
      <c r="I55" s="12">
        <v>1298466</v>
      </c>
      <c r="J55" s="12">
        <v>3392746</v>
      </c>
      <c r="K55" s="12">
        <v>3118790</v>
      </c>
      <c r="L55" s="12">
        <v>1087840</v>
      </c>
      <c r="M55" s="12">
        <v>17</v>
      </c>
      <c r="N55" s="12">
        <v>81</v>
      </c>
      <c r="O55" s="12">
        <v>4</v>
      </c>
      <c r="P55" s="12">
        <v>19</v>
      </c>
      <c r="Q55" s="12">
        <v>21</v>
      </c>
      <c r="R55" s="11">
        <v>-0.94</v>
      </c>
      <c r="S55" s="11">
        <v>-4.0999999999999996</v>
      </c>
      <c r="T55" s="11">
        <v>0</v>
      </c>
      <c r="U55" s="18">
        <v>88.002659187125857</v>
      </c>
      <c r="V55" s="18">
        <v>3583433.7276770002</v>
      </c>
      <c r="W55" s="18">
        <v>1605525.4332729999</v>
      </c>
      <c r="X55" s="18">
        <f t="shared" si="0"/>
        <v>1977908.2944040003</v>
      </c>
      <c r="Y55" s="18">
        <v>886257.49198000005</v>
      </c>
      <c r="Z55" s="18">
        <v>234274.55845499999</v>
      </c>
      <c r="AA55" s="18">
        <f t="shared" si="1"/>
        <v>651982.933525</v>
      </c>
    </row>
    <row r="56" spans="1:27" x14ac:dyDescent="0.45">
      <c r="A56" s="11" t="s">
        <v>458</v>
      </c>
      <c r="B56" s="11">
        <v>11769</v>
      </c>
      <c r="C56" s="11" t="s">
        <v>459</v>
      </c>
      <c r="D56" s="11" t="s">
        <v>134</v>
      </c>
      <c r="E56" s="12">
        <v>0</v>
      </c>
      <c r="F56" s="12">
        <v>10000000</v>
      </c>
      <c r="G56" s="12">
        <v>11.666666666666666</v>
      </c>
      <c r="H56" s="12" t="s">
        <v>527</v>
      </c>
      <c r="I56" s="12">
        <v>2626354</v>
      </c>
      <c r="J56" s="12">
        <v>5294809</v>
      </c>
      <c r="K56" s="12">
        <v>3285138</v>
      </c>
      <c r="L56" s="12">
        <v>1611746</v>
      </c>
      <c r="M56" s="12">
        <v>2</v>
      </c>
      <c r="N56" s="12">
        <v>100</v>
      </c>
      <c r="O56" s="12">
        <v>1</v>
      </c>
      <c r="P56" s="12">
        <v>0</v>
      </c>
      <c r="Q56" s="12">
        <v>3</v>
      </c>
      <c r="R56" s="11">
        <v>0.45</v>
      </c>
      <c r="S56" s="11">
        <v>36.299999999999997</v>
      </c>
      <c r="T56" s="11">
        <v>0</v>
      </c>
      <c r="U56" s="18">
        <v>96.496609676567402</v>
      </c>
      <c r="V56" s="18">
        <v>3658552.9683869998</v>
      </c>
      <c r="W56" s="18">
        <v>612202.69382399996</v>
      </c>
      <c r="X56" s="18">
        <f t="shared" si="0"/>
        <v>3046350.2745629996</v>
      </c>
      <c r="Y56" s="18">
        <v>152882.84127999999</v>
      </c>
      <c r="Z56" s="18">
        <v>0</v>
      </c>
      <c r="AA56" s="18">
        <f t="shared" si="1"/>
        <v>152882.84127999999</v>
      </c>
    </row>
    <row r="57" spans="1:27" x14ac:dyDescent="0.45">
      <c r="A57" s="11" t="s">
        <v>462</v>
      </c>
      <c r="B57" s="11">
        <v>11775</v>
      </c>
      <c r="C57" s="11" t="s">
        <v>463</v>
      </c>
      <c r="D57" s="11" t="s">
        <v>134</v>
      </c>
      <c r="E57" s="12">
        <v>0</v>
      </c>
      <c r="F57" s="12">
        <v>1000000</v>
      </c>
      <c r="G57" s="12">
        <v>10.933333333333334</v>
      </c>
      <c r="H57" s="12" t="s">
        <v>527</v>
      </c>
      <c r="I57" s="12">
        <v>296760</v>
      </c>
      <c r="J57" s="12">
        <v>4877534</v>
      </c>
      <c r="K57" s="12">
        <v>3624305</v>
      </c>
      <c r="L57" s="12">
        <v>1424371</v>
      </c>
      <c r="M57" s="12">
        <v>5</v>
      </c>
      <c r="N57" s="12">
        <v>24</v>
      </c>
      <c r="O57" s="12">
        <v>17</v>
      </c>
      <c r="P57" s="12">
        <v>76</v>
      </c>
      <c r="Q57" s="12">
        <v>22</v>
      </c>
      <c r="R57" s="11">
        <v>-5.23</v>
      </c>
      <c r="S57" s="11">
        <v>35.51</v>
      </c>
      <c r="T57" s="11">
        <v>0</v>
      </c>
      <c r="U57" s="18">
        <v>97.690822259429879</v>
      </c>
      <c r="V57" s="18">
        <v>4199206.0394529998</v>
      </c>
      <c r="W57" s="18">
        <v>952206.23720800004</v>
      </c>
      <c r="X57" s="18">
        <f t="shared" si="0"/>
        <v>3246999.8022449999</v>
      </c>
      <c r="Y57" s="18">
        <v>232226.54367099999</v>
      </c>
      <c r="Z57" s="18">
        <v>121540.96563799999</v>
      </c>
      <c r="AA57" s="18">
        <f t="shared" si="1"/>
        <v>110685.578033</v>
      </c>
    </row>
    <row r="58" spans="1:27" x14ac:dyDescent="0.45">
      <c r="A58" s="11" t="s">
        <v>464</v>
      </c>
      <c r="B58" s="11">
        <v>11783</v>
      </c>
      <c r="C58" s="11" t="s">
        <v>465</v>
      </c>
      <c r="D58" s="11" t="s">
        <v>134</v>
      </c>
      <c r="E58" s="12">
        <v>0</v>
      </c>
      <c r="F58" s="12">
        <v>2000000</v>
      </c>
      <c r="G58" s="12">
        <v>10.866666666666667</v>
      </c>
      <c r="H58" s="12" t="s">
        <v>527</v>
      </c>
      <c r="I58" s="12">
        <v>208738</v>
      </c>
      <c r="J58" s="12">
        <v>1053213</v>
      </c>
      <c r="K58" s="12">
        <v>1217687</v>
      </c>
      <c r="L58" s="12">
        <v>727204</v>
      </c>
      <c r="M58" s="12">
        <v>3</v>
      </c>
      <c r="N58" s="12">
        <v>100</v>
      </c>
      <c r="O58" s="12">
        <v>0</v>
      </c>
      <c r="P58" s="12">
        <v>0</v>
      </c>
      <c r="Q58" s="12">
        <v>0</v>
      </c>
      <c r="R58" s="11">
        <v>-9.0299999999999994</v>
      </c>
      <c r="S58" s="11">
        <v>-15.76</v>
      </c>
      <c r="T58" s="11">
        <v>0</v>
      </c>
      <c r="U58" s="18">
        <v>85.405016474281467</v>
      </c>
      <c r="V58" s="18">
        <v>2956362.4488309999</v>
      </c>
      <c r="W58" s="18">
        <v>2122854.8869949998</v>
      </c>
      <c r="X58" s="18">
        <f t="shared" si="0"/>
        <v>833507.56183600007</v>
      </c>
      <c r="Y58" s="18">
        <v>156697.392784</v>
      </c>
      <c r="Z58" s="18">
        <v>120041.107051</v>
      </c>
      <c r="AA58" s="18">
        <f t="shared" si="1"/>
        <v>36656.285732999997</v>
      </c>
    </row>
    <row r="59" spans="1:27" x14ac:dyDescent="0.45">
      <c r="A59" s="11" t="s">
        <v>466</v>
      </c>
      <c r="B59" s="11">
        <v>11777</v>
      </c>
      <c r="C59" s="11" t="s">
        <v>467</v>
      </c>
      <c r="D59" s="11" t="s">
        <v>134</v>
      </c>
      <c r="E59" s="12">
        <v>0</v>
      </c>
      <c r="F59" s="12">
        <v>500000</v>
      </c>
      <c r="G59" s="12">
        <v>10.733333333333333</v>
      </c>
      <c r="H59" s="12" t="s">
        <v>527</v>
      </c>
      <c r="I59" s="12">
        <v>73511</v>
      </c>
      <c r="J59" s="12">
        <v>341867</v>
      </c>
      <c r="K59" s="12">
        <v>309917</v>
      </c>
      <c r="L59" s="12">
        <v>1103093</v>
      </c>
      <c r="M59" s="12">
        <v>1</v>
      </c>
      <c r="N59" s="12">
        <v>99</v>
      </c>
      <c r="O59" s="12">
        <v>6</v>
      </c>
      <c r="P59" s="12">
        <v>1</v>
      </c>
      <c r="Q59" s="12">
        <v>7</v>
      </c>
      <c r="R59" s="11">
        <v>-0.77</v>
      </c>
      <c r="S59" s="11">
        <v>-6.15</v>
      </c>
      <c r="T59" s="11">
        <v>0</v>
      </c>
      <c r="U59" s="18">
        <v>96.48334143399461</v>
      </c>
      <c r="V59" s="18">
        <v>1.23</v>
      </c>
      <c r="W59" s="18">
        <v>1.29</v>
      </c>
      <c r="X59" s="18">
        <f t="shared" si="0"/>
        <v>-6.0000000000000053E-2</v>
      </c>
      <c r="Y59" s="18">
        <v>0</v>
      </c>
      <c r="Z59" s="18">
        <v>0</v>
      </c>
      <c r="AA59" s="18">
        <f t="shared" si="1"/>
        <v>0</v>
      </c>
    </row>
    <row r="60" spans="1:27" x14ac:dyDescent="0.45">
      <c r="A60" s="11" t="s">
        <v>472</v>
      </c>
      <c r="B60" s="11">
        <v>11798</v>
      </c>
      <c r="C60" s="11" t="s">
        <v>473</v>
      </c>
      <c r="D60" s="11" t="s">
        <v>134</v>
      </c>
      <c r="E60" s="12">
        <v>0</v>
      </c>
      <c r="F60" s="12">
        <v>500000</v>
      </c>
      <c r="G60" s="12">
        <v>9.5</v>
      </c>
      <c r="H60" s="12" t="s">
        <v>527</v>
      </c>
      <c r="I60" s="12">
        <v>34883</v>
      </c>
      <c r="J60" s="12">
        <v>431457</v>
      </c>
      <c r="K60" s="12">
        <v>347561</v>
      </c>
      <c r="L60" s="12">
        <v>1241385</v>
      </c>
      <c r="M60" s="12">
        <v>3</v>
      </c>
      <c r="N60" s="12">
        <v>100</v>
      </c>
      <c r="O60" s="12">
        <v>2</v>
      </c>
      <c r="P60" s="12">
        <v>0</v>
      </c>
      <c r="Q60" s="12">
        <v>5</v>
      </c>
      <c r="R60" s="11">
        <v>5.01</v>
      </c>
      <c r="S60" s="11">
        <v>-0.62</v>
      </c>
      <c r="T60" s="11">
        <v>0</v>
      </c>
      <c r="U60" s="18">
        <v>96.776975963302718</v>
      </c>
      <c r="V60" s="18">
        <v>910324.794857</v>
      </c>
      <c r="W60" s="18">
        <v>575903.15498200001</v>
      </c>
      <c r="X60" s="18">
        <f t="shared" si="0"/>
        <v>334421.63987499999</v>
      </c>
      <c r="Y60" s="18">
        <v>69087.493291000006</v>
      </c>
      <c r="Z60" s="18">
        <v>16034.72039</v>
      </c>
      <c r="AA60" s="18">
        <f t="shared" si="1"/>
        <v>53052.772901000004</v>
      </c>
    </row>
    <row r="61" spans="1:27" x14ac:dyDescent="0.45">
      <c r="A61" s="11" t="s">
        <v>476</v>
      </c>
      <c r="B61" s="11">
        <v>11813</v>
      </c>
      <c r="C61" s="11" t="s">
        <v>477</v>
      </c>
      <c r="D61" s="11" t="s">
        <v>134</v>
      </c>
      <c r="E61" s="12">
        <v>0</v>
      </c>
      <c r="F61" s="12">
        <v>10000000</v>
      </c>
      <c r="G61" s="12">
        <v>8.6</v>
      </c>
      <c r="H61" s="12" t="s">
        <v>527</v>
      </c>
      <c r="I61" s="12">
        <v>49859</v>
      </c>
      <c r="J61" s="12">
        <v>9264192</v>
      </c>
      <c r="K61" s="12">
        <v>5359107</v>
      </c>
      <c r="L61" s="12">
        <v>1728682</v>
      </c>
      <c r="M61" s="12">
        <v>7</v>
      </c>
      <c r="N61" s="12">
        <v>100</v>
      </c>
      <c r="O61" s="12">
        <v>0</v>
      </c>
      <c r="P61" s="12">
        <v>0</v>
      </c>
      <c r="Q61" s="12">
        <v>7</v>
      </c>
      <c r="R61" s="11">
        <v>33.32</v>
      </c>
      <c r="S61" s="11">
        <v>91.46</v>
      </c>
      <c r="T61" s="11">
        <v>0</v>
      </c>
      <c r="U61" s="18">
        <v>95.952163754186131</v>
      </c>
      <c r="V61" s="18">
        <v>6151222.5396999996</v>
      </c>
      <c r="W61" s="18">
        <v>1060204.1524129999</v>
      </c>
      <c r="X61" s="18">
        <f t="shared" si="0"/>
        <v>5091018.3872870002</v>
      </c>
      <c r="Y61" s="18">
        <v>203848.832704</v>
      </c>
      <c r="Z61" s="18">
        <v>559925.97076900001</v>
      </c>
      <c r="AA61" s="18">
        <f t="shared" si="1"/>
        <v>-356077.13806500001</v>
      </c>
    </row>
    <row r="62" spans="1:27" x14ac:dyDescent="0.45">
      <c r="A62" s="11" t="s">
        <v>482</v>
      </c>
      <c r="B62" s="11">
        <v>11828</v>
      </c>
      <c r="C62" s="11" t="s">
        <v>483</v>
      </c>
      <c r="D62" s="11" t="s">
        <v>134</v>
      </c>
      <c r="E62" s="13">
        <v>0</v>
      </c>
      <c r="F62" s="12">
        <v>3000000</v>
      </c>
      <c r="G62" s="12">
        <v>7.3666666666666663</v>
      </c>
      <c r="H62" s="12" t="s">
        <v>527</v>
      </c>
      <c r="I62" s="12">
        <v>0</v>
      </c>
      <c r="J62" s="12">
        <v>2057371</v>
      </c>
      <c r="K62" s="12">
        <v>1412229</v>
      </c>
      <c r="L62" s="12">
        <v>1456826</v>
      </c>
      <c r="M62" s="12">
        <v>5</v>
      </c>
      <c r="N62" s="12">
        <v>100</v>
      </c>
      <c r="O62" s="12">
        <v>2</v>
      </c>
      <c r="P62" s="12">
        <v>0</v>
      </c>
      <c r="Q62" s="12">
        <v>7</v>
      </c>
      <c r="R62" s="11">
        <v>5.33</v>
      </c>
      <c r="S62" s="11">
        <v>-25.96</v>
      </c>
      <c r="T62" s="11">
        <v>0</v>
      </c>
      <c r="U62" s="18">
        <v>95.962264680598864</v>
      </c>
      <c r="V62" s="18">
        <v>2545589.6323839999</v>
      </c>
      <c r="W62" s="18">
        <v>1135791.572376</v>
      </c>
      <c r="X62" s="18">
        <f t="shared" si="0"/>
        <v>1409798.0600079999</v>
      </c>
      <c r="Y62" s="18">
        <v>365639.59384799999</v>
      </c>
      <c r="Z62" s="18">
        <v>319808.16553200001</v>
      </c>
      <c r="AA62" s="18">
        <f t="shared" si="1"/>
        <v>45831.428315999976</v>
      </c>
    </row>
    <row r="63" spans="1:27" x14ac:dyDescent="0.45">
      <c r="A63" s="11" t="s">
        <v>484</v>
      </c>
      <c r="B63" s="11">
        <v>11786</v>
      </c>
      <c r="C63" s="11" t="s">
        <v>485</v>
      </c>
      <c r="D63" s="11" t="s">
        <v>134</v>
      </c>
      <c r="E63" s="13">
        <v>0</v>
      </c>
      <c r="F63" s="12">
        <v>6000000</v>
      </c>
      <c r="G63" s="12">
        <v>9.7333333333333325</v>
      </c>
      <c r="H63" s="12" t="s">
        <v>527</v>
      </c>
      <c r="I63" s="12">
        <v>0</v>
      </c>
      <c r="J63" s="12">
        <v>622751</v>
      </c>
      <c r="K63" s="12">
        <v>600000</v>
      </c>
      <c r="L63" s="12">
        <v>1037917</v>
      </c>
      <c r="M63" s="12">
        <v>2</v>
      </c>
      <c r="N63" s="12">
        <v>100</v>
      </c>
      <c r="O63" s="12">
        <v>0</v>
      </c>
      <c r="P63" s="12">
        <v>0</v>
      </c>
      <c r="Q63" s="12">
        <v>2</v>
      </c>
      <c r="R63" s="11">
        <v>-1.81</v>
      </c>
      <c r="S63" s="11">
        <v>-5.7</v>
      </c>
      <c r="T63" s="11">
        <v>0</v>
      </c>
      <c r="U63" s="18">
        <v>40.638469539207975</v>
      </c>
      <c r="V63" s="18">
        <v>481781.53696</v>
      </c>
      <c r="W63" s="18">
        <v>220472.13084999999</v>
      </c>
      <c r="X63" s="18">
        <f t="shared" si="0"/>
        <v>261309.40611000001</v>
      </c>
      <c r="Y63" s="18">
        <v>54676.191890000002</v>
      </c>
      <c r="Z63" s="18">
        <v>54953.649360000003</v>
      </c>
      <c r="AA63" s="18">
        <f t="shared" si="1"/>
        <v>-277.45747000000119</v>
      </c>
    </row>
    <row r="64" spans="1:27" x14ac:dyDescent="0.45">
      <c r="A64" s="11" t="s">
        <v>486</v>
      </c>
      <c r="B64" s="11">
        <v>11807</v>
      </c>
      <c r="C64" s="11" t="s">
        <v>477</v>
      </c>
      <c r="D64" s="11" t="s">
        <v>134</v>
      </c>
      <c r="E64" s="13">
        <v>0</v>
      </c>
      <c r="F64" s="12">
        <v>500000</v>
      </c>
      <c r="G64" s="12">
        <v>8.6</v>
      </c>
      <c r="H64" s="12" t="s">
        <v>527</v>
      </c>
      <c r="I64" s="12">
        <v>0</v>
      </c>
      <c r="J64" s="12">
        <v>449742</v>
      </c>
      <c r="K64" s="12">
        <v>439393</v>
      </c>
      <c r="L64" s="12">
        <v>1023553</v>
      </c>
      <c r="M64" s="12">
        <v>6</v>
      </c>
      <c r="N64" s="12">
        <v>99</v>
      </c>
      <c r="O64" s="12">
        <v>1</v>
      </c>
      <c r="P64" s="12">
        <v>1</v>
      </c>
      <c r="Q64" s="12">
        <v>7</v>
      </c>
      <c r="R64" s="11">
        <v>0.95</v>
      </c>
      <c r="S64" s="11">
        <v>-9.2200000000000006</v>
      </c>
      <c r="T64" s="11">
        <v>0</v>
      </c>
      <c r="U64" s="18">
        <v>49.692437647652447</v>
      </c>
      <c r="V64" s="18">
        <v>661276.09519300004</v>
      </c>
      <c r="W64" s="18">
        <v>337334.79349900002</v>
      </c>
      <c r="X64" s="18">
        <f t="shared" si="0"/>
        <v>323941.30169400002</v>
      </c>
      <c r="Y64" s="18">
        <v>285104.74090600002</v>
      </c>
      <c r="Z64" s="18">
        <v>166644.37967299999</v>
      </c>
      <c r="AA64" s="18">
        <f t="shared" si="1"/>
        <v>118460.36123300003</v>
      </c>
    </row>
    <row r="65" spans="1:27" x14ac:dyDescent="0.45">
      <c r="A65" s="11" t="s">
        <v>487</v>
      </c>
      <c r="B65" s="11">
        <v>11822</v>
      </c>
      <c r="C65" s="11" t="s">
        <v>488</v>
      </c>
      <c r="D65" s="11" t="s">
        <v>134</v>
      </c>
      <c r="E65" s="13">
        <v>0</v>
      </c>
      <c r="F65" s="12">
        <v>1000000</v>
      </c>
      <c r="G65" s="12">
        <v>8.3000000000000007</v>
      </c>
      <c r="H65" s="12" t="s">
        <v>527</v>
      </c>
      <c r="I65" s="12">
        <v>0</v>
      </c>
      <c r="J65" s="12">
        <v>681461</v>
      </c>
      <c r="K65" s="12">
        <v>776424</v>
      </c>
      <c r="L65" s="12">
        <v>877692</v>
      </c>
      <c r="M65" s="12">
        <v>4</v>
      </c>
      <c r="N65" s="12">
        <v>100</v>
      </c>
      <c r="O65" s="12">
        <v>0</v>
      </c>
      <c r="P65" s="12">
        <v>0</v>
      </c>
      <c r="Q65" s="12">
        <v>4</v>
      </c>
      <c r="R65" s="11">
        <v>-13.7</v>
      </c>
      <c r="S65" s="11">
        <v>-21.04</v>
      </c>
      <c r="T65" s="11">
        <v>0</v>
      </c>
      <c r="U65" s="18">
        <v>98.784536612341839</v>
      </c>
      <c r="V65" s="18">
        <v>1160325.815523</v>
      </c>
      <c r="W65" s="18">
        <v>264584.83411200001</v>
      </c>
      <c r="X65" s="18">
        <f t="shared" si="0"/>
        <v>895740.98141100002</v>
      </c>
      <c r="Y65" s="18">
        <v>329207.44819099997</v>
      </c>
      <c r="Z65" s="18">
        <v>19953.470735999999</v>
      </c>
      <c r="AA65" s="18">
        <f t="shared" si="1"/>
        <v>309253.97745499999</v>
      </c>
    </row>
    <row r="66" spans="1:27" x14ac:dyDescent="0.45">
      <c r="A66" s="11" t="s">
        <v>489</v>
      </c>
      <c r="B66" s="11">
        <v>11799</v>
      </c>
      <c r="C66" s="11" t="s">
        <v>490</v>
      </c>
      <c r="D66" s="11" t="s">
        <v>134</v>
      </c>
      <c r="E66" s="13">
        <v>0</v>
      </c>
      <c r="F66" s="12">
        <v>500000</v>
      </c>
      <c r="G66" s="12">
        <v>7.0333333333333332</v>
      </c>
      <c r="H66" s="12" t="s">
        <v>527</v>
      </c>
      <c r="I66" s="12">
        <v>0</v>
      </c>
      <c r="J66" s="12">
        <v>55130</v>
      </c>
      <c r="K66" s="12">
        <v>50000</v>
      </c>
      <c r="L66" s="12">
        <v>1102600</v>
      </c>
      <c r="M66" s="12">
        <v>1</v>
      </c>
      <c r="N66" s="12">
        <v>98</v>
      </c>
      <c r="O66" s="12">
        <v>2</v>
      </c>
      <c r="P66" s="12">
        <v>2</v>
      </c>
      <c r="Q66" s="12">
        <v>3</v>
      </c>
      <c r="R66" s="11">
        <v>1.17</v>
      </c>
      <c r="S66" s="11">
        <v>3.97</v>
      </c>
      <c r="T66" s="11">
        <v>0</v>
      </c>
      <c r="U66" s="18">
        <v>54.011136799553682</v>
      </c>
      <c r="V66" s="18">
        <v>0</v>
      </c>
      <c r="W66" s="18">
        <v>0</v>
      </c>
      <c r="X66" s="18">
        <f t="shared" si="0"/>
        <v>0</v>
      </c>
      <c r="Y66" s="18">
        <v>0</v>
      </c>
      <c r="Z66" s="18">
        <v>0</v>
      </c>
      <c r="AA66" s="18">
        <f t="shared" si="1"/>
        <v>0</v>
      </c>
    </row>
    <row r="67" spans="1:27" x14ac:dyDescent="0.45">
      <c r="A67" s="11" t="s">
        <v>491</v>
      </c>
      <c r="B67" s="11">
        <v>11836</v>
      </c>
      <c r="C67" s="11" t="s">
        <v>492</v>
      </c>
      <c r="D67" s="11" t="s">
        <v>134</v>
      </c>
      <c r="E67" s="13">
        <v>0</v>
      </c>
      <c r="F67" s="12">
        <v>400000</v>
      </c>
      <c r="G67" s="12">
        <v>6.1</v>
      </c>
      <c r="H67" s="12" t="s">
        <v>527</v>
      </c>
      <c r="I67" s="12">
        <v>0</v>
      </c>
      <c r="J67" s="12">
        <v>274730</v>
      </c>
      <c r="K67" s="12">
        <v>352230</v>
      </c>
      <c r="L67" s="12">
        <v>779972</v>
      </c>
      <c r="M67" s="12">
        <v>6</v>
      </c>
      <c r="N67" s="12">
        <v>100</v>
      </c>
      <c r="O67" s="12">
        <v>0</v>
      </c>
      <c r="P67" s="12">
        <v>0</v>
      </c>
      <c r="Q67" s="12">
        <v>6</v>
      </c>
      <c r="R67" s="11">
        <v>-8.4700000000000006</v>
      </c>
      <c r="S67" s="11">
        <v>-21.62</v>
      </c>
      <c r="T67" s="11">
        <v>0</v>
      </c>
      <c r="U67" s="18">
        <v>63.431510280823886</v>
      </c>
      <c r="V67" s="18">
        <v>491481.35204999999</v>
      </c>
      <c r="W67" s="18">
        <v>226609.450717</v>
      </c>
      <c r="X67" s="18">
        <f t="shared" si="0"/>
        <v>264871.90133299999</v>
      </c>
      <c r="Y67" s="18">
        <v>85229.977413999994</v>
      </c>
      <c r="Z67" s="18">
        <v>87117.415601999994</v>
      </c>
      <c r="AA67" s="18">
        <f t="shared" si="1"/>
        <v>-1887.4381880000001</v>
      </c>
    </row>
    <row r="68" spans="1:27" x14ac:dyDescent="0.45">
      <c r="A68" s="11" t="s">
        <v>498</v>
      </c>
      <c r="B68" s="11">
        <v>11858</v>
      </c>
      <c r="C68" s="11" t="s">
        <v>499</v>
      </c>
      <c r="D68" s="11" t="s">
        <v>134</v>
      </c>
      <c r="E68" s="11">
        <v>0</v>
      </c>
      <c r="F68" s="12">
        <v>500000</v>
      </c>
      <c r="G68" s="12">
        <v>4.4333333333333336</v>
      </c>
      <c r="H68" s="12" t="s">
        <v>527</v>
      </c>
      <c r="I68" s="12">
        <v>0</v>
      </c>
      <c r="J68" s="12">
        <v>68246</v>
      </c>
      <c r="K68" s="12">
        <v>74984</v>
      </c>
      <c r="L68" s="12">
        <v>910138</v>
      </c>
      <c r="M68" s="12">
        <v>2</v>
      </c>
      <c r="N68" s="12">
        <v>40</v>
      </c>
      <c r="O68" s="12">
        <v>3</v>
      </c>
      <c r="P68" s="12">
        <v>60</v>
      </c>
      <c r="Q68" s="12">
        <v>5</v>
      </c>
      <c r="R68" s="11">
        <v>4.59</v>
      </c>
      <c r="S68" s="11">
        <v>-9.1199999999999992</v>
      </c>
      <c r="T68" s="11">
        <v>0</v>
      </c>
      <c r="U68" s="18">
        <v>16.322166767261503</v>
      </c>
      <c r="V68" s="18">
        <v>135323.52343</v>
      </c>
      <c r="W68" s="18">
        <v>103010.00533</v>
      </c>
      <c r="X68" s="18">
        <f t="shared" si="0"/>
        <v>32313.518100000001</v>
      </c>
      <c r="Y68" s="18">
        <v>14668.609469999999</v>
      </c>
      <c r="Z68" s="18">
        <v>25570.635910000001</v>
      </c>
      <c r="AA68" s="18">
        <f t="shared" si="1"/>
        <v>-10902.026440000001</v>
      </c>
    </row>
    <row r="69" spans="1:27" x14ac:dyDescent="0.45">
      <c r="A69" s="11" t="s">
        <v>514</v>
      </c>
      <c r="B69" s="11">
        <v>11882</v>
      </c>
      <c r="C69" s="11" t="s">
        <v>513</v>
      </c>
      <c r="D69" s="11" t="s">
        <v>134</v>
      </c>
      <c r="E69" s="11">
        <v>0</v>
      </c>
      <c r="F69" s="12">
        <v>1000000</v>
      </c>
      <c r="G69" s="12">
        <v>1.8666666666666667</v>
      </c>
      <c r="H69" s="12" t="s">
        <v>527</v>
      </c>
      <c r="I69" s="12">
        <v>0</v>
      </c>
      <c r="J69" s="12">
        <v>100823</v>
      </c>
      <c r="K69" s="12">
        <v>100000</v>
      </c>
      <c r="L69" s="12">
        <v>1008232</v>
      </c>
      <c r="M69" s="12">
        <v>1</v>
      </c>
      <c r="N69" s="12">
        <v>99</v>
      </c>
      <c r="O69" s="12">
        <v>1</v>
      </c>
      <c r="P69" s="12">
        <v>1</v>
      </c>
      <c r="Q69" s="12">
        <v>2</v>
      </c>
      <c r="R69" s="11">
        <v>0.9</v>
      </c>
      <c r="S69" s="11">
        <v>0</v>
      </c>
      <c r="T69" s="11">
        <v>0</v>
      </c>
      <c r="U69" s="18">
        <v>0</v>
      </c>
      <c r="V69" s="18">
        <v>0</v>
      </c>
      <c r="W69" s="18">
        <v>0</v>
      </c>
      <c r="X69" s="18">
        <f t="shared" ref="X69:X70" si="2">V69-W69</f>
        <v>0</v>
      </c>
      <c r="Y69" s="18">
        <v>0</v>
      </c>
      <c r="Z69" s="18">
        <v>0</v>
      </c>
      <c r="AA69" s="18">
        <f t="shared" ref="AA69:AA70" si="3">Y69-Z69</f>
        <v>0</v>
      </c>
    </row>
    <row r="70" spans="1:27" x14ac:dyDescent="0.45">
      <c r="A70" s="11" t="s">
        <v>515</v>
      </c>
      <c r="B70" s="11">
        <v>11884</v>
      </c>
      <c r="C70" s="11" t="s">
        <v>513</v>
      </c>
      <c r="D70" s="11" t="s">
        <v>134</v>
      </c>
      <c r="E70" s="11">
        <v>0</v>
      </c>
      <c r="F70" s="12">
        <v>500000</v>
      </c>
      <c r="G70" s="12">
        <v>1.8666666666666667</v>
      </c>
      <c r="H70" s="12" t="s">
        <v>527</v>
      </c>
      <c r="I70" s="12">
        <v>0</v>
      </c>
      <c r="J70" s="12">
        <v>50953</v>
      </c>
      <c r="K70" s="12">
        <v>50011</v>
      </c>
      <c r="L70" s="12">
        <v>1018834</v>
      </c>
      <c r="M70" s="12">
        <v>1</v>
      </c>
      <c r="N70" s="12">
        <v>99</v>
      </c>
      <c r="O70" s="12">
        <v>2</v>
      </c>
      <c r="P70" s="12">
        <v>1</v>
      </c>
      <c r="Q70" s="12">
        <v>3</v>
      </c>
      <c r="R70" s="11">
        <v>1.49</v>
      </c>
      <c r="S70" s="11">
        <v>0</v>
      </c>
      <c r="T70" s="11">
        <v>0</v>
      </c>
      <c r="U70" s="18">
        <v>98.048889386858136</v>
      </c>
      <c r="V70" s="18">
        <v>0</v>
      </c>
      <c r="W70" s="18">
        <v>0</v>
      </c>
      <c r="X70" s="18">
        <f t="shared" si="2"/>
        <v>0</v>
      </c>
      <c r="Y70" s="18">
        <v>0</v>
      </c>
      <c r="Z70" s="18">
        <v>0</v>
      </c>
      <c r="AA70" s="18">
        <f t="shared" si="3"/>
        <v>0</v>
      </c>
    </row>
  </sheetData>
  <mergeCells count="3">
    <mergeCell ref="V1:AA1"/>
    <mergeCell ref="V2:X2"/>
    <mergeCell ref="Y2:AA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2022-02-09T07:04:19Z</dcterms:modified>
</cp:coreProperties>
</file>