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Sheet1!$A$2:$V$202</definedName>
    <definedName name="_xlnm._FilterDatabase" localSheetId="1" hidden="1">Sheet2!$A$2:$I$202</definedName>
    <definedName name="_xlnm._FilterDatabase" localSheetId="2" hidden="1">Sheet3!$A$3:$Q$203</definedName>
    <definedName name="_xlnm._FilterDatabase" localSheetId="3" hidden="1">Sheet4!$A$2:$U$202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4" i="5"/>
  <c r="D4" i="4" l="1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  <c r="D135" i="4"/>
  <c r="E135" i="4"/>
  <c r="F135" i="4"/>
  <c r="G135" i="4"/>
  <c r="H135" i="4"/>
  <c r="I135" i="4"/>
  <c r="J135" i="4"/>
  <c r="K135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H138" i="4"/>
  <c r="I138" i="4"/>
  <c r="J138" i="4"/>
  <c r="K138" i="4"/>
  <c r="D139" i="4"/>
  <c r="E139" i="4"/>
  <c r="F139" i="4"/>
  <c r="G139" i="4"/>
  <c r="H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H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H144" i="4"/>
  <c r="I144" i="4"/>
  <c r="J144" i="4"/>
  <c r="K144" i="4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H150" i="4"/>
  <c r="I150" i="4"/>
  <c r="J150" i="4"/>
  <c r="K150" i="4"/>
  <c r="D151" i="4"/>
  <c r="E151" i="4"/>
  <c r="F151" i="4"/>
  <c r="G151" i="4"/>
  <c r="H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H153" i="4"/>
  <c r="I153" i="4"/>
  <c r="J153" i="4"/>
  <c r="K153" i="4"/>
  <c r="D154" i="4"/>
  <c r="E154" i="4"/>
  <c r="F154" i="4"/>
  <c r="G154" i="4"/>
  <c r="H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H156" i="4"/>
  <c r="I156" i="4"/>
  <c r="J156" i="4"/>
  <c r="K156" i="4"/>
  <c r="D157" i="4"/>
  <c r="E157" i="4"/>
  <c r="F157" i="4"/>
  <c r="G157" i="4"/>
  <c r="H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H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H162" i="4"/>
  <c r="I162" i="4"/>
  <c r="J162" i="4"/>
  <c r="K162" i="4"/>
  <c r="D163" i="4"/>
  <c r="E163" i="4"/>
  <c r="F163" i="4"/>
  <c r="G163" i="4"/>
  <c r="H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H165" i="4"/>
  <c r="I165" i="4"/>
  <c r="J165" i="4"/>
  <c r="K165" i="4"/>
  <c r="D166" i="4"/>
  <c r="E166" i="4"/>
  <c r="F166" i="4"/>
  <c r="G166" i="4"/>
  <c r="H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H168" i="4"/>
  <c r="I168" i="4"/>
  <c r="J168" i="4"/>
  <c r="K168" i="4"/>
  <c r="D169" i="4"/>
  <c r="E169" i="4"/>
  <c r="F169" i="4"/>
  <c r="G169" i="4"/>
  <c r="H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H171" i="4"/>
  <c r="I171" i="4"/>
  <c r="J171" i="4"/>
  <c r="K171" i="4"/>
  <c r="D172" i="4"/>
  <c r="E172" i="4"/>
  <c r="F172" i="4"/>
  <c r="G172" i="4"/>
  <c r="H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H174" i="4"/>
  <c r="I174" i="4"/>
  <c r="J174" i="4"/>
  <c r="K174" i="4"/>
  <c r="D175" i="4"/>
  <c r="E175" i="4"/>
  <c r="F175" i="4"/>
  <c r="G175" i="4"/>
  <c r="H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H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H183" i="4"/>
  <c r="I183" i="4"/>
  <c r="J183" i="4"/>
  <c r="K183" i="4"/>
  <c r="D184" i="4"/>
  <c r="E184" i="4"/>
  <c r="F184" i="4"/>
  <c r="G184" i="4"/>
  <c r="H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H186" i="4"/>
  <c r="I186" i="4"/>
  <c r="J186" i="4"/>
  <c r="K186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D191" i="4"/>
  <c r="E191" i="4"/>
  <c r="F191" i="4"/>
  <c r="G191" i="4"/>
  <c r="H191" i="4"/>
  <c r="I191" i="4"/>
  <c r="J191" i="4"/>
  <c r="K191" i="4"/>
  <c r="D192" i="4"/>
  <c r="E192" i="4"/>
  <c r="F192" i="4"/>
  <c r="G192" i="4"/>
  <c r="H192" i="4"/>
  <c r="I192" i="4"/>
  <c r="J192" i="4"/>
  <c r="K192" i="4"/>
  <c r="D193" i="4"/>
  <c r="E193" i="4"/>
  <c r="F193" i="4"/>
  <c r="G193" i="4"/>
  <c r="H193" i="4"/>
  <c r="I193" i="4"/>
  <c r="J193" i="4"/>
  <c r="K193" i="4"/>
  <c r="D194" i="4"/>
  <c r="E194" i="4"/>
  <c r="F194" i="4"/>
  <c r="G194" i="4"/>
  <c r="H194" i="4"/>
  <c r="I194" i="4"/>
  <c r="J194" i="4"/>
  <c r="K194" i="4"/>
  <c r="D195" i="4"/>
  <c r="E195" i="4"/>
  <c r="F195" i="4"/>
  <c r="G195" i="4"/>
  <c r="H195" i="4"/>
  <c r="I195" i="4"/>
  <c r="J195" i="4"/>
  <c r="K195" i="4"/>
  <c r="D196" i="4"/>
  <c r="E196" i="4"/>
  <c r="F196" i="4"/>
  <c r="G196" i="4"/>
  <c r="H196" i="4"/>
  <c r="I196" i="4"/>
  <c r="J196" i="4"/>
  <c r="K196" i="4"/>
  <c r="D197" i="4"/>
  <c r="E197" i="4"/>
  <c r="F197" i="4"/>
  <c r="G197" i="4"/>
  <c r="H197" i="4"/>
  <c r="I197" i="4"/>
  <c r="J197" i="4"/>
  <c r="K197" i="4"/>
  <c r="D198" i="4"/>
  <c r="E198" i="4"/>
  <c r="F198" i="4"/>
  <c r="G198" i="4"/>
  <c r="H198" i="4"/>
  <c r="I198" i="4"/>
  <c r="J198" i="4"/>
  <c r="K198" i="4"/>
  <c r="D199" i="4"/>
  <c r="E199" i="4"/>
  <c r="F199" i="4"/>
  <c r="G199" i="4"/>
  <c r="H199" i="4"/>
  <c r="I199" i="4"/>
  <c r="J199" i="4"/>
  <c r="K199" i="4"/>
  <c r="D200" i="4"/>
  <c r="E200" i="4"/>
  <c r="F200" i="4"/>
  <c r="G200" i="4"/>
  <c r="H200" i="4"/>
  <c r="I200" i="4"/>
  <c r="J200" i="4"/>
  <c r="K200" i="4"/>
  <c r="D201" i="4"/>
  <c r="E201" i="4"/>
  <c r="F201" i="4"/>
  <c r="G201" i="4"/>
  <c r="H201" i="4"/>
  <c r="I201" i="4"/>
  <c r="J201" i="4"/>
  <c r="K201" i="4"/>
  <c r="D202" i="4"/>
  <c r="E202" i="4"/>
  <c r="F202" i="4"/>
  <c r="G202" i="4"/>
  <c r="H202" i="4"/>
  <c r="I202" i="4"/>
  <c r="J202" i="4"/>
  <c r="K202" i="4"/>
  <c r="K3" i="4"/>
  <c r="J3" i="4"/>
  <c r="I3" i="4"/>
  <c r="H3" i="4"/>
  <c r="G3" i="4"/>
  <c r="F3" i="4"/>
  <c r="E3" i="4"/>
  <c r="D3" i="4"/>
  <c r="Q5" i="3" l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K4" i="3"/>
  <c r="J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G4" i="3"/>
  <c r="F4" i="3"/>
</calcChain>
</file>

<file path=xl/sharedStrings.xml><?xml version="1.0" encoding="utf-8"?>
<sst xmlns="http://schemas.openxmlformats.org/spreadsheetml/2006/main" count="2379" uniqueCount="570">
  <si>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</si>
  <si>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</si>
  <si>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</si>
  <si>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</si>
  <si>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</si>
  <si>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</si>
  <si>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</si>
  <si>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</si>
  <si>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</si>
  <si>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</si>
  <si>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</si>
  <si>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</si>
  <si>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</si>
  <si>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</si>
  <si>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</si>
  <si>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</si>
  <si>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</si>
  <si>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</si>
  <si>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</si>
  <si>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</si>
  <si>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</si>
  <si>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</si>
  <si>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</si>
  <si>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</si>
  <si>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</si>
  <si>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</si>
  <si>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</si>
  <si>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</si>
  <si>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</si>
  <si>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</si>
  <si>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</si>
  <si>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</si>
  <si>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</si>
  <si>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</si>
  <si>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</si>
  <si>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</si>
  <si>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</si>
  <si>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</si>
  <si>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</si>
  <si>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</si>
  <si>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</si>
  <si>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</si>
  <si>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</si>
  <si>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</si>
  <si>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</si>
  <si>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</si>
  <si>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</si>
  <si>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</si>
  <si>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</si>
  <si>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</si>
  <si>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</si>
  <si>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</si>
  <si>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</si>
  <si>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</si>
  <si>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</si>
  <si>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</si>
  <si>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</si>
  <si>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</si>
  <si>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</si>
  <si>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</si>
  <si>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</si>
  <si>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</si>
  <si>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</si>
  <si>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</si>
  <si>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</si>
  <si>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</si>
  <si>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</si>
  <si>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</si>
  <si>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</si>
  <si>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</si>
  <si>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</si>
  <si>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</si>
  <si>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</si>
  <si>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</si>
  <si>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</si>
  <si>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</si>
  <si>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</si>
  <si>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</si>
  <si>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</si>
  <si>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</si>
  <si>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</si>
  <si>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</si>
  <si>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</si>
  <si>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</si>
  <si>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</si>
  <si>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</si>
  <si>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</si>
  <si>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</si>
  <si>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</si>
  <si>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</si>
  <si>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</si>
  <si>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</si>
  <si>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</si>
  <si>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</si>
  <si>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</si>
  <si>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</si>
  <si>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</si>
  <si>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</si>
  <si>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</si>
  <si>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</si>
  <si>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</si>
  <si>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</si>
  <si>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</si>
  <si>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</si>
  <si>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</si>
  <si>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</si>
  <si>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</si>
  <si>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</si>
  <si>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</si>
  <si>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</si>
  <si>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</si>
  <si>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</si>
  <si>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</si>
  <si>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</si>
  <si>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</si>
  <si>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</si>
  <si>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</si>
  <si>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</si>
  <si>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</si>
  <si>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</si>
  <si>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</si>
  <si>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</si>
  <si>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</si>
  <si>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</si>
  <si>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</si>
  <si>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</si>
  <si>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</si>
  <si>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</si>
  <si>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</si>
  <si>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</si>
  <si>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</si>
  <si>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</si>
  <si>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</si>
  <si>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</si>
  <si>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</si>
  <si>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</si>
  <si>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</si>
  <si>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</si>
  <si>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</si>
  <si>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</si>
  <si>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</si>
  <si>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</si>
  <si>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</si>
  <si>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</si>
  <si>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</si>
  <si>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</si>
  <si>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</si>
  <si>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</si>
  <si>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</si>
  <si>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</si>
  <si>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</si>
  <si>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</si>
  <si>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</si>
  <si>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</si>
  <si>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</si>
  <si>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</si>
  <si>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</si>
  <si>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</si>
  <si>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</si>
  <si>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</si>
  <si>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</si>
  <si>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</si>
  <si>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</si>
  <si>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</si>
  <si>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</si>
  <si>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</si>
  <si>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</si>
  <si>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</si>
  <si>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</si>
  <si>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</si>
  <si>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</si>
  <si>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</si>
  <si>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</si>
  <si>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</si>
  <si>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</si>
  <si>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</si>
  <si>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</si>
  <si>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</si>
  <si>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</si>
  <si>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</si>
  <si>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</si>
  <si>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</si>
  <si>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</si>
  <si>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</si>
  <si>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</si>
  <si>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</si>
  <si>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</si>
  <si>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</si>
  <si>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</si>
  <si>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</si>
  <si>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</si>
  <si>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</si>
  <si>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</si>
  <si>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</si>
  <si>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</si>
  <si>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</si>
  <si>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</si>
  <si>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</si>
  <si>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</si>
  <si>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</si>
  <si>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</si>
  <si>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</si>
  <si>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</si>
  <si>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</si>
  <si>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</si>
  <si>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</si>
  <si>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</si>
  <si>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</si>
  <si>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</si>
  <si>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</si>
  <si>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</si>
  <si>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</si>
  <si>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</si>
  <si>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</si>
  <si>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</si>
  <si>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</si>
  <si>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</si>
  <si>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</si>
  <si>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</si>
  <si>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</si>
  <si>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</si>
  <si>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</si>
  <si>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</si>
  <si>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</si>
  <si>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</si>
  <si>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</si>
  <si>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</si>
  <si>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</si>
  <si>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</si>
  <si>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</si>
  <si>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</si>
  <si>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</si>
  <si>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</si>
  <si>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</si>
  <si>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</si>
  <si>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</si>
  <si>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</si>
  <si>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</si>
  <si>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</si>
  <si>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</si>
  <si>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</si>
  <si>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</si>
  <si>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</si>
  <si>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</si>
  <si>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</si>
  <si>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</si>
  <si>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</si>
  <si>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</si>
  <si>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</si>
  <si>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</si>
  <si>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</si>
  <si>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</si>
  <si>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</si>
  <si>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</si>
  <si>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</si>
  <si>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</si>
  <si>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</si>
  <si>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</si>
  <si>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</si>
  <si>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</si>
  <si>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</si>
  <si>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</si>
  <si>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</si>
  <si>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</si>
  <si>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</si>
  <si>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</si>
  <si>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</si>
  <si>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</si>
  <si>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</si>
  <si>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</si>
  <si>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</si>
  <si>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</si>
  <si>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</si>
  <si>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</si>
  <si>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</si>
  <si>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</si>
  <si>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</si>
  <si>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</si>
  <si>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</si>
  <si>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</si>
  <si>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</si>
  <si>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</si>
  <si>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</si>
  <si>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</si>
  <si>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</si>
  <si>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</si>
  <si>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</si>
  <si>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</si>
  <si>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</si>
  <si>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</si>
  <si>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</si>
  <si>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</si>
  <si>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</si>
  <si>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</si>
  <si>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</si>
  <si>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</si>
  <si>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</si>
  <si>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</si>
  <si>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</si>
  <si>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</si>
  <si>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</si>
  <si>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</si>
  <si>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</si>
  <si>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</si>
  <si>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</si>
  <si>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</si>
  <si>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</si>
  <si>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</si>
  <si>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</si>
  <si>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</si>
  <si>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</si>
  <si>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</si>
  <si>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</si>
  <si>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</si>
  <si>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</si>
  <si>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</si>
  <si>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</si>
  <si>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</si>
  <si>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</si>
  <si>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</si>
  <si>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</si>
  <si>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</si>
  <si>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</si>
  <si>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</si>
  <si>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</si>
  <si>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</si>
  <si>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</si>
  <si>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</si>
  <si>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</si>
  <si>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</si>
  <si>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</si>
  <si>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</si>
  <si>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</si>
  <si>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</si>
  <si>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</si>
  <si>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</si>
  <si>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</si>
  <si>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</si>
  <si>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</si>
  <si>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</si>
  <si>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</si>
  <si>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</si>
  <si>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</si>
  <si>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</si>
  <si>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</si>
  <si>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</si>
  <si>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</si>
  <si>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</si>
  <si>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</si>
  <si>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</si>
  <si>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</si>
  <si>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</si>
  <si>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</si>
  <si>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</si>
  <si>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</si>
  <si>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</si>
  <si>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</si>
  <si>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</si>
  <si>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</si>
  <si>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</si>
  <si>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</si>
  <si>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</si>
  <si>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</si>
  <si>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</si>
  <si>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</si>
  <si>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</si>
  <si>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</si>
  <si>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</si>
  <si>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</si>
  <si>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</si>
  <si>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</si>
  <si>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</si>
  <si>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</si>
  <si>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</si>
  <si>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</si>
  <si>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</si>
  <si>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</si>
  <si>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</si>
  <si>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</si>
  <si>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</si>
  <si>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</si>
  <si>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</si>
  <si>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</si>
  <si>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</si>
  <si>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</si>
  <si>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</si>
  <si>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</si>
  <si>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</si>
  <si>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</si>
  <si>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</si>
  <si>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</si>
  <si>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</si>
  <si>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</si>
  <si>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</si>
  <si>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</si>
  <si>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</si>
  <si>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</si>
  <si>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</si>
  <si>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</si>
  <si>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</si>
  <si>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</si>
  <si>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</si>
  <si>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</si>
  <si>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</si>
  <si>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</si>
  <si>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</si>
  <si>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</si>
  <si>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</si>
  <si>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</si>
  <si>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</si>
  <si>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</si>
  <si>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</si>
  <si>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</si>
  <si>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</si>
  <si>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</si>
  <si>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</si>
  <si>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</si>
  <si>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</si>
  <si>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</si>
  <si>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</si>
  <si>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</si>
  <si>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</si>
  <si>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</si>
  <si>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</si>
  <si>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</si>
  <si>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</si>
  <si>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</si>
  <si>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</si>
  <si>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</si>
  <si>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</si>
  <si>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</si>
  <si>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</si>
  <si>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</si>
  <si>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</si>
  <si>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</si>
  <si>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</si>
  <si>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</si>
  <si>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</si>
  <si>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</si>
  <si>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</si>
  <si>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</si>
  <si>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</si>
  <si>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</si>
  <si>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</si>
  <si>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</si>
  <si>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</si>
  <si>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</si>
  <si>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</si>
  <si>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</si>
  <si>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</si>
  <si>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</si>
  <si>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</si>
  <si>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</si>
  <si>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</si>
  <si>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</si>
  <si>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</si>
  <si>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</si>
  <si>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</si>
  <si>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</si>
  <si>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</si>
  <si>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</si>
  <si>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</si>
  <si>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</si>
  <si>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</si>
  <si>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</si>
  <si>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</si>
  <si>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</si>
  <si>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</si>
  <si>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</si>
  <si>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</si>
  <si>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</si>
  <si>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</si>
  <si>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</si>
  <si>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</si>
  <si>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</si>
  <si>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</si>
  <si>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</si>
  <si>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</si>
  <si>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</si>
  <si>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</si>
  <si>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</si>
  <si>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</si>
  <si>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</si>
  <si>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</si>
  <si>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</si>
  <si>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</si>
  <si>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</si>
  <si>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</si>
  <si>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</si>
  <si>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</si>
  <si>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</si>
  <si>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</si>
  <si>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</si>
  <si>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</si>
  <si>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</si>
  <si>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</si>
  <si>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</si>
  <si>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</si>
  <si>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</si>
  <si>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</si>
  <si>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</si>
  <si>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</si>
  <si>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</si>
  <si>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</si>
  <si>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</si>
  <si>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</si>
  <si>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</si>
  <si>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</si>
  <si>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</si>
  <si>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</si>
  <si>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</si>
  <si>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</si>
  <si>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</si>
  <si>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</si>
  <si>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</si>
  <si>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</si>
  <si>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</si>
  <si>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</si>
  <si>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</si>
  <si>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</si>
  <si>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</si>
  <si>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</si>
  <si>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</si>
  <si>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</si>
  <si>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</si>
  <si>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</si>
  <si>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</si>
  <si>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</si>
  <si>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</si>
  <si>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</si>
  <si>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</si>
  <si>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ارزش صندوق به میلیون ریال در تاریخ 1400/09/30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</si>
  <si>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</si>
  <si>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</si>
  <si>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</si>
  <si>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</si>
  <si>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</si>
  <si>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</si>
  <si>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</si>
  <si>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</si>
  <si>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</si>
  <si>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‫خالص ارزش داراییها ‫(میلیون ریال) در تاریخ 1400/09/30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</si>
  <si>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</si>
  <si>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</si>
  <si>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</si>
  <si>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</si>
  <si>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</si>
  <si>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</si>
  <si>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</si>
  <si>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</si>
  <si>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سال منتهی به  1400/09/30</t>
  </si>
  <si>
    <t>ماه منتهی به  1400/09/30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</si>
  <si>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</si>
  <si>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</si>
  <si>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</si>
  <si>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</si>
  <si>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</si>
  <si>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</si>
  <si>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</si>
  <si>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</si>
  <si>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</si>
  <si>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</si>
  <si>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</si>
  <si>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</si>
  <si>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</si>
  <si>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ماه منتهی به 1400/09/30</t>
  </si>
  <si>
    <t>ارزش  معاملات خرید</t>
  </si>
  <si>
    <t>ارزش  معاملات فروش</t>
  </si>
  <si>
    <t>درصد سهم در تاریخ 1400/09/30</t>
  </si>
  <si>
    <t>سال منتهی به 1400/09/30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</si>
</sst>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164" fontId="4" fillId="3" borderId="1" xfId="1" applyNumberFormat="1" applyFont="1" applyFill="1" applyBorder="1" applyAlignment="1" applyProtection="1">
      <alignment horizontal="center" vertical="center" wrapText="1"/>
    </xf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1" xfId="1" applyNumberFormat="1" applyFont="1" applyBorder="1"/>
    <xf numFmtId="9" fontId="4" fillId="3" borderId="1" xfId="3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rightToLeft="1" tabSelected="1" workbookViewId="0">
      <selection activeCell="E192" sqref="A192:E202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3" width="10.42578125" style="1" bestFit="1" customWidth="1"/>
    <col min="14" max="14" width="13.140625" style="1" bestFit="1" customWidth="1"/>
    <col min="15" max="15" width="14.85546875" style="1" customWidth="1"/>
    <col min="16" max="16" width="13.140625" style="1" bestFit="1" customWidth="1"/>
    <col min="17" max="17" width="16" style="1" customWidth="1"/>
    <col min="18" max="16384" width="9.140625" style="1"/>
  </cols>
  <sheetData>
    <row r="1" spans="1:20" x14ac:dyDescent="0.25">
      <c r="J1" s="1">
        <v>2</v>
      </c>
      <c r="K1" s="1">
        <v>3</v>
      </c>
      <c r="L1" s="1">
        <v>4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2</v>
      </c>
      <c r="S1" s="1">
        <v>3</v>
      </c>
      <c r="T1" s="1">
        <v>4</v>
      </c>
    </row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532</v>
      </c>
      <c r="I2" s="6" t="s">
        <v>495</v>
      </c>
      <c r="J2" s="7" t="s">
        <v>531</v>
      </c>
      <c r="K2" s="4" t="s">
        <v>7</v>
      </c>
      <c r="L2" s="4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175.8</v>
      </c>
      <c r="H3" s="12" t="s">
        <v>533</v>
      </c>
      <c r="I3" s="12">
        <v>30208095</v>
      </c>
      <c r="J3" s="12">
        <v>38762126</v>
      </c>
      <c r="K3" s="12">
        <v>38635000</v>
      </c>
      <c r="L3" s="12">
        <v>1003290</v>
      </c>
      <c r="M3" s="12">
        <v>63</v>
      </c>
      <c r="N3" s="12">
        <v>30</v>
      </c>
      <c r="O3" s="12">
        <v>8598</v>
      </c>
      <c r="P3" s="12">
        <v>70</v>
      </c>
      <c r="Q3" s="12">
        <v>8661</v>
      </c>
      <c r="R3" s="11">
        <v>1.62</v>
      </c>
      <c r="S3" s="11">
        <v>4.8899999999999997</v>
      </c>
      <c r="T3" s="11">
        <v>17.53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167.33333333333334</v>
      </c>
      <c r="H4" s="12" t="s">
        <v>533</v>
      </c>
      <c r="I4" s="12">
        <v>2025915</v>
      </c>
      <c r="J4" s="12">
        <v>1675456</v>
      </c>
      <c r="K4" s="12">
        <v>10047</v>
      </c>
      <c r="L4" s="12">
        <v>166761806</v>
      </c>
      <c r="M4" s="12">
        <v>4</v>
      </c>
      <c r="N4" s="12">
        <v>7</v>
      </c>
      <c r="O4" s="12">
        <v>124</v>
      </c>
      <c r="P4" s="12">
        <v>93</v>
      </c>
      <c r="Q4" s="12">
        <v>128</v>
      </c>
      <c r="R4" s="11">
        <v>-4.32</v>
      </c>
      <c r="S4" s="11">
        <v>-4.25</v>
      </c>
      <c r="T4" s="11">
        <v>-13.08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167.33333333333334</v>
      </c>
      <c r="H5" s="12" t="s">
        <v>533</v>
      </c>
      <c r="I5" s="12">
        <v>2125606</v>
      </c>
      <c r="J5" s="12">
        <v>1823519</v>
      </c>
      <c r="K5" s="12">
        <v>149346</v>
      </c>
      <c r="L5" s="12">
        <v>12210028</v>
      </c>
      <c r="M5" s="12">
        <v>13</v>
      </c>
      <c r="N5" s="12">
        <v>83</v>
      </c>
      <c r="O5" s="12">
        <v>731</v>
      </c>
      <c r="P5" s="12">
        <v>17</v>
      </c>
      <c r="Q5" s="12">
        <v>744</v>
      </c>
      <c r="R5" s="11">
        <v>-6.02</v>
      </c>
      <c r="S5" s="11">
        <v>-6.08</v>
      </c>
      <c r="T5" s="11">
        <v>-8.59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165.76666666666668</v>
      </c>
      <c r="H6" s="12" t="s">
        <v>533</v>
      </c>
      <c r="I6" s="12">
        <v>5125577</v>
      </c>
      <c r="J6" s="12">
        <v>4288998</v>
      </c>
      <c r="K6" s="12">
        <v>13141</v>
      </c>
      <c r="L6" s="12">
        <v>326382920</v>
      </c>
      <c r="M6" s="12">
        <v>11</v>
      </c>
      <c r="N6" s="12">
        <v>58</v>
      </c>
      <c r="O6" s="12">
        <v>563</v>
      </c>
      <c r="P6" s="12">
        <v>42</v>
      </c>
      <c r="Q6" s="12">
        <v>574</v>
      </c>
      <c r="R6" s="11">
        <v>-6.32</v>
      </c>
      <c r="S6" s="11">
        <v>-5.33</v>
      </c>
      <c r="T6" s="11">
        <v>-8.2100000000000009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165.66666666666666</v>
      </c>
      <c r="H7" s="12" t="s">
        <v>533</v>
      </c>
      <c r="I7" s="12">
        <v>21000261</v>
      </c>
      <c r="J7" s="12">
        <v>37190328</v>
      </c>
      <c r="K7" s="12">
        <v>11323782</v>
      </c>
      <c r="L7" s="12">
        <v>3284267</v>
      </c>
      <c r="M7" s="12">
        <v>21</v>
      </c>
      <c r="N7" s="12">
        <v>49</v>
      </c>
      <c r="O7" s="12">
        <v>10632</v>
      </c>
      <c r="P7" s="12">
        <v>51</v>
      </c>
      <c r="Q7" s="12">
        <v>10653</v>
      </c>
      <c r="R7" s="11">
        <v>-1.56</v>
      </c>
      <c r="S7" s="11">
        <v>3.53</v>
      </c>
      <c r="T7" s="11">
        <v>26.91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162.83333333333334</v>
      </c>
      <c r="H8" s="12" t="s">
        <v>533</v>
      </c>
      <c r="I8" s="12">
        <v>9955855</v>
      </c>
      <c r="J8" s="12">
        <v>8346680</v>
      </c>
      <c r="K8" s="12">
        <v>22152</v>
      </c>
      <c r="L8" s="12">
        <v>376791258</v>
      </c>
      <c r="M8" s="12">
        <v>6</v>
      </c>
      <c r="N8" s="12">
        <v>11</v>
      </c>
      <c r="O8" s="12">
        <v>2322</v>
      </c>
      <c r="P8" s="12">
        <v>89</v>
      </c>
      <c r="Q8" s="12">
        <v>2328</v>
      </c>
      <c r="R8" s="11">
        <v>-4.12</v>
      </c>
      <c r="S8" s="11">
        <v>-1.65</v>
      </c>
      <c r="T8" s="11">
        <v>0.62</v>
      </c>
    </row>
    <row r="9" spans="1:20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162.66666666666666</v>
      </c>
      <c r="H9" s="12" t="s">
        <v>533</v>
      </c>
      <c r="I9" s="12">
        <v>721183</v>
      </c>
      <c r="J9" s="12">
        <v>750027</v>
      </c>
      <c r="K9" s="12">
        <v>11065</v>
      </c>
      <c r="L9" s="12">
        <v>67783754</v>
      </c>
      <c r="M9" s="12">
        <v>7</v>
      </c>
      <c r="N9" s="12">
        <v>92</v>
      </c>
      <c r="O9" s="12">
        <v>78</v>
      </c>
      <c r="P9" s="12">
        <v>8</v>
      </c>
      <c r="Q9" s="12">
        <v>85</v>
      </c>
      <c r="R9" s="11">
        <v>-3.44</v>
      </c>
      <c r="S9" s="11">
        <v>-1.01</v>
      </c>
      <c r="T9" s="11">
        <v>-0.15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158.23333333333332</v>
      </c>
      <c r="H10" s="12" t="s">
        <v>533</v>
      </c>
      <c r="I10" s="12">
        <v>638468</v>
      </c>
      <c r="J10" s="12">
        <v>474343</v>
      </c>
      <c r="K10" s="12">
        <v>125912</v>
      </c>
      <c r="L10" s="12">
        <v>3767254</v>
      </c>
      <c r="M10" s="12">
        <v>13</v>
      </c>
      <c r="N10" s="12">
        <v>82</v>
      </c>
      <c r="O10" s="12">
        <v>168</v>
      </c>
      <c r="P10" s="12">
        <v>18</v>
      </c>
      <c r="Q10" s="12">
        <v>181</v>
      </c>
      <c r="R10" s="11">
        <v>-6.52</v>
      </c>
      <c r="S10" s="11">
        <v>-14.02</v>
      </c>
      <c r="T10" s="11">
        <v>-25.19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156.83333333333334</v>
      </c>
      <c r="H11" s="12" t="s">
        <v>533</v>
      </c>
      <c r="I11" s="12">
        <v>59638932</v>
      </c>
      <c r="J11" s="12">
        <v>59115164</v>
      </c>
      <c r="K11" s="12">
        <v>58984154</v>
      </c>
      <c r="L11" s="12">
        <v>1002221</v>
      </c>
      <c r="M11" s="12">
        <v>72</v>
      </c>
      <c r="N11" s="12">
        <v>28</v>
      </c>
      <c r="O11" s="12">
        <v>32418</v>
      </c>
      <c r="P11" s="12">
        <v>72</v>
      </c>
      <c r="Q11" s="12">
        <v>32490</v>
      </c>
      <c r="R11" s="11">
        <v>1.57</v>
      </c>
      <c r="S11" s="11">
        <v>4.53</v>
      </c>
      <c r="T11" s="11">
        <v>19.670000000000002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153.4</v>
      </c>
      <c r="H12" s="12" t="s">
        <v>533</v>
      </c>
      <c r="I12" s="12">
        <v>18550700</v>
      </c>
      <c r="J12" s="12">
        <v>13659895</v>
      </c>
      <c r="K12" s="12">
        <v>2830393</v>
      </c>
      <c r="L12" s="12">
        <v>4826147</v>
      </c>
      <c r="M12" s="12">
        <v>12</v>
      </c>
      <c r="N12" s="12">
        <v>61</v>
      </c>
      <c r="O12" s="12">
        <v>3285</v>
      </c>
      <c r="P12" s="12">
        <v>39</v>
      </c>
      <c r="Q12" s="12">
        <v>3297</v>
      </c>
      <c r="R12" s="11">
        <v>-9.67</v>
      </c>
      <c r="S12" s="11">
        <v>-10.6</v>
      </c>
      <c r="T12" s="11">
        <v>-13.99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151.9</v>
      </c>
      <c r="H13" s="12" t="s">
        <v>533</v>
      </c>
      <c r="I13" s="12">
        <v>3021532</v>
      </c>
      <c r="J13" s="12">
        <v>1603365</v>
      </c>
      <c r="K13" s="12">
        <v>1645352</v>
      </c>
      <c r="L13" s="12">
        <v>974481</v>
      </c>
      <c r="M13" s="12">
        <v>15</v>
      </c>
      <c r="N13" s="12">
        <v>87</v>
      </c>
      <c r="O13" s="12">
        <v>446</v>
      </c>
      <c r="P13" s="12">
        <v>13</v>
      </c>
      <c r="Q13" s="12">
        <v>461</v>
      </c>
      <c r="R13" s="11">
        <v>-1.17</v>
      </c>
      <c r="S13" s="11">
        <v>-0.96</v>
      </c>
      <c r="T13" s="11">
        <v>2.4700000000000002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151.30000000000001</v>
      </c>
      <c r="H14" s="12" t="s">
        <v>533</v>
      </c>
      <c r="I14" s="12">
        <v>3683595</v>
      </c>
      <c r="J14" s="12">
        <v>2706286</v>
      </c>
      <c r="K14" s="12">
        <v>10584</v>
      </c>
      <c r="L14" s="12">
        <v>255695938</v>
      </c>
      <c r="M14" s="12">
        <v>3</v>
      </c>
      <c r="N14" s="12">
        <v>22</v>
      </c>
      <c r="O14" s="12">
        <v>253</v>
      </c>
      <c r="P14" s="12">
        <v>78</v>
      </c>
      <c r="Q14" s="12">
        <v>256</v>
      </c>
      <c r="R14" s="11">
        <v>-5.57</v>
      </c>
      <c r="S14" s="11">
        <v>-5.03</v>
      </c>
      <c r="T14" s="11">
        <v>-15.12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147.03333333333333</v>
      </c>
      <c r="H15" s="12" t="s">
        <v>533</v>
      </c>
      <c r="I15" s="12">
        <v>7965064</v>
      </c>
      <c r="J15" s="12">
        <v>5584367</v>
      </c>
      <c r="K15" s="12">
        <v>4963263</v>
      </c>
      <c r="L15" s="12">
        <v>1125140</v>
      </c>
      <c r="M15" s="12">
        <v>9</v>
      </c>
      <c r="N15" s="12">
        <v>16</v>
      </c>
      <c r="O15" s="12">
        <v>2953</v>
      </c>
      <c r="P15" s="12">
        <v>84</v>
      </c>
      <c r="Q15" s="12">
        <v>2962</v>
      </c>
      <c r="R15" s="11">
        <v>-6.18</v>
      </c>
      <c r="S15" s="11">
        <v>-6.48</v>
      </c>
      <c r="T15" s="11">
        <v>-22.27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35000000</v>
      </c>
      <c r="G16" s="12">
        <v>145.4</v>
      </c>
      <c r="H16" s="12" t="s">
        <v>533</v>
      </c>
      <c r="I16" s="12">
        <v>15873726</v>
      </c>
      <c r="J16" s="12">
        <v>10832687</v>
      </c>
      <c r="K16" s="12">
        <v>10805734</v>
      </c>
      <c r="L16" s="12">
        <v>1002494</v>
      </c>
      <c r="M16" s="12">
        <v>20</v>
      </c>
      <c r="N16" s="12">
        <v>8</v>
      </c>
      <c r="O16" s="12">
        <v>6824</v>
      </c>
      <c r="P16" s="12">
        <v>92</v>
      </c>
      <c r="Q16" s="12">
        <v>6844</v>
      </c>
      <c r="R16" s="11">
        <v>1.64</v>
      </c>
      <c r="S16" s="11">
        <v>4.9400000000000004</v>
      </c>
      <c r="T16" s="11">
        <v>19.62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144.19999999999999</v>
      </c>
      <c r="H17" s="12" t="s">
        <v>533</v>
      </c>
      <c r="I17" s="12">
        <v>3282685</v>
      </c>
      <c r="J17" s="12">
        <v>3663524</v>
      </c>
      <c r="K17" s="12">
        <v>19932958</v>
      </c>
      <c r="L17" s="12">
        <v>183792</v>
      </c>
      <c r="M17" s="12">
        <v>11</v>
      </c>
      <c r="N17" s="12">
        <v>42</v>
      </c>
      <c r="O17" s="12">
        <v>3012</v>
      </c>
      <c r="P17" s="12">
        <v>58</v>
      </c>
      <c r="Q17" s="12">
        <v>3023</v>
      </c>
      <c r="R17" s="11">
        <v>-2.2999999999999998</v>
      </c>
      <c r="S17" s="11">
        <v>-0.68</v>
      </c>
      <c r="T17" s="11">
        <v>9.43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144.16666666666666</v>
      </c>
      <c r="H18" s="12" t="s">
        <v>533</v>
      </c>
      <c r="I18" s="12">
        <v>731245</v>
      </c>
      <c r="J18" s="12">
        <v>657757</v>
      </c>
      <c r="K18" s="12">
        <v>27287</v>
      </c>
      <c r="L18" s="12">
        <v>24105134</v>
      </c>
      <c r="M18" s="12">
        <v>7</v>
      </c>
      <c r="N18" s="12">
        <v>36</v>
      </c>
      <c r="O18" s="12">
        <v>572</v>
      </c>
      <c r="P18" s="12">
        <v>64</v>
      </c>
      <c r="Q18" s="12">
        <v>579</v>
      </c>
      <c r="R18" s="11">
        <v>-4.88</v>
      </c>
      <c r="S18" s="11">
        <v>-7.05</v>
      </c>
      <c r="T18" s="11">
        <v>-28.15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143.56666666666666</v>
      </c>
      <c r="H19" s="12" t="s">
        <v>533</v>
      </c>
      <c r="I19" s="12">
        <v>1822991</v>
      </c>
      <c r="J19" s="12">
        <v>1173721</v>
      </c>
      <c r="K19" s="12">
        <v>24664</v>
      </c>
      <c r="L19" s="12">
        <v>47588445</v>
      </c>
      <c r="M19" s="12">
        <v>9</v>
      </c>
      <c r="N19" s="12">
        <v>59</v>
      </c>
      <c r="O19" s="12">
        <v>503</v>
      </c>
      <c r="P19" s="12">
        <v>41</v>
      </c>
      <c r="Q19" s="12">
        <v>512</v>
      </c>
      <c r="R19" s="11">
        <v>-5.68</v>
      </c>
      <c r="S19" s="11">
        <v>-5.52</v>
      </c>
      <c r="T19" s="11">
        <v>-14.25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143.56666666666666</v>
      </c>
      <c r="H20" s="12" t="s">
        <v>533</v>
      </c>
      <c r="I20" s="12">
        <v>56257008</v>
      </c>
      <c r="J20" s="12">
        <v>51001152</v>
      </c>
      <c r="K20" s="12">
        <v>50854556</v>
      </c>
      <c r="L20" s="12">
        <v>1002882</v>
      </c>
      <c r="M20" s="12">
        <v>18</v>
      </c>
      <c r="N20" s="12">
        <v>7</v>
      </c>
      <c r="O20" s="12">
        <v>23043</v>
      </c>
      <c r="P20" s="12">
        <v>93</v>
      </c>
      <c r="Q20" s="12">
        <v>23061</v>
      </c>
      <c r="R20" s="11">
        <v>1.46</v>
      </c>
      <c r="S20" s="11">
        <v>4.4400000000000004</v>
      </c>
      <c r="T20" s="11">
        <v>18.100000000000001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143.30000000000001</v>
      </c>
      <c r="H21" s="12" t="s">
        <v>533</v>
      </c>
      <c r="I21" s="12">
        <v>1325544</v>
      </c>
      <c r="J21" s="12">
        <v>1825174</v>
      </c>
      <c r="K21" s="12">
        <v>4770923</v>
      </c>
      <c r="L21" s="12">
        <v>382562</v>
      </c>
      <c r="M21" s="12">
        <v>9</v>
      </c>
      <c r="N21" s="12">
        <v>99</v>
      </c>
      <c r="O21" s="12">
        <v>105</v>
      </c>
      <c r="P21" s="12">
        <v>1</v>
      </c>
      <c r="Q21" s="12">
        <v>114</v>
      </c>
      <c r="R21" s="11">
        <v>-6.01</v>
      </c>
      <c r="S21" s="11">
        <v>-6.41</v>
      </c>
      <c r="T21" s="11">
        <v>-11.93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143.30000000000001</v>
      </c>
      <c r="H22" s="12" t="s">
        <v>533</v>
      </c>
      <c r="I22" s="12">
        <v>374575</v>
      </c>
      <c r="J22" s="12">
        <v>422188</v>
      </c>
      <c r="K22" s="12">
        <v>7753</v>
      </c>
      <c r="L22" s="12">
        <v>54454729</v>
      </c>
      <c r="M22" s="12">
        <v>2</v>
      </c>
      <c r="N22" s="12">
        <v>16</v>
      </c>
      <c r="O22" s="12">
        <v>111</v>
      </c>
      <c r="P22" s="12">
        <v>84</v>
      </c>
      <c r="Q22" s="12">
        <v>113</v>
      </c>
      <c r="R22" s="11">
        <v>-3.88</v>
      </c>
      <c r="S22" s="11">
        <v>-0.68</v>
      </c>
      <c r="T22" s="11">
        <v>7.65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143.23333333333332</v>
      </c>
      <c r="H23" s="12" t="s">
        <v>533</v>
      </c>
      <c r="I23" s="12">
        <v>1104555</v>
      </c>
      <c r="J23" s="12">
        <v>746874</v>
      </c>
      <c r="K23" s="12">
        <v>1132551</v>
      </c>
      <c r="L23" s="12">
        <v>659461</v>
      </c>
      <c r="M23" s="12">
        <v>4</v>
      </c>
      <c r="N23" s="12">
        <v>76</v>
      </c>
      <c r="O23" s="12">
        <v>102</v>
      </c>
      <c r="P23" s="12">
        <v>24</v>
      </c>
      <c r="Q23" s="12">
        <v>106</v>
      </c>
      <c r="R23" s="11">
        <v>-3.69</v>
      </c>
      <c r="S23" s="11">
        <v>-4.45</v>
      </c>
      <c r="T23" s="11">
        <v>-15.16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200000000</v>
      </c>
      <c r="G24" s="12">
        <v>143.23333333333332</v>
      </c>
      <c r="H24" s="12" t="s">
        <v>533</v>
      </c>
      <c r="I24" s="12">
        <v>130760822</v>
      </c>
      <c r="J24" s="12">
        <v>159734641</v>
      </c>
      <c r="K24" s="12">
        <v>158498252</v>
      </c>
      <c r="L24" s="12">
        <v>1007800</v>
      </c>
      <c r="M24" s="12">
        <v>191</v>
      </c>
      <c r="N24" s="12">
        <v>17</v>
      </c>
      <c r="O24" s="12">
        <v>74981</v>
      </c>
      <c r="P24" s="12">
        <v>83</v>
      </c>
      <c r="Q24" s="12">
        <v>75172</v>
      </c>
      <c r="R24" s="11">
        <v>1.63</v>
      </c>
      <c r="S24" s="11">
        <v>4.93</v>
      </c>
      <c r="T24" s="11">
        <v>20.13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141.66666666666666</v>
      </c>
      <c r="H25" s="12" t="s">
        <v>533</v>
      </c>
      <c r="I25" s="12">
        <v>147655</v>
      </c>
      <c r="J25" s="12">
        <v>109839</v>
      </c>
      <c r="K25" s="12">
        <v>11737</v>
      </c>
      <c r="L25" s="12">
        <v>9358388</v>
      </c>
      <c r="M25" s="12">
        <v>7</v>
      </c>
      <c r="N25" s="12">
        <v>38</v>
      </c>
      <c r="O25" s="12">
        <v>87</v>
      </c>
      <c r="P25" s="12">
        <v>62</v>
      </c>
      <c r="Q25" s="12">
        <v>94</v>
      </c>
      <c r="R25" s="11">
        <v>-9.1999999999999993</v>
      </c>
      <c r="S25" s="11">
        <v>-12.38</v>
      </c>
      <c r="T25" s="11">
        <v>-24.7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141.46666666666667</v>
      </c>
      <c r="H26" s="12" t="s">
        <v>533</v>
      </c>
      <c r="I26" s="12">
        <v>3000360</v>
      </c>
      <c r="J26" s="12">
        <v>3374157</v>
      </c>
      <c r="K26" s="12">
        <v>3366047</v>
      </c>
      <c r="L26" s="12">
        <v>1002409</v>
      </c>
      <c r="M26" s="12">
        <v>14</v>
      </c>
      <c r="N26" s="12">
        <v>54</v>
      </c>
      <c r="O26" s="12">
        <v>1069</v>
      </c>
      <c r="P26" s="12">
        <v>46</v>
      </c>
      <c r="Q26" s="12">
        <v>1083</v>
      </c>
      <c r="R26" s="11">
        <v>1.48</v>
      </c>
      <c r="S26" s="11">
        <v>4.4400000000000004</v>
      </c>
      <c r="T26" s="11">
        <v>17.93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139.5</v>
      </c>
      <c r="H27" s="12" t="s">
        <v>533</v>
      </c>
      <c r="I27" s="12">
        <v>5928345</v>
      </c>
      <c r="J27" s="12">
        <v>4591592</v>
      </c>
      <c r="K27" s="12">
        <v>7780862</v>
      </c>
      <c r="L27" s="12">
        <v>590114</v>
      </c>
      <c r="M27" s="12">
        <v>7</v>
      </c>
      <c r="N27" s="12">
        <v>50</v>
      </c>
      <c r="O27" s="12">
        <v>1911</v>
      </c>
      <c r="P27" s="12">
        <v>50</v>
      </c>
      <c r="Q27" s="12">
        <v>1918</v>
      </c>
      <c r="R27" s="11">
        <v>-5.92</v>
      </c>
      <c r="S27" s="11">
        <v>-7.07</v>
      </c>
      <c r="T27" s="11">
        <v>-18.04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139.36666666666667</v>
      </c>
      <c r="H28" s="12" t="s">
        <v>533</v>
      </c>
      <c r="I28" s="12">
        <v>22405510</v>
      </c>
      <c r="J28" s="12">
        <v>19585327</v>
      </c>
      <c r="K28" s="12">
        <v>19438162</v>
      </c>
      <c r="L28" s="12">
        <v>1007570</v>
      </c>
      <c r="M28" s="12">
        <v>32</v>
      </c>
      <c r="N28" s="12">
        <v>26</v>
      </c>
      <c r="O28" s="12">
        <v>11966</v>
      </c>
      <c r="P28" s="12">
        <v>74</v>
      </c>
      <c r="Q28" s="12">
        <v>11998</v>
      </c>
      <c r="R28" s="11">
        <v>1.64</v>
      </c>
      <c r="S28" s="11">
        <v>4.99</v>
      </c>
      <c r="T28" s="11">
        <v>20.2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138.19999999999999</v>
      </c>
      <c r="H29" s="12" t="s">
        <v>533</v>
      </c>
      <c r="I29" s="12">
        <v>1431729</v>
      </c>
      <c r="J29" s="12">
        <v>1622838</v>
      </c>
      <c r="K29" s="12">
        <v>15850</v>
      </c>
      <c r="L29" s="12">
        <v>102387246</v>
      </c>
      <c r="M29" s="12">
        <v>8</v>
      </c>
      <c r="N29" s="12">
        <v>25</v>
      </c>
      <c r="O29" s="12">
        <v>220</v>
      </c>
      <c r="P29" s="12">
        <v>75</v>
      </c>
      <c r="Q29" s="12">
        <v>228</v>
      </c>
      <c r="R29" s="11">
        <v>-1.88</v>
      </c>
      <c r="S29" s="11">
        <v>4.16</v>
      </c>
      <c r="T29" s="11">
        <v>10.4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136.26666666666668</v>
      </c>
      <c r="H30" s="12" t="s">
        <v>533</v>
      </c>
      <c r="I30" s="12">
        <v>9465180</v>
      </c>
      <c r="J30" s="12">
        <v>6677901</v>
      </c>
      <c r="K30" s="12">
        <v>8021027</v>
      </c>
      <c r="L30" s="12">
        <v>832549</v>
      </c>
      <c r="M30" s="12">
        <v>16</v>
      </c>
      <c r="N30" s="12">
        <v>58</v>
      </c>
      <c r="O30" s="12">
        <v>4123</v>
      </c>
      <c r="P30" s="12">
        <v>42</v>
      </c>
      <c r="Q30" s="12">
        <v>4139</v>
      </c>
      <c r="R30" s="11">
        <v>-5.99</v>
      </c>
      <c r="S30" s="11">
        <v>-0.91</v>
      </c>
      <c r="T30" s="11">
        <v>-12.1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134.63333333333333</v>
      </c>
      <c r="H31" s="12" t="s">
        <v>533</v>
      </c>
      <c r="I31" s="12">
        <v>1236977</v>
      </c>
      <c r="J31" s="12">
        <v>1191889</v>
      </c>
      <c r="K31" s="12">
        <v>178944</v>
      </c>
      <c r="L31" s="12">
        <v>6660683</v>
      </c>
      <c r="M31" s="12">
        <v>11</v>
      </c>
      <c r="N31" s="12">
        <v>75</v>
      </c>
      <c r="O31" s="12">
        <v>422</v>
      </c>
      <c r="P31" s="12">
        <v>25</v>
      </c>
      <c r="Q31" s="12">
        <v>433</v>
      </c>
      <c r="R31" s="11">
        <v>-6.79</v>
      </c>
      <c r="S31" s="11">
        <v>-4.8499999999999996</v>
      </c>
      <c r="T31" s="11">
        <v>-2.2200000000000002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132.56666666666666</v>
      </c>
      <c r="H32" s="12" t="s">
        <v>533</v>
      </c>
      <c r="I32" s="12">
        <v>284234</v>
      </c>
      <c r="J32" s="12">
        <v>380066</v>
      </c>
      <c r="K32" s="12">
        <v>669052</v>
      </c>
      <c r="L32" s="12">
        <v>568067</v>
      </c>
      <c r="M32" s="12">
        <v>7</v>
      </c>
      <c r="N32" s="12">
        <v>82</v>
      </c>
      <c r="O32" s="12">
        <v>74</v>
      </c>
      <c r="P32" s="12">
        <v>18</v>
      </c>
      <c r="Q32" s="12">
        <v>81</v>
      </c>
      <c r="R32" s="11">
        <v>-5.28</v>
      </c>
      <c r="S32" s="11">
        <v>2.36</v>
      </c>
      <c r="T32" s="11">
        <v>-7.01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131.73333333333332</v>
      </c>
      <c r="H33" s="12" t="s">
        <v>533</v>
      </c>
      <c r="I33" s="12">
        <v>1850640</v>
      </c>
      <c r="J33" s="12">
        <v>1596267</v>
      </c>
      <c r="K33" s="12">
        <v>36699854</v>
      </c>
      <c r="L33" s="12">
        <v>43495</v>
      </c>
      <c r="M33" s="12">
        <v>7</v>
      </c>
      <c r="N33" s="12">
        <v>14</v>
      </c>
      <c r="O33" s="12">
        <v>1352</v>
      </c>
      <c r="P33" s="12">
        <v>86</v>
      </c>
      <c r="Q33" s="12">
        <v>1359</v>
      </c>
      <c r="R33" s="11">
        <v>-5.08</v>
      </c>
      <c r="S33" s="11">
        <v>-3.07</v>
      </c>
      <c r="T33" s="11">
        <v>-1.26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131.13333333333333</v>
      </c>
      <c r="H34" s="12" t="s">
        <v>533</v>
      </c>
      <c r="I34" s="12">
        <v>2184551</v>
      </c>
      <c r="J34" s="12">
        <v>2648232</v>
      </c>
      <c r="K34" s="12">
        <v>81736</v>
      </c>
      <c r="L34" s="12">
        <v>32399821</v>
      </c>
      <c r="M34" s="12">
        <v>10</v>
      </c>
      <c r="N34" s="12">
        <v>85</v>
      </c>
      <c r="O34" s="12">
        <v>239</v>
      </c>
      <c r="P34" s="12">
        <v>15</v>
      </c>
      <c r="Q34" s="12">
        <v>249</v>
      </c>
      <c r="R34" s="11">
        <v>-5.17</v>
      </c>
      <c r="S34" s="11">
        <v>-3.08</v>
      </c>
      <c r="T34" s="11">
        <v>-4.12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131.1</v>
      </c>
      <c r="H35" s="12" t="s">
        <v>533</v>
      </c>
      <c r="I35" s="12">
        <v>30130233</v>
      </c>
      <c r="J35" s="12">
        <v>14476934</v>
      </c>
      <c r="K35" s="12">
        <v>12975963</v>
      </c>
      <c r="L35" s="12">
        <v>1115673</v>
      </c>
      <c r="M35" s="12">
        <v>156</v>
      </c>
      <c r="N35" s="12">
        <v>9</v>
      </c>
      <c r="O35" s="12">
        <v>30762</v>
      </c>
      <c r="P35" s="12">
        <v>91</v>
      </c>
      <c r="Q35" s="12">
        <v>30918</v>
      </c>
      <c r="R35" s="11">
        <v>0.54</v>
      </c>
      <c r="S35" s="11">
        <v>1.71</v>
      </c>
      <c r="T35" s="11">
        <v>11.08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130.5</v>
      </c>
      <c r="H36" s="12" t="s">
        <v>533</v>
      </c>
      <c r="I36" s="12">
        <v>23047490</v>
      </c>
      <c r="J36" s="12">
        <v>28794736</v>
      </c>
      <c r="K36" s="12">
        <v>28794718</v>
      </c>
      <c r="L36" s="12">
        <v>1000000</v>
      </c>
      <c r="M36" s="12">
        <v>46</v>
      </c>
      <c r="N36" s="12">
        <v>33</v>
      </c>
      <c r="O36" s="12">
        <v>6262</v>
      </c>
      <c r="P36" s="12">
        <v>67</v>
      </c>
      <c r="Q36" s="12">
        <v>6308</v>
      </c>
      <c r="R36" s="11">
        <v>1.64</v>
      </c>
      <c r="S36" s="11">
        <v>4.93</v>
      </c>
      <c r="T36" s="11">
        <v>18.78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130.03333333333333</v>
      </c>
      <c r="H37" s="12" t="s">
        <v>533</v>
      </c>
      <c r="I37" s="12">
        <v>1442832</v>
      </c>
      <c r="J37" s="12">
        <v>1541347</v>
      </c>
      <c r="K37" s="12">
        <v>60617</v>
      </c>
      <c r="L37" s="12">
        <v>25427636</v>
      </c>
      <c r="M37" s="12">
        <v>6</v>
      </c>
      <c r="N37" s="12">
        <v>72</v>
      </c>
      <c r="O37" s="12">
        <v>557</v>
      </c>
      <c r="P37" s="12">
        <v>28</v>
      </c>
      <c r="Q37" s="12">
        <v>563</v>
      </c>
      <c r="R37" s="11">
        <v>-6.99</v>
      </c>
      <c r="S37" s="11">
        <v>-12.85</v>
      </c>
      <c r="T37" s="11">
        <v>-24.9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129.93333333333334</v>
      </c>
      <c r="H38" s="12" t="s">
        <v>533</v>
      </c>
      <c r="I38" s="12">
        <v>27419307</v>
      </c>
      <c r="J38" s="12">
        <v>30257164</v>
      </c>
      <c r="K38" s="12">
        <v>47545154</v>
      </c>
      <c r="L38" s="12">
        <v>636388</v>
      </c>
      <c r="M38" s="12">
        <v>17</v>
      </c>
      <c r="N38" s="12">
        <v>61</v>
      </c>
      <c r="O38" s="12">
        <v>10203</v>
      </c>
      <c r="P38" s="12">
        <v>39</v>
      </c>
      <c r="Q38" s="12">
        <v>10220</v>
      </c>
      <c r="R38" s="11">
        <v>-3.8</v>
      </c>
      <c r="S38" s="11">
        <v>-3.04</v>
      </c>
      <c r="T38" s="11">
        <v>7.25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129.5</v>
      </c>
      <c r="H39" s="12" t="s">
        <v>533</v>
      </c>
      <c r="I39" s="12">
        <v>7904138</v>
      </c>
      <c r="J39" s="12">
        <v>5792604</v>
      </c>
      <c r="K39" s="12">
        <v>256973</v>
      </c>
      <c r="L39" s="12">
        <v>22541685</v>
      </c>
      <c r="M39" s="12">
        <v>9</v>
      </c>
      <c r="N39" s="12">
        <v>46</v>
      </c>
      <c r="O39" s="12">
        <v>5041</v>
      </c>
      <c r="P39" s="12">
        <v>54</v>
      </c>
      <c r="Q39" s="12">
        <v>5050</v>
      </c>
      <c r="R39" s="11">
        <v>-5.6</v>
      </c>
      <c r="S39" s="11">
        <v>-6.99</v>
      </c>
      <c r="T39" s="11">
        <v>-21.44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129.13333333333333</v>
      </c>
      <c r="H40" s="12" t="s">
        <v>533</v>
      </c>
      <c r="I40" s="12">
        <v>917848</v>
      </c>
      <c r="J40" s="12">
        <v>573433</v>
      </c>
      <c r="K40" s="12">
        <v>1046700</v>
      </c>
      <c r="L40" s="12">
        <v>547848</v>
      </c>
      <c r="M40" s="12">
        <v>5</v>
      </c>
      <c r="N40" s="12">
        <v>16</v>
      </c>
      <c r="O40" s="12">
        <v>289</v>
      </c>
      <c r="P40" s="12">
        <v>84</v>
      </c>
      <c r="Q40" s="12">
        <v>294</v>
      </c>
      <c r="R40" s="11">
        <v>-4.55</v>
      </c>
      <c r="S40" s="11">
        <v>-5.34</v>
      </c>
      <c r="T40" s="11">
        <v>-21.05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128.13333333333333</v>
      </c>
      <c r="H41" s="12" t="s">
        <v>533</v>
      </c>
      <c r="I41" s="12">
        <v>1026617</v>
      </c>
      <c r="J41" s="12">
        <v>603409</v>
      </c>
      <c r="K41" s="12">
        <v>32222</v>
      </c>
      <c r="L41" s="12">
        <v>18726626</v>
      </c>
      <c r="M41" s="12">
        <v>6</v>
      </c>
      <c r="N41" s="12">
        <v>68</v>
      </c>
      <c r="O41" s="12">
        <v>432</v>
      </c>
      <c r="P41" s="12">
        <v>32</v>
      </c>
      <c r="Q41" s="12">
        <v>438</v>
      </c>
      <c r="R41" s="11">
        <v>-7.37</v>
      </c>
      <c r="S41" s="11">
        <v>-14.28</v>
      </c>
      <c r="T41" s="11">
        <v>-40.83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127.86666666666666</v>
      </c>
      <c r="H42" s="12" t="s">
        <v>533</v>
      </c>
      <c r="I42" s="12">
        <v>2516244</v>
      </c>
      <c r="J42" s="12">
        <v>1857573</v>
      </c>
      <c r="K42" s="12">
        <v>82483</v>
      </c>
      <c r="L42" s="12">
        <v>22520679</v>
      </c>
      <c r="M42" s="12">
        <v>7</v>
      </c>
      <c r="N42" s="12">
        <v>37</v>
      </c>
      <c r="O42" s="12">
        <v>2629</v>
      </c>
      <c r="P42" s="12">
        <v>63</v>
      </c>
      <c r="Q42" s="12">
        <v>2636</v>
      </c>
      <c r="R42" s="11">
        <v>-5.3</v>
      </c>
      <c r="S42" s="11">
        <v>-6.1</v>
      </c>
      <c r="T42" s="11">
        <v>-14.48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126.96666666666667</v>
      </c>
      <c r="H43" s="12" t="s">
        <v>533</v>
      </c>
      <c r="I43" s="12">
        <v>99879791</v>
      </c>
      <c r="J43" s="12">
        <v>125873787</v>
      </c>
      <c r="K43" s="12">
        <v>125873671</v>
      </c>
      <c r="L43" s="12">
        <v>1000000</v>
      </c>
      <c r="M43" s="12">
        <v>91</v>
      </c>
      <c r="N43" s="12">
        <v>6</v>
      </c>
      <c r="O43" s="12">
        <v>43553</v>
      </c>
      <c r="P43" s="12">
        <v>94</v>
      </c>
      <c r="Q43" s="12">
        <v>43644</v>
      </c>
      <c r="R43" s="11">
        <v>1.49</v>
      </c>
      <c r="S43" s="11">
        <v>4.2300000000000004</v>
      </c>
      <c r="T43" s="11">
        <v>17.29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126.66666666666667</v>
      </c>
      <c r="H44" s="12" t="s">
        <v>533</v>
      </c>
      <c r="I44" s="12">
        <v>5822809</v>
      </c>
      <c r="J44" s="12">
        <v>3844808</v>
      </c>
      <c r="K44" s="12">
        <v>2197241</v>
      </c>
      <c r="L44" s="12">
        <v>1749834</v>
      </c>
      <c r="M44" s="12">
        <v>7</v>
      </c>
      <c r="N44" s="12">
        <v>47</v>
      </c>
      <c r="O44" s="12">
        <v>1584</v>
      </c>
      <c r="P44" s="12">
        <v>53</v>
      </c>
      <c r="Q44" s="12">
        <v>1591</v>
      </c>
      <c r="R44" s="11">
        <v>-6.77</v>
      </c>
      <c r="S44" s="11">
        <v>-1.9</v>
      </c>
      <c r="T44" s="11">
        <v>-26.88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126.3</v>
      </c>
      <c r="H45" s="12" t="s">
        <v>533</v>
      </c>
      <c r="I45" s="12">
        <v>947559</v>
      </c>
      <c r="J45" s="12">
        <v>749015</v>
      </c>
      <c r="K45" s="12">
        <v>83685</v>
      </c>
      <c r="L45" s="12">
        <v>8950409</v>
      </c>
      <c r="M45" s="12">
        <v>10</v>
      </c>
      <c r="N45" s="12">
        <v>91</v>
      </c>
      <c r="O45" s="12">
        <v>166</v>
      </c>
      <c r="P45" s="12">
        <v>9</v>
      </c>
      <c r="Q45" s="12">
        <v>176</v>
      </c>
      <c r="R45" s="11">
        <v>-5.72</v>
      </c>
      <c r="S45" s="11">
        <v>-4.03</v>
      </c>
      <c r="T45" s="11">
        <v>-10.01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126.06666666666666</v>
      </c>
      <c r="H46" s="12" t="s">
        <v>533</v>
      </c>
      <c r="I46" s="12">
        <v>3229243</v>
      </c>
      <c r="J46" s="12">
        <v>1612262</v>
      </c>
      <c r="K46" s="12">
        <v>1612262</v>
      </c>
      <c r="L46" s="12">
        <v>1000000</v>
      </c>
      <c r="M46" s="12">
        <v>9</v>
      </c>
      <c r="N46" s="12">
        <v>32</v>
      </c>
      <c r="O46" s="12">
        <v>21472</v>
      </c>
      <c r="P46" s="12">
        <v>68</v>
      </c>
      <c r="Q46" s="12">
        <v>21481</v>
      </c>
      <c r="R46" s="11">
        <v>1.4</v>
      </c>
      <c r="S46" s="11">
        <v>4.1900000000000004</v>
      </c>
      <c r="T46" s="11">
        <v>18.04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126.03333333333333</v>
      </c>
      <c r="H47" s="12" t="s">
        <v>533</v>
      </c>
      <c r="I47" s="12">
        <v>3237570</v>
      </c>
      <c r="J47" s="12">
        <v>2657683</v>
      </c>
      <c r="K47" s="12">
        <v>563380</v>
      </c>
      <c r="L47" s="12">
        <v>4717390</v>
      </c>
      <c r="M47" s="12">
        <v>11</v>
      </c>
      <c r="N47" s="12">
        <v>70</v>
      </c>
      <c r="O47" s="12">
        <v>852</v>
      </c>
      <c r="P47" s="12">
        <v>30</v>
      </c>
      <c r="Q47" s="12">
        <v>863</v>
      </c>
      <c r="R47" s="11">
        <v>-4.96</v>
      </c>
      <c r="S47" s="11">
        <v>-4.82</v>
      </c>
      <c r="T47" s="11">
        <v>-15.33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124.36666666666666</v>
      </c>
      <c r="H48" s="12" t="s">
        <v>533</v>
      </c>
      <c r="I48" s="12">
        <v>79943055</v>
      </c>
      <c r="J48" s="12">
        <v>61318553</v>
      </c>
      <c r="K48" s="12">
        <v>61269887</v>
      </c>
      <c r="L48" s="12">
        <v>1000794</v>
      </c>
      <c r="M48" s="12">
        <v>74</v>
      </c>
      <c r="N48" s="12">
        <v>7</v>
      </c>
      <c r="O48" s="12">
        <v>53357</v>
      </c>
      <c r="P48" s="12">
        <v>93</v>
      </c>
      <c r="Q48" s="12">
        <v>53431</v>
      </c>
      <c r="R48" s="11">
        <v>1.75</v>
      </c>
      <c r="S48" s="11">
        <v>3.99</v>
      </c>
      <c r="T48" s="11">
        <v>18.329999999999998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124.2</v>
      </c>
      <c r="H49" s="12" t="s">
        <v>533</v>
      </c>
      <c r="I49" s="12">
        <v>362486320</v>
      </c>
      <c r="J49" s="12">
        <v>492792775</v>
      </c>
      <c r="K49" s="12">
        <v>492792653</v>
      </c>
      <c r="L49" s="12">
        <v>1000000</v>
      </c>
      <c r="M49" s="12">
        <v>383</v>
      </c>
      <c r="N49" s="12">
        <v>9</v>
      </c>
      <c r="O49" s="12">
        <v>445636</v>
      </c>
      <c r="P49" s="12">
        <v>91</v>
      </c>
      <c r="Q49" s="12">
        <v>446019</v>
      </c>
      <c r="R49" s="11">
        <v>1.56</v>
      </c>
      <c r="S49" s="11">
        <v>4.6100000000000003</v>
      </c>
      <c r="T49" s="11">
        <v>18.59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124.13333333333334</v>
      </c>
      <c r="H50" s="12" t="s">
        <v>533</v>
      </c>
      <c r="I50" s="12">
        <v>2962841</v>
      </c>
      <c r="J50" s="12">
        <v>2537380</v>
      </c>
      <c r="K50" s="12">
        <v>2517979</v>
      </c>
      <c r="L50" s="12">
        <v>1007705</v>
      </c>
      <c r="M50" s="12">
        <v>5</v>
      </c>
      <c r="N50" s="12">
        <v>43</v>
      </c>
      <c r="O50" s="12">
        <v>2024</v>
      </c>
      <c r="P50" s="12">
        <v>57</v>
      </c>
      <c r="Q50" s="12">
        <v>2029</v>
      </c>
      <c r="R50" s="11">
        <v>1.68</v>
      </c>
      <c r="S50" s="11">
        <v>4.96</v>
      </c>
      <c r="T50" s="11">
        <v>18.53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124</v>
      </c>
      <c r="H51" s="12" t="s">
        <v>533</v>
      </c>
      <c r="I51" s="12">
        <v>57489723</v>
      </c>
      <c r="J51" s="12">
        <v>42532525</v>
      </c>
      <c r="K51" s="12">
        <v>42602538</v>
      </c>
      <c r="L51" s="12">
        <v>998356</v>
      </c>
      <c r="M51" s="12">
        <v>36</v>
      </c>
      <c r="N51" s="12">
        <v>9</v>
      </c>
      <c r="O51" s="12">
        <v>31321</v>
      </c>
      <c r="P51" s="12">
        <v>91</v>
      </c>
      <c r="Q51" s="12">
        <v>31357</v>
      </c>
      <c r="R51" s="11">
        <v>-0.69</v>
      </c>
      <c r="S51" s="11">
        <v>3.13</v>
      </c>
      <c r="T51" s="11">
        <v>11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123.63333333333334</v>
      </c>
      <c r="H52" s="12" t="s">
        <v>533</v>
      </c>
      <c r="I52" s="12">
        <v>4280159</v>
      </c>
      <c r="J52" s="12">
        <v>4789613</v>
      </c>
      <c r="K52" s="12">
        <v>4789612</v>
      </c>
      <c r="L52" s="12">
        <v>1000000</v>
      </c>
      <c r="M52" s="12">
        <v>12</v>
      </c>
      <c r="N52" s="12">
        <v>19</v>
      </c>
      <c r="O52" s="12">
        <v>1642</v>
      </c>
      <c r="P52" s="12">
        <v>81</v>
      </c>
      <c r="Q52" s="12">
        <v>1654</v>
      </c>
      <c r="R52" s="11">
        <v>1.48</v>
      </c>
      <c r="S52" s="11">
        <v>4.45</v>
      </c>
      <c r="T52" s="11">
        <v>17.79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122.73333333333333</v>
      </c>
      <c r="H53" s="12" t="s">
        <v>533</v>
      </c>
      <c r="I53" s="12">
        <v>164742</v>
      </c>
      <c r="J53" s="12">
        <v>191074</v>
      </c>
      <c r="K53" s="12">
        <v>10572</v>
      </c>
      <c r="L53" s="12">
        <v>18073614</v>
      </c>
      <c r="M53" s="12">
        <v>44</v>
      </c>
      <c r="N53" s="12">
        <v>78</v>
      </c>
      <c r="O53" s="12">
        <v>579</v>
      </c>
      <c r="P53" s="12">
        <v>22</v>
      </c>
      <c r="Q53" s="12">
        <v>623</v>
      </c>
      <c r="R53" s="11">
        <v>-3.75</v>
      </c>
      <c r="S53" s="11">
        <v>4.57</v>
      </c>
      <c r="T53" s="11">
        <v>16.48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100000000</v>
      </c>
      <c r="G54" s="12">
        <v>119.8</v>
      </c>
      <c r="H54" s="12" t="s">
        <v>533</v>
      </c>
      <c r="I54" s="12">
        <v>78943149</v>
      </c>
      <c r="J54" s="12">
        <v>81468721</v>
      </c>
      <c r="K54" s="12">
        <v>81468712</v>
      </c>
      <c r="L54" s="12">
        <v>1000000</v>
      </c>
      <c r="M54" s="12">
        <v>88</v>
      </c>
      <c r="N54" s="12">
        <v>4</v>
      </c>
      <c r="O54" s="12">
        <v>55628</v>
      </c>
      <c r="P54" s="12">
        <v>96</v>
      </c>
      <c r="Q54" s="12">
        <v>55716</v>
      </c>
      <c r="R54" s="11">
        <v>1.48</v>
      </c>
      <c r="S54" s="11">
        <v>4.4400000000000004</v>
      </c>
      <c r="T54" s="11">
        <v>17.93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119.46666666666667</v>
      </c>
      <c r="H55" s="12" t="s">
        <v>533</v>
      </c>
      <c r="I55" s="12">
        <v>5190367</v>
      </c>
      <c r="J55" s="12">
        <v>3258331</v>
      </c>
      <c r="K55" s="12">
        <v>3258332</v>
      </c>
      <c r="L55" s="12">
        <v>1000000</v>
      </c>
      <c r="M55" s="12">
        <v>21</v>
      </c>
      <c r="N55" s="12">
        <v>10</v>
      </c>
      <c r="O55" s="12">
        <v>4697</v>
      </c>
      <c r="P55" s="12">
        <v>90</v>
      </c>
      <c r="Q55" s="12">
        <v>4718</v>
      </c>
      <c r="R55" s="11">
        <v>1.4</v>
      </c>
      <c r="S55" s="11">
        <v>4.1900000000000004</v>
      </c>
      <c r="T55" s="11">
        <v>17.7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80000000</v>
      </c>
      <c r="G56" s="12">
        <v>117.23333333333333</v>
      </c>
      <c r="H56" s="12" t="s">
        <v>533</v>
      </c>
      <c r="I56" s="12">
        <v>40533944</v>
      </c>
      <c r="J56" s="12">
        <v>55535744</v>
      </c>
      <c r="K56" s="12">
        <v>55383659</v>
      </c>
      <c r="L56" s="12">
        <v>1002746</v>
      </c>
      <c r="M56" s="12">
        <v>115</v>
      </c>
      <c r="N56" s="12">
        <v>24</v>
      </c>
      <c r="O56" s="12">
        <v>27510</v>
      </c>
      <c r="P56" s="12">
        <v>76</v>
      </c>
      <c r="Q56" s="12">
        <v>27625</v>
      </c>
      <c r="R56" s="11">
        <v>1.65</v>
      </c>
      <c r="S56" s="11">
        <v>5.04</v>
      </c>
      <c r="T56" s="11">
        <v>21.16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116.63333333333334</v>
      </c>
      <c r="H57" s="12" t="s">
        <v>533</v>
      </c>
      <c r="I57" s="12">
        <v>3428095</v>
      </c>
      <c r="J57" s="12">
        <v>2324411</v>
      </c>
      <c r="K57" s="12">
        <v>5380583</v>
      </c>
      <c r="L57" s="12">
        <v>432000</v>
      </c>
      <c r="M57" s="12">
        <v>10</v>
      </c>
      <c r="N57" s="12">
        <v>44</v>
      </c>
      <c r="O57" s="12">
        <v>1604</v>
      </c>
      <c r="P57" s="12">
        <v>56</v>
      </c>
      <c r="Q57" s="12">
        <v>1614</v>
      </c>
      <c r="R57" s="11">
        <v>-6.46</v>
      </c>
      <c r="S57" s="11">
        <v>-6.65</v>
      </c>
      <c r="T57" s="11">
        <v>-26.69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100000000</v>
      </c>
      <c r="G58" s="12">
        <v>115</v>
      </c>
      <c r="H58" s="12" t="s">
        <v>533</v>
      </c>
      <c r="I58" s="12">
        <v>75922421</v>
      </c>
      <c r="J58" s="12">
        <v>70830535</v>
      </c>
      <c r="K58" s="12">
        <v>70830562</v>
      </c>
      <c r="L58" s="12">
        <v>1000000</v>
      </c>
      <c r="M58" s="12">
        <v>101</v>
      </c>
      <c r="N58" s="12">
        <v>25</v>
      </c>
      <c r="O58" s="12">
        <v>13919</v>
      </c>
      <c r="P58" s="12">
        <v>75</v>
      </c>
      <c r="Q58" s="12">
        <v>14020</v>
      </c>
      <c r="R58" s="11">
        <v>1.64</v>
      </c>
      <c r="S58" s="11">
        <v>4.91</v>
      </c>
      <c r="T58" s="11">
        <v>19.79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113.2</v>
      </c>
      <c r="H59" s="12" t="s">
        <v>533</v>
      </c>
      <c r="I59" s="12">
        <v>935339</v>
      </c>
      <c r="J59" s="12">
        <v>1587409</v>
      </c>
      <c r="K59" s="12">
        <v>1854220</v>
      </c>
      <c r="L59" s="12">
        <v>856106</v>
      </c>
      <c r="M59" s="12">
        <v>7</v>
      </c>
      <c r="N59" s="12">
        <v>20</v>
      </c>
      <c r="O59" s="12">
        <v>1416</v>
      </c>
      <c r="P59" s="12">
        <v>80</v>
      </c>
      <c r="Q59" s="12">
        <v>1423</v>
      </c>
      <c r="R59" s="11">
        <v>-4.95</v>
      </c>
      <c r="S59" s="11">
        <v>-6.33</v>
      </c>
      <c r="T59" s="11">
        <v>6.97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112.46666666666667</v>
      </c>
      <c r="H60" s="12" t="s">
        <v>533</v>
      </c>
      <c r="I60" s="12">
        <v>56139018</v>
      </c>
      <c r="J60" s="12">
        <v>48358175</v>
      </c>
      <c r="K60" s="12">
        <v>40229617</v>
      </c>
      <c r="L60" s="12">
        <v>1202054</v>
      </c>
      <c r="M60" s="12">
        <v>74</v>
      </c>
      <c r="N60" s="12">
        <v>9</v>
      </c>
      <c r="O60" s="12">
        <v>38193</v>
      </c>
      <c r="P60" s="12">
        <v>91</v>
      </c>
      <c r="Q60" s="12">
        <v>38267</v>
      </c>
      <c r="R60" s="11">
        <v>1.48</v>
      </c>
      <c r="S60" s="11">
        <v>4.3099999999999996</v>
      </c>
      <c r="T60" s="11">
        <v>18.23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112</v>
      </c>
      <c r="H61" s="12" t="s">
        <v>533</v>
      </c>
      <c r="I61" s="12">
        <v>2200678</v>
      </c>
      <c r="J61" s="12">
        <v>2236321</v>
      </c>
      <c r="K61" s="12">
        <v>4133187</v>
      </c>
      <c r="L61" s="12">
        <v>541064</v>
      </c>
      <c r="M61" s="12">
        <v>13</v>
      </c>
      <c r="N61" s="12">
        <v>67</v>
      </c>
      <c r="O61" s="12">
        <v>1887</v>
      </c>
      <c r="P61" s="12">
        <v>33</v>
      </c>
      <c r="Q61" s="12">
        <v>1900</v>
      </c>
      <c r="R61" s="11">
        <v>-3.81</v>
      </c>
      <c r="S61" s="11">
        <v>-5.49</v>
      </c>
      <c r="T61" s="11">
        <v>-4.87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111.76666666666667</v>
      </c>
      <c r="H62" s="12" t="s">
        <v>533</v>
      </c>
      <c r="I62" s="12">
        <v>300184904</v>
      </c>
      <c r="J62" s="12">
        <v>448185638</v>
      </c>
      <c r="K62" s="12">
        <v>447041737</v>
      </c>
      <c r="L62" s="12">
        <v>1002558</v>
      </c>
      <c r="M62" s="12">
        <v>265</v>
      </c>
      <c r="N62" s="12">
        <v>17</v>
      </c>
      <c r="O62" s="12">
        <v>230209</v>
      </c>
      <c r="P62" s="12">
        <v>83</v>
      </c>
      <c r="Q62" s="12">
        <v>230474</v>
      </c>
      <c r="R62" s="11">
        <v>1.52</v>
      </c>
      <c r="S62" s="11">
        <v>4.5199999999999996</v>
      </c>
      <c r="T62" s="11">
        <v>18.920000000000002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111.56666666666666</v>
      </c>
      <c r="H63" s="12" t="s">
        <v>533</v>
      </c>
      <c r="I63" s="12">
        <v>11328554</v>
      </c>
      <c r="J63" s="12">
        <v>7595734</v>
      </c>
      <c r="K63" s="12">
        <v>1823892</v>
      </c>
      <c r="L63" s="12">
        <v>4164574</v>
      </c>
      <c r="M63" s="12">
        <v>7</v>
      </c>
      <c r="N63" s="12">
        <v>31</v>
      </c>
      <c r="O63" s="12">
        <v>9825</v>
      </c>
      <c r="P63" s="12">
        <v>69</v>
      </c>
      <c r="Q63" s="12">
        <v>9832</v>
      </c>
      <c r="R63" s="11">
        <v>-4.8499999999999996</v>
      </c>
      <c r="S63" s="11">
        <v>-5.93</v>
      </c>
      <c r="T63" s="11">
        <v>-19.62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107.33333333333333</v>
      </c>
      <c r="H64" s="12" t="s">
        <v>533</v>
      </c>
      <c r="I64" s="12">
        <v>1986069</v>
      </c>
      <c r="J64" s="12">
        <v>1757082</v>
      </c>
      <c r="K64" s="12">
        <v>267915</v>
      </c>
      <c r="L64" s="12">
        <v>6558358</v>
      </c>
      <c r="M64" s="12">
        <v>10</v>
      </c>
      <c r="N64" s="12">
        <v>93</v>
      </c>
      <c r="O64" s="12">
        <v>336</v>
      </c>
      <c r="P64" s="12">
        <v>7</v>
      </c>
      <c r="Q64" s="12">
        <v>346</v>
      </c>
      <c r="R64" s="11">
        <v>-4.55</v>
      </c>
      <c r="S64" s="11">
        <v>-6.89</v>
      </c>
      <c r="T64" s="11">
        <v>-10.6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107.2</v>
      </c>
      <c r="H65" s="12" t="s">
        <v>533</v>
      </c>
      <c r="I65" s="12">
        <v>19795222</v>
      </c>
      <c r="J65" s="12">
        <v>18710637</v>
      </c>
      <c r="K65" s="12">
        <v>84767996</v>
      </c>
      <c r="L65" s="12">
        <v>220728</v>
      </c>
      <c r="M65" s="12">
        <v>18</v>
      </c>
      <c r="N65" s="12">
        <v>54</v>
      </c>
      <c r="O65" s="12">
        <v>10184</v>
      </c>
      <c r="P65" s="12">
        <v>46</v>
      </c>
      <c r="Q65" s="12">
        <v>10202</v>
      </c>
      <c r="R65" s="11">
        <v>-3.25</v>
      </c>
      <c r="S65" s="11">
        <v>-3.3</v>
      </c>
      <c r="T65" s="11">
        <v>1.83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106.83333333333333</v>
      </c>
      <c r="H66" s="12" t="s">
        <v>533</v>
      </c>
      <c r="I66" s="12">
        <v>715353</v>
      </c>
      <c r="J66" s="12">
        <v>558640</v>
      </c>
      <c r="K66" s="12">
        <v>25707</v>
      </c>
      <c r="L66" s="12">
        <v>21731054</v>
      </c>
      <c r="M66" s="12">
        <v>5</v>
      </c>
      <c r="N66" s="12">
        <v>61</v>
      </c>
      <c r="O66" s="12">
        <v>335</v>
      </c>
      <c r="P66" s="12">
        <v>39</v>
      </c>
      <c r="Q66" s="12">
        <v>340</v>
      </c>
      <c r="R66" s="11">
        <v>-5.15</v>
      </c>
      <c r="S66" s="11">
        <v>-3.6</v>
      </c>
      <c r="T66" s="11">
        <v>-11.85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105.03333333333333</v>
      </c>
      <c r="H67" s="12" t="s">
        <v>533</v>
      </c>
      <c r="I67" s="12">
        <v>150941920</v>
      </c>
      <c r="J67" s="12">
        <v>149506701</v>
      </c>
      <c r="K67" s="12">
        <v>148514810</v>
      </c>
      <c r="L67" s="12">
        <v>1006678</v>
      </c>
      <c r="M67" s="12">
        <v>89</v>
      </c>
      <c r="N67" s="12">
        <v>2</v>
      </c>
      <c r="O67" s="12">
        <v>133368</v>
      </c>
      <c r="P67" s="12">
        <v>98</v>
      </c>
      <c r="Q67" s="12">
        <v>133457</v>
      </c>
      <c r="R67" s="11">
        <v>1.39</v>
      </c>
      <c r="S67" s="11">
        <v>4.26</v>
      </c>
      <c r="T67" s="11">
        <v>17.18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104.83333333333333</v>
      </c>
      <c r="H68" s="12" t="s">
        <v>533</v>
      </c>
      <c r="I68" s="12">
        <v>150022316</v>
      </c>
      <c r="J68" s="12">
        <v>177000784</v>
      </c>
      <c r="K68" s="12">
        <v>176565689</v>
      </c>
      <c r="L68" s="12">
        <v>1002464</v>
      </c>
      <c r="M68" s="12">
        <v>119</v>
      </c>
      <c r="N68" s="12">
        <v>18</v>
      </c>
      <c r="O68" s="12">
        <v>65525</v>
      </c>
      <c r="P68" s="12">
        <v>82</v>
      </c>
      <c r="Q68" s="12">
        <v>65644</v>
      </c>
      <c r="R68" s="11">
        <v>1.63</v>
      </c>
      <c r="S68" s="11">
        <v>4.91</v>
      </c>
      <c r="T68" s="11">
        <v>18.440000000000001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104.8</v>
      </c>
      <c r="H69" s="12" t="s">
        <v>533</v>
      </c>
      <c r="I69" s="12">
        <v>945217</v>
      </c>
      <c r="J69" s="12">
        <v>959849</v>
      </c>
      <c r="K69" s="12">
        <v>959849</v>
      </c>
      <c r="L69" s="12">
        <v>1000000</v>
      </c>
      <c r="M69" s="12">
        <v>4</v>
      </c>
      <c r="N69" s="12">
        <v>67</v>
      </c>
      <c r="O69" s="12">
        <v>618</v>
      </c>
      <c r="P69" s="12">
        <v>33</v>
      </c>
      <c r="Q69" s="12">
        <v>622</v>
      </c>
      <c r="R69" s="11">
        <v>0.69</v>
      </c>
      <c r="S69" s="11">
        <v>4.58</v>
      </c>
      <c r="T69" s="11">
        <v>17.32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103.86666666666666</v>
      </c>
      <c r="H70" s="12" t="s">
        <v>533</v>
      </c>
      <c r="I70" s="12">
        <v>1380682</v>
      </c>
      <c r="J70" s="12">
        <v>1560192</v>
      </c>
      <c r="K70" s="12">
        <v>97299</v>
      </c>
      <c r="L70" s="12">
        <v>16035023</v>
      </c>
      <c r="M70" s="12">
        <v>13</v>
      </c>
      <c r="N70" s="12">
        <v>79</v>
      </c>
      <c r="O70" s="12">
        <v>647</v>
      </c>
      <c r="P70" s="12">
        <v>21</v>
      </c>
      <c r="Q70" s="12">
        <v>660</v>
      </c>
      <c r="R70" s="11">
        <v>-5.68</v>
      </c>
      <c r="S70" s="11">
        <v>-7.65</v>
      </c>
      <c r="T70" s="11">
        <v>-9.18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103.1</v>
      </c>
      <c r="H71" s="12" t="s">
        <v>533</v>
      </c>
      <c r="I71" s="12">
        <v>711014</v>
      </c>
      <c r="J71" s="12">
        <v>721028</v>
      </c>
      <c r="K71" s="12">
        <v>1943870</v>
      </c>
      <c r="L71" s="12">
        <v>370924</v>
      </c>
      <c r="M71" s="12">
        <v>5</v>
      </c>
      <c r="N71" s="12">
        <v>48</v>
      </c>
      <c r="O71" s="12">
        <v>504</v>
      </c>
      <c r="P71" s="12">
        <v>52</v>
      </c>
      <c r="Q71" s="12">
        <v>509</v>
      </c>
      <c r="R71" s="11">
        <v>-2.54</v>
      </c>
      <c r="S71" s="11">
        <v>-1.05</v>
      </c>
      <c r="T71" s="11">
        <v>11.49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102.86666666666666</v>
      </c>
      <c r="H72" s="12" t="s">
        <v>533</v>
      </c>
      <c r="I72" s="12">
        <v>8447738</v>
      </c>
      <c r="J72" s="12">
        <v>14504550</v>
      </c>
      <c r="K72" s="12">
        <v>14357908</v>
      </c>
      <c r="L72" s="12">
        <v>1010213</v>
      </c>
      <c r="M72" s="12">
        <v>17</v>
      </c>
      <c r="N72" s="12">
        <v>45</v>
      </c>
      <c r="O72" s="12">
        <v>8745</v>
      </c>
      <c r="P72" s="12">
        <v>55</v>
      </c>
      <c r="Q72" s="12">
        <v>8762</v>
      </c>
      <c r="R72" s="11">
        <v>1.85</v>
      </c>
      <c r="S72" s="11">
        <v>5.19</v>
      </c>
      <c r="T72" s="11">
        <v>20.39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102.66666666666667</v>
      </c>
      <c r="H73" s="12" t="s">
        <v>533</v>
      </c>
      <c r="I73" s="12">
        <v>1084138</v>
      </c>
      <c r="J73" s="12">
        <v>1190176</v>
      </c>
      <c r="K73" s="12">
        <v>65333</v>
      </c>
      <c r="L73" s="12">
        <v>18217070</v>
      </c>
      <c r="M73" s="12">
        <v>9</v>
      </c>
      <c r="N73" s="12">
        <v>96</v>
      </c>
      <c r="O73" s="12">
        <v>113</v>
      </c>
      <c r="P73" s="12">
        <v>4</v>
      </c>
      <c r="Q73" s="12">
        <v>122</v>
      </c>
      <c r="R73" s="11">
        <v>-8.3699999999999992</v>
      </c>
      <c r="S73" s="11">
        <v>-3.1</v>
      </c>
      <c r="T73" s="11">
        <v>-3.43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102.63333333333334</v>
      </c>
      <c r="H74" s="12" t="s">
        <v>533</v>
      </c>
      <c r="I74" s="12">
        <v>17686254</v>
      </c>
      <c r="J74" s="12">
        <v>19425803</v>
      </c>
      <c r="K74" s="12">
        <v>19277175</v>
      </c>
      <c r="L74" s="12">
        <v>1007710</v>
      </c>
      <c r="M74" s="12">
        <v>63</v>
      </c>
      <c r="N74" s="12">
        <v>27</v>
      </c>
      <c r="O74" s="12">
        <v>13783</v>
      </c>
      <c r="P74" s="12">
        <v>73</v>
      </c>
      <c r="Q74" s="12">
        <v>13846</v>
      </c>
      <c r="R74" s="11">
        <v>1.57</v>
      </c>
      <c r="S74" s="11">
        <v>4.79</v>
      </c>
      <c r="T74" s="11">
        <v>18.63</v>
      </c>
    </row>
    <row r="75" spans="1:20" x14ac:dyDescent="0.25">
      <c r="A75" s="11" t="s">
        <v>165</v>
      </c>
      <c r="B75" s="11">
        <v>11168</v>
      </c>
      <c r="C75" s="11" t="s">
        <v>166</v>
      </c>
      <c r="D75" s="11" t="s">
        <v>19</v>
      </c>
      <c r="E75" s="12">
        <v>16</v>
      </c>
      <c r="F75" s="12">
        <v>25000000</v>
      </c>
      <c r="G75" s="12">
        <v>101.23333333333333</v>
      </c>
      <c r="H75" s="12" t="s">
        <v>533</v>
      </c>
      <c r="I75" s="12">
        <v>10042535</v>
      </c>
      <c r="J75" s="12">
        <v>933074</v>
      </c>
      <c r="K75" s="12">
        <v>933074</v>
      </c>
      <c r="L75" s="12">
        <v>1000000</v>
      </c>
      <c r="M75" s="12">
        <v>9</v>
      </c>
      <c r="N75" s="12">
        <v>55</v>
      </c>
      <c r="O75" s="12">
        <v>809</v>
      </c>
      <c r="P75" s="12">
        <v>45</v>
      </c>
      <c r="Q75" s="12">
        <v>818</v>
      </c>
      <c r="R75" s="11">
        <v>3.64</v>
      </c>
      <c r="S75" s="11">
        <v>7.21</v>
      </c>
      <c r="T75" s="11">
        <v>6.94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99.5</v>
      </c>
      <c r="H76" s="12" t="s">
        <v>533</v>
      </c>
      <c r="I76" s="12">
        <v>5818350</v>
      </c>
      <c r="J76" s="12">
        <v>4816127</v>
      </c>
      <c r="K76" s="12">
        <v>20554426</v>
      </c>
      <c r="L76" s="12">
        <v>234310</v>
      </c>
      <c r="M76" s="12">
        <v>11</v>
      </c>
      <c r="N76" s="12">
        <v>49</v>
      </c>
      <c r="O76" s="12">
        <v>1657</v>
      </c>
      <c r="P76" s="12">
        <v>51</v>
      </c>
      <c r="Q76" s="12">
        <v>1668</v>
      </c>
      <c r="R76" s="11">
        <v>-5.79</v>
      </c>
      <c r="S76" s="11">
        <v>-4.55</v>
      </c>
      <c r="T76" s="11">
        <v>-7.85</v>
      </c>
    </row>
    <row r="77" spans="1:20" s="35" customFormat="1" x14ac:dyDescent="0.25">
      <c r="A77" s="34" t="s">
        <v>172</v>
      </c>
      <c r="B77" s="34">
        <v>11186</v>
      </c>
      <c r="C77" s="34" t="s">
        <v>173</v>
      </c>
      <c r="D77" s="34" t="s">
        <v>22</v>
      </c>
      <c r="E77" s="33">
        <v>0</v>
      </c>
      <c r="F77" s="33">
        <v>100000</v>
      </c>
      <c r="G77" s="33">
        <v>99.466666666666669</v>
      </c>
      <c r="H77" s="33" t="s">
        <v>533</v>
      </c>
      <c r="I77" s="33">
        <v>965769</v>
      </c>
      <c r="J77" s="33">
        <v>922796</v>
      </c>
      <c r="K77" s="33">
        <v>47293</v>
      </c>
      <c r="L77" s="33">
        <v>19512324</v>
      </c>
      <c r="M77" s="33">
        <v>3</v>
      </c>
      <c r="N77" s="33">
        <v>25</v>
      </c>
      <c r="O77" s="33">
        <v>44</v>
      </c>
      <c r="P77" s="33">
        <v>75</v>
      </c>
      <c r="Q77" s="33">
        <v>47</v>
      </c>
      <c r="R77" s="34">
        <v>-4.4400000000000004</v>
      </c>
      <c r="S77" s="34">
        <v>-4.22</v>
      </c>
      <c r="T77" s="34">
        <v>-9.33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99.033333333333331</v>
      </c>
      <c r="H78" s="12" t="s">
        <v>533</v>
      </c>
      <c r="I78" s="12">
        <v>2679802</v>
      </c>
      <c r="J78" s="12">
        <v>2098072</v>
      </c>
      <c r="K78" s="12">
        <v>143077</v>
      </c>
      <c r="L78" s="12">
        <v>14663937</v>
      </c>
      <c r="M78" s="12">
        <v>4</v>
      </c>
      <c r="N78" s="12">
        <v>58</v>
      </c>
      <c r="O78" s="12">
        <v>3000</v>
      </c>
      <c r="P78" s="12">
        <v>42</v>
      </c>
      <c r="Q78" s="12">
        <v>3004</v>
      </c>
      <c r="R78" s="11">
        <v>-1.91</v>
      </c>
      <c r="S78" s="11">
        <v>-1.42</v>
      </c>
      <c r="T78" s="11">
        <v>-7.45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96.233333333333334</v>
      </c>
      <c r="H79" s="12" t="s">
        <v>533</v>
      </c>
      <c r="I79" s="12">
        <v>47037</v>
      </c>
      <c r="J79" s="12">
        <v>61954</v>
      </c>
      <c r="K79" s="12">
        <v>37409</v>
      </c>
      <c r="L79" s="12">
        <v>1656125</v>
      </c>
      <c r="M79" s="12">
        <v>3</v>
      </c>
      <c r="N79" s="12">
        <v>99</v>
      </c>
      <c r="O79" s="12">
        <v>508</v>
      </c>
      <c r="P79" s="12">
        <v>1</v>
      </c>
      <c r="Q79" s="12">
        <v>511</v>
      </c>
      <c r="R79" s="11">
        <v>-3.33</v>
      </c>
      <c r="S79" s="11">
        <v>21.41</v>
      </c>
      <c r="T79" s="11">
        <v>43.04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96.166666666666671</v>
      </c>
      <c r="H80" s="12" t="s">
        <v>533</v>
      </c>
      <c r="I80" s="12">
        <v>882301</v>
      </c>
      <c r="J80" s="12">
        <v>658268</v>
      </c>
      <c r="K80" s="12">
        <v>7169359</v>
      </c>
      <c r="L80" s="12">
        <v>91816</v>
      </c>
      <c r="M80" s="12">
        <v>4</v>
      </c>
      <c r="N80" s="12">
        <v>10</v>
      </c>
      <c r="O80" s="12">
        <v>521</v>
      </c>
      <c r="P80" s="12">
        <v>90</v>
      </c>
      <c r="Q80" s="12">
        <v>525</v>
      </c>
      <c r="R80" s="11">
        <v>-8.6</v>
      </c>
      <c r="S80" s="11">
        <v>-9.6199999999999992</v>
      </c>
      <c r="T80" s="11">
        <v>-17.13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96.166666666666671</v>
      </c>
      <c r="H81" s="12" t="s">
        <v>533</v>
      </c>
      <c r="I81" s="12">
        <v>379651</v>
      </c>
      <c r="J81" s="12">
        <v>411385</v>
      </c>
      <c r="K81" s="12">
        <v>44551</v>
      </c>
      <c r="L81" s="12">
        <v>9234031</v>
      </c>
      <c r="M81" s="12">
        <v>6</v>
      </c>
      <c r="N81" s="12">
        <v>98</v>
      </c>
      <c r="O81" s="12">
        <v>95</v>
      </c>
      <c r="P81" s="12">
        <v>2</v>
      </c>
      <c r="Q81" s="12">
        <v>101</v>
      </c>
      <c r="R81" s="11">
        <v>-3.07</v>
      </c>
      <c r="S81" s="11">
        <v>-0.27</v>
      </c>
      <c r="T81" s="11">
        <v>8.2200000000000006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96.13333333333334</v>
      </c>
      <c r="H82" s="12" t="s">
        <v>533</v>
      </c>
      <c r="I82" s="12">
        <v>15038089</v>
      </c>
      <c r="J82" s="12">
        <v>17995836</v>
      </c>
      <c r="K82" s="12">
        <v>17856806</v>
      </c>
      <c r="L82" s="12">
        <v>1007785</v>
      </c>
      <c r="M82" s="12">
        <v>176</v>
      </c>
      <c r="N82" s="12">
        <v>78</v>
      </c>
      <c r="O82" s="12">
        <v>1814</v>
      </c>
      <c r="P82" s="12">
        <v>22</v>
      </c>
      <c r="Q82" s="12">
        <v>1990</v>
      </c>
      <c r="R82" s="11">
        <v>1.63</v>
      </c>
      <c r="S82" s="11">
        <v>4.8899999999999997</v>
      </c>
      <c r="T82" s="11">
        <v>19.79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95.166666666666671</v>
      </c>
      <c r="H83" s="12" t="s">
        <v>533</v>
      </c>
      <c r="I83" s="12">
        <v>5335679</v>
      </c>
      <c r="J83" s="12">
        <v>3086452</v>
      </c>
      <c r="K83" s="12">
        <v>343368</v>
      </c>
      <c r="L83" s="12">
        <v>8988758</v>
      </c>
      <c r="M83" s="12">
        <v>9</v>
      </c>
      <c r="N83" s="12">
        <v>44</v>
      </c>
      <c r="O83" s="12">
        <v>2636</v>
      </c>
      <c r="P83" s="12">
        <v>56</v>
      </c>
      <c r="Q83" s="12">
        <v>2645</v>
      </c>
      <c r="R83" s="11">
        <v>-5.64</v>
      </c>
      <c r="S83" s="11">
        <v>-6.87</v>
      </c>
      <c r="T83" s="11">
        <v>-31.87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95.033333333333331</v>
      </c>
      <c r="H84" s="12" t="s">
        <v>533</v>
      </c>
      <c r="I84" s="12">
        <v>15370975</v>
      </c>
      <c r="J84" s="12">
        <v>14770156</v>
      </c>
      <c r="K84" s="12">
        <v>764202</v>
      </c>
      <c r="L84" s="12">
        <v>19327554</v>
      </c>
      <c r="M84" s="12">
        <v>11</v>
      </c>
      <c r="N84" s="12">
        <v>10</v>
      </c>
      <c r="O84" s="12">
        <v>476</v>
      </c>
      <c r="P84" s="12">
        <v>90</v>
      </c>
      <c r="Q84" s="12">
        <v>487</v>
      </c>
      <c r="R84" s="11">
        <v>-5.67</v>
      </c>
      <c r="S84" s="11">
        <v>-5.25</v>
      </c>
      <c r="T84" s="11">
        <v>-15.5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94.5</v>
      </c>
      <c r="H85" s="12" t="s">
        <v>533</v>
      </c>
      <c r="I85" s="12">
        <v>5957457</v>
      </c>
      <c r="J85" s="12">
        <v>3527204</v>
      </c>
      <c r="K85" s="12">
        <v>1390650</v>
      </c>
      <c r="L85" s="12">
        <v>2536371</v>
      </c>
      <c r="M85" s="12">
        <v>13</v>
      </c>
      <c r="N85" s="12">
        <v>24</v>
      </c>
      <c r="O85" s="12">
        <v>3573</v>
      </c>
      <c r="P85" s="12">
        <v>76</v>
      </c>
      <c r="Q85" s="12">
        <v>3586</v>
      </c>
      <c r="R85" s="11">
        <v>-6.24</v>
      </c>
      <c r="S85" s="11">
        <v>-8.73</v>
      </c>
      <c r="T85" s="11">
        <v>-17.53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92.033333333333331</v>
      </c>
      <c r="H86" s="12" t="s">
        <v>533</v>
      </c>
      <c r="I86" s="12">
        <v>398822</v>
      </c>
      <c r="J86" s="12">
        <v>440691</v>
      </c>
      <c r="K86" s="12">
        <v>122395</v>
      </c>
      <c r="L86" s="12">
        <v>3600560</v>
      </c>
      <c r="M86" s="12">
        <v>9</v>
      </c>
      <c r="N86" s="12">
        <v>85</v>
      </c>
      <c r="O86" s="12">
        <v>250</v>
      </c>
      <c r="P86" s="12">
        <v>15</v>
      </c>
      <c r="Q86" s="12">
        <v>259</v>
      </c>
      <c r="R86" s="11">
        <v>-3.07</v>
      </c>
      <c r="S86" s="11">
        <v>1.1000000000000001</v>
      </c>
      <c r="T86" s="11">
        <v>-1.29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92.033333333333331</v>
      </c>
      <c r="H87" s="12" t="s">
        <v>533</v>
      </c>
      <c r="I87" s="12">
        <v>61094</v>
      </c>
      <c r="J87" s="12">
        <v>80309</v>
      </c>
      <c r="K87" s="12">
        <v>79501</v>
      </c>
      <c r="L87" s="12">
        <v>1010162</v>
      </c>
      <c r="M87" s="12">
        <v>7</v>
      </c>
      <c r="N87" s="12">
        <v>98</v>
      </c>
      <c r="O87" s="12">
        <v>100</v>
      </c>
      <c r="P87" s="12">
        <v>2</v>
      </c>
      <c r="Q87" s="12">
        <v>107</v>
      </c>
      <c r="R87" s="11">
        <v>1.28</v>
      </c>
      <c r="S87" s="11">
        <v>3.82</v>
      </c>
      <c r="T87" s="11">
        <v>16.5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91.966666666666669</v>
      </c>
      <c r="H88" s="12" t="s">
        <v>533</v>
      </c>
      <c r="I88" s="12">
        <v>216609</v>
      </c>
      <c r="J88" s="12">
        <v>214731</v>
      </c>
      <c r="K88" s="12">
        <v>3587700</v>
      </c>
      <c r="L88" s="12">
        <v>59851</v>
      </c>
      <c r="M88" s="12">
        <v>6</v>
      </c>
      <c r="N88" s="12">
        <v>92</v>
      </c>
      <c r="O88" s="12">
        <v>94</v>
      </c>
      <c r="P88" s="12">
        <v>8</v>
      </c>
      <c r="Q88" s="12">
        <v>100</v>
      </c>
      <c r="R88" s="11">
        <v>-4.6500000000000004</v>
      </c>
      <c r="S88" s="11">
        <v>0.84</v>
      </c>
      <c r="T88" s="11">
        <v>-8.5500000000000007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89.833333333333329</v>
      </c>
      <c r="H89" s="12" t="s">
        <v>533</v>
      </c>
      <c r="I89" s="12">
        <v>2135718</v>
      </c>
      <c r="J89" s="12">
        <v>1750942</v>
      </c>
      <c r="K89" s="12">
        <v>1227527</v>
      </c>
      <c r="L89" s="12">
        <v>1426398</v>
      </c>
      <c r="M89" s="12">
        <v>8</v>
      </c>
      <c r="N89" s="12">
        <v>80</v>
      </c>
      <c r="O89" s="12">
        <v>277</v>
      </c>
      <c r="P89" s="12">
        <v>20</v>
      </c>
      <c r="Q89" s="12">
        <v>285</v>
      </c>
      <c r="R89" s="11">
        <v>-5.78</v>
      </c>
      <c r="S89" s="11">
        <v>-3.53</v>
      </c>
      <c r="T89" s="11">
        <v>-15.91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89.433333333333337</v>
      </c>
      <c r="H90" s="12" t="s">
        <v>533</v>
      </c>
      <c r="I90" s="12">
        <v>5600698</v>
      </c>
      <c r="J90" s="12">
        <v>6002547</v>
      </c>
      <c r="K90" s="12">
        <v>440249</v>
      </c>
      <c r="L90" s="12">
        <v>13634437</v>
      </c>
      <c r="M90" s="12">
        <v>13</v>
      </c>
      <c r="N90" s="12">
        <v>69</v>
      </c>
      <c r="O90" s="12">
        <v>2269</v>
      </c>
      <c r="P90" s="12">
        <v>31</v>
      </c>
      <c r="Q90" s="12">
        <v>2282</v>
      </c>
      <c r="R90" s="11">
        <v>-5</v>
      </c>
      <c r="S90" s="11">
        <v>-2.29</v>
      </c>
      <c r="T90" s="11">
        <v>2.59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88.86666666666666</v>
      </c>
      <c r="H91" s="12" t="s">
        <v>533</v>
      </c>
      <c r="I91" s="12">
        <v>128140847</v>
      </c>
      <c r="J91" s="12">
        <v>141716230</v>
      </c>
      <c r="K91" s="12">
        <v>3298538435</v>
      </c>
      <c r="L91" s="12">
        <v>42963</v>
      </c>
      <c r="M91" s="12">
        <v>339</v>
      </c>
      <c r="N91" s="12">
        <v>4</v>
      </c>
      <c r="O91" s="12">
        <v>2363240</v>
      </c>
      <c r="P91" s="12">
        <v>93</v>
      </c>
      <c r="Q91" s="12">
        <v>2363579</v>
      </c>
      <c r="R91" s="11">
        <v>1.48</v>
      </c>
      <c r="S91" s="11">
        <v>4.5199999999999996</v>
      </c>
      <c r="T91" s="11">
        <v>19.190000000000001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88.666666666666671</v>
      </c>
      <c r="H92" s="12" t="s">
        <v>533</v>
      </c>
      <c r="I92" s="12">
        <v>2040413</v>
      </c>
      <c r="J92" s="12">
        <v>1666514</v>
      </c>
      <c r="K92" s="12">
        <v>19549906</v>
      </c>
      <c r="L92" s="12">
        <v>85244</v>
      </c>
      <c r="M92" s="12">
        <v>8</v>
      </c>
      <c r="N92" s="12">
        <v>100</v>
      </c>
      <c r="O92" s="12">
        <v>1550</v>
      </c>
      <c r="P92" s="12">
        <v>0</v>
      </c>
      <c r="Q92" s="12">
        <v>1558</v>
      </c>
      <c r="R92" s="11">
        <v>-3.89</v>
      </c>
      <c r="S92" s="11">
        <v>-4.46</v>
      </c>
      <c r="T92" s="11">
        <v>-5.2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87.766666666666666</v>
      </c>
      <c r="H93" s="12" t="s">
        <v>533</v>
      </c>
      <c r="I93" s="12">
        <v>52402</v>
      </c>
      <c r="J93" s="12">
        <v>52494</v>
      </c>
      <c r="K93" s="12">
        <v>52494</v>
      </c>
      <c r="L93" s="12">
        <v>1000000</v>
      </c>
      <c r="M93" s="12">
        <v>9</v>
      </c>
      <c r="N93" s="12">
        <v>99</v>
      </c>
      <c r="O93" s="12">
        <v>13</v>
      </c>
      <c r="P93" s="12">
        <v>1</v>
      </c>
      <c r="Q93" s="12">
        <v>22</v>
      </c>
      <c r="R93" s="11">
        <v>-0.2</v>
      </c>
      <c r="S93" s="11">
        <v>3.04</v>
      </c>
      <c r="T93" s="11">
        <v>13.96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87.5</v>
      </c>
      <c r="H94" s="12" t="s">
        <v>533</v>
      </c>
      <c r="I94" s="12">
        <v>15506858</v>
      </c>
      <c r="J94" s="12">
        <v>13428980</v>
      </c>
      <c r="K94" s="12">
        <v>7326507</v>
      </c>
      <c r="L94" s="12">
        <v>1832930</v>
      </c>
      <c r="M94" s="12">
        <v>16</v>
      </c>
      <c r="N94" s="12">
        <v>59</v>
      </c>
      <c r="O94" s="12">
        <v>8643</v>
      </c>
      <c r="P94" s="12">
        <v>41</v>
      </c>
      <c r="Q94" s="12">
        <v>8659</v>
      </c>
      <c r="R94" s="11">
        <v>-4</v>
      </c>
      <c r="S94" s="11">
        <v>-4.2300000000000004</v>
      </c>
      <c r="T94" s="11">
        <v>-12.89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85.933333333333337</v>
      </c>
      <c r="H95" s="12" t="s">
        <v>533</v>
      </c>
      <c r="I95" s="12">
        <v>4593908</v>
      </c>
      <c r="J95" s="12">
        <v>4606517</v>
      </c>
      <c r="K95" s="12">
        <v>226900</v>
      </c>
      <c r="L95" s="12">
        <v>20301971</v>
      </c>
      <c r="M95" s="12">
        <v>5</v>
      </c>
      <c r="N95" s="12">
        <v>29</v>
      </c>
      <c r="O95" s="12">
        <v>1512</v>
      </c>
      <c r="P95" s="12">
        <v>71</v>
      </c>
      <c r="Q95" s="12">
        <v>1517</v>
      </c>
      <c r="R95" s="11">
        <v>-4.8499999999999996</v>
      </c>
      <c r="S95" s="11">
        <v>-4.76</v>
      </c>
      <c r="T95" s="11">
        <v>-2.23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84.7</v>
      </c>
      <c r="H96" s="12" t="s">
        <v>533</v>
      </c>
      <c r="I96" s="12">
        <v>13227185</v>
      </c>
      <c r="J96" s="12">
        <v>16389088</v>
      </c>
      <c r="K96" s="12">
        <v>16342042</v>
      </c>
      <c r="L96" s="12">
        <v>1002878</v>
      </c>
      <c r="M96" s="12">
        <v>26</v>
      </c>
      <c r="N96" s="12">
        <v>42</v>
      </c>
      <c r="O96" s="12">
        <v>11097</v>
      </c>
      <c r="P96" s="12">
        <v>58</v>
      </c>
      <c r="Q96" s="12">
        <v>11123</v>
      </c>
      <c r="R96" s="11">
        <v>1.72</v>
      </c>
      <c r="S96" s="11">
        <v>5.16</v>
      </c>
      <c r="T96" s="11">
        <v>20.88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84.233333333333334</v>
      </c>
      <c r="H97" s="12" t="s">
        <v>533</v>
      </c>
      <c r="I97" s="12">
        <v>975973</v>
      </c>
      <c r="J97" s="12">
        <v>1024756</v>
      </c>
      <c r="K97" s="12">
        <v>185925</v>
      </c>
      <c r="L97" s="12">
        <v>5511662</v>
      </c>
      <c r="M97" s="12">
        <v>18</v>
      </c>
      <c r="N97" s="12">
        <v>100</v>
      </c>
      <c r="O97" s="12">
        <v>116</v>
      </c>
      <c r="P97" s="12">
        <v>0</v>
      </c>
      <c r="Q97" s="12">
        <v>134</v>
      </c>
      <c r="R97" s="11">
        <v>-2.86</v>
      </c>
      <c r="S97" s="11">
        <v>0.9</v>
      </c>
      <c r="T97" s="11">
        <v>10.28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83.86666666666666</v>
      </c>
      <c r="H98" s="12" t="s">
        <v>533</v>
      </c>
      <c r="I98" s="12">
        <v>242843</v>
      </c>
      <c r="J98" s="12">
        <v>195327</v>
      </c>
      <c r="K98" s="12">
        <v>15824</v>
      </c>
      <c r="L98" s="12">
        <v>12343714</v>
      </c>
      <c r="M98" s="12">
        <v>3</v>
      </c>
      <c r="N98" s="12">
        <v>25</v>
      </c>
      <c r="O98" s="12">
        <v>869</v>
      </c>
      <c r="P98" s="12">
        <v>75</v>
      </c>
      <c r="Q98" s="12">
        <v>872</v>
      </c>
      <c r="R98" s="11">
        <v>-5.22</v>
      </c>
      <c r="S98" s="11">
        <v>-0.94</v>
      </c>
      <c r="T98" s="11">
        <v>0.89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82.36666666666666</v>
      </c>
      <c r="H99" s="12" t="s">
        <v>533</v>
      </c>
      <c r="I99" s="12">
        <v>172502</v>
      </c>
      <c r="J99" s="12">
        <v>120256</v>
      </c>
      <c r="K99" s="12">
        <v>5444</v>
      </c>
      <c r="L99" s="12">
        <v>22089596</v>
      </c>
      <c r="M99" s="12">
        <v>4</v>
      </c>
      <c r="N99" s="12">
        <v>51</v>
      </c>
      <c r="O99" s="12">
        <v>5</v>
      </c>
      <c r="P99" s="12">
        <v>49</v>
      </c>
      <c r="Q99" s="12">
        <v>9</v>
      </c>
      <c r="R99" s="11">
        <v>-5.62</v>
      </c>
      <c r="S99" s="11">
        <v>7.38</v>
      </c>
      <c r="T99" s="11">
        <v>-11.51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81.7</v>
      </c>
      <c r="H100" s="12" t="s">
        <v>533</v>
      </c>
      <c r="I100" s="12">
        <v>2997572</v>
      </c>
      <c r="J100" s="12">
        <v>2161082</v>
      </c>
      <c r="K100" s="12">
        <v>21108054</v>
      </c>
      <c r="L100" s="12">
        <v>102382</v>
      </c>
      <c r="M100" s="12">
        <v>6</v>
      </c>
      <c r="N100" s="12">
        <v>30</v>
      </c>
      <c r="O100" s="12">
        <v>1180</v>
      </c>
      <c r="P100" s="12">
        <v>70</v>
      </c>
      <c r="Q100" s="12">
        <v>1186</v>
      </c>
      <c r="R100" s="11">
        <v>-5.95</v>
      </c>
      <c r="S100" s="11">
        <v>-6.5</v>
      </c>
      <c r="T100" s="11">
        <v>-21.26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400000000</v>
      </c>
      <c r="G101" s="12">
        <v>81.7</v>
      </c>
      <c r="H101" s="12" t="s">
        <v>533</v>
      </c>
      <c r="I101" s="12">
        <v>214064556</v>
      </c>
      <c r="J101" s="12">
        <v>300479552</v>
      </c>
      <c r="K101" s="12">
        <v>300479678</v>
      </c>
      <c r="L101" s="12">
        <v>1000000</v>
      </c>
      <c r="M101" s="12">
        <v>228</v>
      </c>
      <c r="N101" s="12">
        <v>42</v>
      </c>
      <c r="O101" s="12">
        <v>77639</v>
      </c>
      <c r="P101" s="12">
        <v>58</v>
      </c>
      <c r="Q101" s="12">
        <v>77867</v>
      </c>
      <c r="R101" s="11">
        <v>1.49</v>
      </c>
      <c r="S101" s="11">
        <v>4.0999999999999996</v>
      </c>
      <c r="T101" s="11">
        <v>19.5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79.900000000000006</v>
      </c>
      <c r="H102" s="12" t="s">
        <v>533</v>
      </c>
      <c r="I102" s="12">
        <v>1500623</v>
      </c>
      <c r="J102" s="12">
        <v>1473621</v>
      </c>
      <c r="K102" s="12">
        <v>75655</v>
      </c>
      <c r="L102" s="12">
        <v>19478165</v>
      </c>
      <c r="M102" s="12">
        <v>6</v>
      </c>
      <c r="N102" s="12">
        <v>74</v>
      </c>
      <c r="O102" s="12">
        <v>252</v>
      </c>
      <c r="P102" s="12">
        <v>26</v>
      </c>
      <c r="Q102" s="12">
        <v>258</v>
      </c>
      <c r="R102" s="11">
        <v>-3.4</v>
      </c>
      <c r="S102" s="11">
        <v>-2.79</v>
      </c>
      <c r="T102" s="11">
        <v>2.12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79.566666666666663</v>
      </c>
      <c r="H103" s="12" t="s">
        <v>533</v>
      </c>
      <c r="I103" s="12">
        <v>38453707</v>
      </c>
      <c r="J103" s="12">
        <v>42817058</v>
      </c>
      <c r="K103" s="12">
        <v>42720598</v>
      </c>
      <c r="L103" s="12">
        <v>1002257</v>
      </c>
      <c r="M103" s="12">
        <v>65</v>
      </c>
      <c r="N103" s="12">
        <v>21</v>
      </c>
      <c r="O103" s="12">
        <v>4645</v>
      </c>
      <c r="P103" s="12">
        <v>79</v>
      </c>
      <c r="Q103" s="12">
        <v>4710</v>
      </c>
      <c r="R103" s="11">
        <v>1.6</v>
      </c>
      <c r="S103" s="11">
        <v>4.6500000000000004</v>
      </c>
      <c r="T103" s="11">
        <v>18.86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1000000000</v>
      </c>
      <c r="G104" s="12">
        <v>79.2</v>
      </c>
      <c r="H104" s="12" t="s">
        <v>533</v>
      </c>
      <c r="I104" s="12">
        <v>25892668</v>
      </c>
      <c r="J104" s="12">
        <v>71290913</v>
      </c>
      <c r="K104" s="12">
        <v>646798159</v>
      </c>
      <c r="L104" s="12">
        <v>110221</v>
      </c>
      <c r="M104" s="12">
        <v>116</v>
      </c>
      <c r="N104" s="12">
        <v>26</v>
      </c>
      <c r="O104" s="12">
        <v>36565</v>
      </c>
      <c r="P104" s="12">
        <v>74</v>
      </c>
      <c r="Q104" s="12">
        <v>36681</v>
      </c>
      <c r="R104" s="11">
        <v>1.64</v>
      </c>
      <c r="S104" s="11">
        <v>4.93</v>
      </c>
      <c r="T104" s="11">
        <v>6.25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75.2</v>
      </c>
      <c r="H105" s="12" t="s">
        <v>533</v>
      </c>
      <c r="I105" s="12">
        <v>21600123</v>
      </c>
      <c r="J105" s="12">
        <v>20398322</v>
      </c>
      <c r="K105" s="12">
        <v>16899495</v>
      </c>
      <c r="L105" s="12">
        <v>1207037</v>
      </c>
      <c r="M105" s="12">
        <v>24</v>
      </c>
      <c r="N105" s="12">
        <v>1</v>
      </c>
      <c r="O105" s="12">
        <v>68999</v>
      </c>
      <c r="P105" s="12">
        <v>99</v>
      </c>
      <c r="Q105" s="12">
        <v>69023</v>
      </c>
      <c r="R105" s="11">
        <v>4.16</v>
      </c>
      <c r="S105" s="11">
        <v>4.92</v>
      </c>
      <c r="T105" s="11">
        <v>21.74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74.3</v>
      </c>
      <c r="H106" s="12" t="s">
        <v>533</v>
      </c>
      <c r="I106" s="12">
        <v>99060275</v>
      </c>
      <c r="J106" s="12">
        <v>93621672</v>
      </c>
      <c r="K106" s="12">
        <v>93621633</v>
      </c>
      <c r="L106" s="12">
        <v>1000000</v>
      </c>
      <c r="M106" s="12">
        <v>604</v>
      </c>
      <c r="N106" s="12">
        <v>12</v>
      </c>
      <c r="O106" s="12">
        <v>89104</v>
      </c>
      <c r="P106" s="12">
        <v>88</v>
      </c>
      <c r="Q106" s="12">
        <v>89708</v>
      </c>
      <c r="R106" s="11">
        <v>1.56</v>
      </c>
      <c r="S106" s="11">
        <v>4.5199999999999996</v>
      </c>
      <c r="T106" s="11">
        <v>17.8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74.066666666666663</v>
      </c>
      <c r="H107" s="12" t="s">
        <v>533</v>
      </c>
      <c r="I107" s="12">
        <v>910672</v>
      </c>
      <c r="J107" s="12">
        <v>712723</v>
      </c>
      <c r="K107" s="12">
        <v>31536</v>
      </c>
      <c r="L107" s="12">
        <v>22600314</v>
      </c>
      <c r="M107" s="12">
        <v>3</v>
      </c>
      <c r="N107" s="12">
        <v>16</v>
      </c>
      <c r="O107" s="12">
        <v>925</v>
      </c>
      <c r="P107" s="12">
        <v>84</v>
      </c>
      <c r="Q107" s="12">
        <v>928</v>
      </c>
      <c r="R107" s="11">
        <v>-5.18</v>
      </c>
      <c r="S107" s="11">
        <v>-4.66</v>
      </c>
      <c r="T107" s="11">
        <v>-13.92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73.733333333333334</v>
      </c>
      <c r="H108" s="12" t="s">
        <v>533</v>
      </c>
      <c r="I108" s="12">
        <v>35235775</v>
      </c>
      <c r="J108" s="12">
        <v>28709266</v>
      </c>
      <c r="K108" s="12">
        <v>28091386</v>
      </c>
      <c r="L108" s="12">
        <v>1021995</v>
      </c>
      <c r="M108" s="12">
        <v>110</v>
      </c>
      <c r="N108" s="12">
        <v>5</v>
      </c>
      <c r="O108" s="12">
        <v>23988</v>
      </c>
      <c r="P108" s="12">
        <v>95</v>
      </c>
      <c r="Q108" s="12">
        <v>24098</v>
      </c>
      <c r="R108" s="11">
        <v>1.68</v>
      </c>
      <c r="S108" s="11">
        <v>4.8899999999999997</v>
      </c>
      <c r="T108" s="11">
        <v>20.16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73.566666666666663</v>
      </c>
      <c r="H109" s="12" t="s">
        <v>533</v>
      </c>
      <c r="I109" s="12">
        <v>319774</v>
      </c>
      <c r="J109" s="12">
        <v>270301</v>
      </c>
      <c r="K109" s="12">
        <v>214478</v>
      </c>
      <c r="L109" s="12">
        <v>1260272</v>
      </c>
      <c r="M109" s="12">
        <v>17</v>
      </c>
      <c r="N109" s="12">
        <v>99</v>
      </c>
      <c r="O109" s="12">
        <v>25</v>
      </c>
      <c r="P109" s="12">
        <v>1</v>
      </c>
      <c r="Q109" s="12">
        <v>42</v>
      </c>
      <c r="R109" s="11">
        <v>-0.22</v>
      </c>
      <c r="S109" s="11">
        <v>7.04</v>
      </c>
      <c r="T109" s="11">
        <v>19.309999999999999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73.233333333333334</v>
      </c>
      <c r="H110" s="12" t="s">
        <v>533</v>
      </c>
      <c r="I110" s="12">
        <v>466868</v>
      </c>
      <c r="J110" s="12">
        <v>380333</v>
      </c>
      <c r="K110" s="12">
        <v>15820724</v>
      </c>
      <c r="L110" s="12">
        <v>24040</v>
      </c>
      <c r="M110" s="12">
        <v>6</v>
      </c>
      <c r="N110" s="12">
        <v>31</v>
      </c>
      <c r="O110" s="12">
        <v>109</v>
      </c>
      <c r="P110" s="12">
        <v>69</v>
      </c>
      <c r="Q110" s="12">
        <v>115</v>
      </c>
      <c r="R110" s="11">
        <v>1.4</v>
      </c>
      <c r="S110" s="11">
        <v>4.83</v>
      </c>
      <c r="T110" s="11">
        <v>19.09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73.2</v>
      </c>
      <c r="H111" s="12" t="s">
        <v>533</v>
      </c>
      <c r="I111" s="12">
        <v>1241250</v>
      </c>
      <c r="J111" s="12">
        <v>1149833</v>
      </c>
      <c r="K111" s="12">
        <v>216225</v>
      </c>
      <c r="L111" s="12">
        <v>5317762</v>
      </c>
      <c r="M111" s="12">
        <v>10</v>
      </c>
      <c r="N111" s="12">
        <v>100</v>
      </c>
      <c r="O111" s="12">
        <v>99</v>
      </c>
      <c r="P111" s="12">
        <v>0</v>
      </c>
      <c r="Q111" s="12">
        <v>109</v>
      </c>
      <c r="R111" s="11">
        <v>-4.67</v>
      </c>
      <c r="S111" s="11">
        <v>-2.98</v>
      </c>
      <c r="T111" s="11">
        <v>6.41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72.966666666666669</v>
      </c>
      <c r="H112" s="12" t="s">
        <v>533</v>
      </c>
      <c r="I112" s="12">
        <v>8791411</v>
      </c>
      <c r="J112" s="12">
        <v>11302038</v>
      </c>
      <c r="K112" s="12">
        <v>11302036</v>
      </c>
      <c r="L112" s="12">
        <v>1000000</v>
      </c>
      <c r="M112" s="12">
        <v>24</v>
      </c>
      <c r="N112" s="12">
        <v>47</v>
      </c>
      <c r="O112" s="12">
        <v>6105</v>
      </c>
      <c r="P112" s="12">
        <v>53</v>
      </c>
      <c r="Q112" s="12">
        <v>6129</v>
      </c>
      <c r="R112" s="11">
        <v>1.66</v>
      </c>
      <c r="S112" s="11">
        <v>5.04</v>
      </c>
      <c r="T112" s="11">
        <v>21.06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110000000</v>
      </c>
      <c r="G113" s="12">
        <v>71.13333333333334</v>
      </c>
      <c r="H113" s="12" t="s">
        <v>533</v>
      </c>
      <c r="I113" s="12">
        <v>53997402</v>
      </c>
      <c r="J113" s="12">
        <v>86571822</v>
      </c>
      <c r="K113" s="12">
        <v>85935547</v>
      </c>
      <c r="L113" s="12">
        <v>1007401</v>
      </c>
      <c r="M113" s="12">
        <v>73</v>
      </c>
      <c r="N113" s="12">
        <v>28</v>
      </c>
      <c r="O113" s="12">
        <v>46263</v>
      </c>
      <c r="P113" s="12">
        <v>72</v>
      </c>
      <c r="Q113" s="12">
        <v>46336</v>
      </c>
      <c r="R113" s="11">
        <v>1.55</v>
      </c>
      <c r="S113" s="11">
        <v>4.82</v>
      </c>
      <c r="T113" s="11">
        <v>18.89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70.466666666666669</v>
      </c>
      <c r="H114" s="12" t="s">
        <v>533</v>
      </c>
      <c r="I114" s="12">
        <v>777861</v>
      </c>
      <c r="J114" s="12">
        <v>509211</v>
      </c>
      <c r="K114" s="12">
        <v>509211</v>
      </c>
      <c r="L114" s="12">
        <v>1000000</v>
      </c>
      <c r="M114" s="12">
        <v>10</v>
      </c>
      <c r="N114" s="12">
        <v>42</v>
      </c>
      <c r="O114" s="12">
        <v>312</v>
      </c>
      <c r="P114" s="12">
        <v>58</v>
      </c>
      <c r="Q114" s="12">
        <v>322</v>
      </c>
      <c r="R114" s="11">
        <v>0.17</v>
      </c>
      <c r="S114" s="11">
        <v>4.13</v>
      </c>
      <c r="T114" s="11">
        <v>13.72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69.533333333333331</v>
      </c>
      <c r="H115" s="12" t="s">
        <v>533</v>
      </c>
      <c r="I115" s="12">
        <v>269182</v>
      </c>
      <c r="J115" s="12">
        <v>171741</v>
      </c>
      <c r="K115" s="12">
        <v>4061900</v>
      </c>
      <c r="L115" s="12">
        <v>42280</v>
      </c>
      <c r="M115" s="12">
        <v>6</v>
      </c>
      <c r="N115" s="12">
        <v>75</v>
      </c>
      <c r="O115" s="12">
        <v>100</v>
      </c>
      <c r="P115" s="12">
        <v>25</v>
      </c>
      <c r="Q115" s="12">
        <v>106</v>
      </c>
      <c r="R115" s="11">
        <v>-1.58</v>
      </c>
      <c r="S115" s="11">
        <v>2.74</v>
      </c>
      <c r="T115" s="11">
        <v>4.66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69.13333333333334</v>
      </c>
      <c r="H116" s="12" t="s">
        <v>533</v>
      </c>
      <c r="I116" s="12">
        <v>2001064</v>
      </c>
      <c r="J116" s="12">
        <v>1656452</v>
      </c>
      <c r="K116" s="12">
        <v>1651931</v>
      </c>
      <c r="L116" s="12">
        <v>1002736</v>
      </c>
      <c r="M116" s="12">
        <v>17</v>
      </c>
      <c r="N116" s="12">
        <v>37</v>
      </c>
      <c r="O116" s="12">
        <v>1392</v>
      </c>
      <c r="P116" s="12">
        <v>63</v>
      </c>
      <c r="Q116" s="12">
        <v>1409</v>
      </c>
      <c r="R116" s="11">
        <v>1.26</v>
      </c>
      <c r="S116" s="11">
        <v>4.3499999999999996</v>
      </c>
      <c r="T116" s="11">
        <v>17.02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68.099999999999994</v>
      </c>
      <c r="H117" s="12" t="s">
        <v>533</v>
      </c>
      <c r="I117" s="12">
        <v>2766</v>
      </c>
      <c r="J117" s="12">
        <v>12837</v>
      </c>
      <c r="K117" s="12">
        <v>6501</v>
      </c>
      <c r="L117" s="12">
        <v>1974662</v>
      </c>
      <c r="M117" s="12">
        <v>2</v>
      </c>
      <c r="N117" s="12">
        <v>99</v>
      </c>
      <c r="O117" s="12">
        <v>33</v>
      </c>
      <c r="P117" s="12">
        <v>1</v>
      </c>
      <c r="Q117" s="12">
        <v>35</v>
      </c>
      <c r="R117" s="11">
        <v>1.08</v>
      </c>
      <c r="S117" s="11">
        <v>2.85</v>
      </c>
      <c r="T117" s="11">
        <v>34.020000000000003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65.900000000000006</v>
      </c>
      <c r="H118" s="12" t="s">
        <v>533</v>
      </c>
      <c r="I118" s="12">
        <v>885743</v>
      </c>
      <c r="J118" s="12">
        <v>444173</v>
      </c>
      <c r="K118" s="12">
        <v>444173</v>
      </c>
      <c r="L118" s="12">
        <v>1000000</v>
      </c>
      <c r="M118" s="12">
        <v>5</v>
      </c>
      <c r="N118" s="12">
        <v>1</v>
      </c>
      <c r="O118" s="12">
        <v>1597</v>
      </c>
      <c r="P118" s="12">
        <v>99</v>
      </c>
      <c r="Q118" s="12">
        <v>1602</v>
      </c>
      <c r="R118" s="11">
        <v>0.68</v>
      </c>
      <c r="S118" s="11">
        <v>3.4</v>
      </c>
      <c r="T118" s="11">
        <v>12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10000000</v>
      </c>
      <c r="G119" s="12">
        <v>63.8</v>
      </c>
      <c r="H119" s="12" t="s">
        <v>533</v>
      </c>
      <c r="I119" s="12">
        <v>3340507</v>
      </c>
      <c r="J119" s="12">
        <v>3927251</v>
      </c>
      <c r="K119" s="12">
        <v>3927250</v>
      </c>
      <c r="L119" s="12">
        <v>1000000</v>
      </c>
      <c r="M119" s="12">
        <v>10</v>
      </c>
      <c r="N119" s="12">
        <v>24</v>
      </c>
      <c r="O119" s="12">
        <v>2223</v>
      </c>
      <c r="P119" s="12">
        <v>76</v>
      </c>
      <c r="Q119" s="12">
        <v>2233</v>
      </c>
      <c r="R119" s="11">
        <v>1.64</v>
      </c>
      <c r="S119" s="11">
        <v>4.93</v>
      </c>
      <c r="T119" s="11">
        <v>19.850000000000001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62.133333333333333</v>
      </c>
      <c r="H120" s="12" t="s">
        <v>533</v>
      </c>
      <c r="I120" s="12">
        <v>185649</v>
      </c>
      <c r="J120" s="12">
        <v>181831</v>
      </c>
      <c r="K120" s="12">
        <v>14150</v>
      </c>
      <c r="L120" s="12">
        <v>12850237</v>
      </c>
      <c r="M120" s="12">
        <v>3</v>
      </c>
      <c r="N120" s="12">
        <v>47</v>
      </c>
      <c r="O120" s="12">
        <v>207</v>
      </c>
      <c r="P120" s="12">
        <v>53</v>
      </c>
      <c r="Q120" s="12">
        <v>210</v>
      </c>
      <c r="R120" s="11">
        <v>-6.11</v>
      </c>
      <c r="S120" s="11">
        <v>0.51</v>
      </c>
      <c r="T120" s="11">
        <v>-17.309999999999999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61.93333333333333</v>
      </c>
      <c r="H121" s="12" t="s">
        <v>533</v>
      </c>
      <c r="I121" s="12">
        <v>3097012</v>
      </c>
      <c r="J121" s="12">
        <v>2758269</v>
      </c>
      <c r="K121" s="12">
        <v>173763</v>
      </c>
      <c r="L121" s="12">
        <v>15873740</v>
      </c>
      <c r="M121" s="12">
        <v>15</v>
      </c>
      <c r="N121" s="12">
        <v>27</v>
      </c>
      <c r="O121" s="12">
        <v>564</v>
      </c>
      <c r="P121" s="12">
        <v>73</v>
      </c>
      <c r="Q121" s="12">
        <v>579</v>
      </c>
      <c r="R121" s="11">
        <v>-5.58</v>
      </c>
      <c r="S121" s="11">
        <v>-6.91</v>
      </c>
      <c r="T121" s="11">
        <v>-18.149999999999999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60.7</v>
      </c>
      <c r="H122" s="12" t="s">
        <v>533</v>
      </c>
      <c r="I122" s="12">
        <v>2135870</v>
      </c>
      <c r="J122" s="12">
        <v>2245486</v>
      </c>
      <c r="K122" s="12">
        <v>142795</v>
      </c>
      <c r="L122" s="12">
        <v>15725244</v>
      </c>
      <c r="M122" s="12">
        <v>10</v>
      </c>
      <c r="N122" s="12">
        <v>14</v>
      </c>
      <c r="O122" s="12">
        <v>1459</v>
      </c>
      <c r="P122" s="12">
        <v>86</v>
      </c>
      <c r="Q122" s="12">
        <v>1469</v>
      </c>
      <c r="R122" s="11">
        <v>-6.1</v>
      </c>
      <c r="S122" s="11">
        <v>-5.19</v>
      </c>
      <c r="T122" s="11">
        <v>-0.24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59.3</v>
      </c>
      <c r="H123" s="12" t="s">
        <v>533</v>
      </c>
      <c r="I123" s="12">
        <v>4211669</v>
      </c>
      <c r="J123" s="12">
        <v>4840525</v>
      </c>
      <c r="K123" s="12">
        <v>170239</v>
      </c>
      <c r="L123" s="12">
        <v>28433703</v>
      </c>
      <c r="M123" s="12">
        <v>15</v>
      </c>
      <c r="N123" s="12">
        <v>19</v>
      </c>
      <c r="O123" s="12">
        <v>1852</v>
      </c>
      <c r="P123" s="12">
        <v>81</v>
      </c>
      <c r="Q123" s="12">
        <v>1867</v>
      </c>
      <c r="R123" s="11">
        <v>-5.89</v>
      </c>
      <c r="S123" s="11">
        <v>-5.12</v>
      </c>
      <c r="T123" s="11">
        <v>3.07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58.366666666666667</v>
      </c>
      <c r="H124" s="12" t="s">
        <v>533</v>
      </c>
      <c r="I124" s="12">
        <v>285818</v>
      </c>
      <c r="J124" s="12">
        <v>292265</v>
      </c>
      <c r="K124" s="12">
        <v>292265</v>
      </c>
      <c r="L124" s="12">
        <v>1000000</v>
      </c>
      <c r="M124" s="12">
        <v>4</v>
      </c>
      <c r="N124" s="12">
        <v>74</v>
      </c>
      <c r="O124" s="12">
        <v>602</v>
      </c>
      <c r="P124" s="12">
        <v>26</v>
      </c>
      <c r="Q124" s="12">
        <v>606</v>
      </c>
      <c r="R124" s="11">
        <v>0.01</v>
      </c>
      <c r="S124" s="11">
        <v>6.6</v>
      </c>
      <c r="T124" s="11">
        <v>21.14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56.466666666666669</v>
      </c>
      <c r="H125" s="12" t="s">
        <v>533</v>
      </c>
      <c r="I125" s="12">
        <v>48761392</v>
      </c>
      <c r="J125" s="12">
        <v>28834981</v>
      </c>
      <c r="K125" s="12">
        <v>28750499</v>
      </c>
      <c r="L125" s="12">
        <v>1002937</v>
      </c>
      <c r="M125" s="12">
        <v>66</v>
      </c>
      <c r="N125" s="12">
        <v>42</v>
      </c>
      <c r="O125" s="12">
        <v>8007</v>
      </c>
      <c r="P125" s="12">
        <v>58</v>
      </c>
      <c r="Q125" s="12">
        <v>8073</v>
      </c>
      <c r="R125" s="11">
        <v>1.27</v>
      </c>
      <c r="S125" s="11">
        <v>3.86</v>
      </c>
      <c r="T125" s="11">
        <v>16.399999999999999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15000000000</v>
      </c>
      <c r="G126" s="12">
        <v>53.766666666666666</v>
      </c>
      <c r="H126" s="12" t="s">
        <v>533</v>
      </c>
      <c r="I126" s="12">
        <v>97781546</v>
      </c>
      <c r="J126" s="12">
        <v>97605435</v>
      </c>
      <c r="K126" s="12">
        <v>9687892169</v>
      </c>
      <c r="L126" s="12">
        <v>10074</v>
      </c>
      <c r="M126" s="12">
        <v>107</v>
      </c>
      <c r="N126" s="12">
        <v>19</v>
      </c>
      <c r="O126" s="12">
        <v>35774</v>
      </c>
      <c r="P126" s="12">
        <v>81</v>
      </c>
      <c r="Q126" s="12">
        <v>35881</v>
      </c>
      <c r="R126" s="11">
        <v>1.56</v>
      </c>
      <c r="S126" s="11">
        <v>1.5</v>
      </c>
      <c r="T126" s="11">
        <v>15.33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10000000</v>
      </c>
      <c r="G127" s="12">
        <v>51.8</v>
      </c>
      <c r="H127" s="12" t="s">
        <v>533</v>
      </c>
      <c r="I127" s="12">
        <v>2766866</v>
      </c>
      <c r="J127" s="12">
        <v>3607743</v>
      </c>
      <c r="K127" s="12">
        <v>3590695</v>
      </c>
      <c r="L127" s="12">
        <v>1004747</v>
      </c>
      <c r="M127" s="12">
        <v>12</v>
      </c>
      <c r="N127" s="12">
        <v>5</v>
      </c>
      <c r="O127" s="12">
        <v>3206</v>
      </c>
      <c r="P127" s="12">
        <v>95</v>
      </c>
      <c r="Q127" s="12">
        <v>3218</v>
      </c>
      <c r="R127" s="11">
        <v>1.56</v>
      </c>
      <c r="S127" s="11">
        <v>6.2</v>
      </c>
      <c r="T127" s="11">
        <v>19.37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47</v>
      </c>
      <c r="H128" s="12" t="s">
        <v>533</v>
      </c>
      <c r="I128" s="12">
        <v>12431623</v>
      </c>
      <c r="J128" s="12">
        <v>8852865</v>
      </c>
      <c r="K128" s="12">
        <v>8787848</v>
      </c>
      <c r="L128" s="12">
        <v>1007398</v>
      </c>
      <c r="M128" s="12">
        <v>27</v>
      </c>
      <c r="N128" s="12">
        <v>13</v>
      </c>
      <c r="O128" s="12">
        <v>5356</v>
      </c>
      <c r="P128" s="12">
        <v>87</v>
      </c>
      <c r="Q128" s="12">
        <v>5383</v>
      </c>
      <c r="R128" s="11">
        <v>1.47</v>
      </c>
      <c r="S128" s="11">
        <v>4.8600000000000003</v>
      </c>
      <c r="T128" s="11">
        <v>18.53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46.766666666666666</v>
      </c>
      <c r="H129" s="12" t="s">
        <v>533</v>
      </c>
      <c r="I129" s="12">
        <v>2896032</v>
      </c>
      <c r="J129" s="12">
        <v>5432865</v>
      </c>
      <c r="K129" s="12">
        <v>543289863</v>
      </c>
      <c r="L129" s="12">
        <v>10000</v>
      </c>
      <c r="M129" s="12">
        <v>24</v>
      </c>
      <c r="N129" s="12">
        <v>37</v>
      </c>
      <c r="O129" s="12">
        <v>5206</v>
      </c>
      <c r="P129" s="12">
        <v>63</v>
      </c>
      <c r="Q129" s="12">
        <v>5230</v>
      </c>
      <c r="R129" s="11">
        <v>1.52</v>
      </c>
      <c r="S129" s="11">
        <v>4.33</v>
      </c>
      <c r="T129" s="11">
        <v>18.149999999999999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2">
        <v>0</v>
      </c>
      <c r="F130" s="12">
        <v>100000000</v>
      </c>
      <c r="G130" s="12">
        <v>35.766666666666666</v>
      </c>
      <c r="H130" s="12" t="s">
        <v>533</v>
      </c>
      <c r="I130" s="12">
        <v>1325412</v>
      </c>
      <c r="J130" s="12">
        <v>1182004</v>
      </c>
      <c r="K130" s="12">
        <v>41536862</v>
      </c>
      <c r="L130" s="12">
        <v>28457</v>
      </c>
      <c r="M130" s="12">
        <v>4</v>
      </c>
      <c r="N130" s="12">
        <v>85</v>
      </c>
      <c r="O130" s="12">
        <v>619</v>
      </c>
      <c r="P130" s="12">
        <v>15</v>
      </c>
      <c r="Q130" s="12">
        <v>623</v>
      </c>
      <c r="R130" s="11">
        <v>-0.14000000000000001</v>
      </c>
      <c r="S130" s="11">
        <v>3.4</v>
      </c>
      <c r="T130" s="11">
        <v>13.69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2">
        <v>0</v>
      </c>
      <c r="F131" s="12">
        <v>1000000</v>
      </c>
      <c r="G131" s="12">
        <v>27.866666666666667</v>
      </c>
      <c r="H131" s="12" t="s">
        <v>533</v>
      </c>
      <c r="I131" s="12">
        <v>553471</v>
      </c>
      <c r="J131" s="12">
        <v>105546</v>
      </c>
      <c r="K131" s="12">
        <v>109333</v>
      </c>
      <c r="L131" s="12">
        <v>965367</v>
      </c>
      <c r="M131" s="12">
        <v>7</v>
      </c>
      <c r="N131" s="12">
        <v>77</v>
      </c>
      <c r="O131" s="12">
        <v>141</v>
      </c>
      <c r="P131" s="12">
        <v>23</v>
      </c>
      <c r="Q131" s="12">
        <v>148</v>
      </c>
      <c r="R131" s="11">
        <v>-1.67</v>
      </c>
      <c r="S131" s="11">
        <v>0.37</v>
      </c>
      <c r="T131" s="11">
        <v>-3.42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2">
        <v>18</v>
      </c>
      <c r="F132" s="12">
        <v>4000000</v>
      </c>
      <c r="G132" s="12">
        <v>26.8</v>
      </c>
      <c r="H132" s="12" t="s">
        <v>533</v>
      </c>
      <c r="I132" s="12">
        <v>744355</v>
      </c>
      <c r="J132" s="12">
        <v>2253678</v>
      </c>
      <c r="K132" s="12">
        <v>2243510</v>
      </c>
      <c r="L132" s="12">
        <v>1004532</v>
      </c>
      <c r="M132" s="12">
        <v>12</v>
      </c>
      <c r="N132" s="12">
        <v>65</v>
      </c>
      <c r="O132" s="12">
        <v>13244</v>
      </c>
      <c r="P132" s="12">
        <v>35</v>
      </c>
      <c r="Q132" s="12">
        <v>13256</v>
      </c>
      <c r="R132" s="11">
        <v>1.55</v>
      </c>
      <c r="S132" s="11">
        <v>5.14</v>
      </c>
      <c r="T132" s="11">
        <v>21.31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19.8</v>
      </c>
      <c r="H133" s="12" t="s">
        <v>533</v>
      </c>
      <c r="I133" s="12">
        <v>854288</v>
      </c>
      <c r="J133" s="12">
        <v>534540</v>
      </c>
      <c r="K133" s="12">
        <v>358620</v>
      </c>
      <c r="L133" s="12">
        <v>1490547</v>
      </c>
      <c r="M133" s="12">
        <v>3</v>
      </c>
      <c r="N133" s="12">
        <v>5</v>
      </c>
      <c r="O133" s="12">
        <v>1977</v>
      </c>
      <c r="P133" s="12">
        <v>95</v>
      </c>
      <c r="Q133" s="12">
        <v>1980</v>
      </c>
      <c r="R133" s="11">
        <v>-5.88</v>
      </c>
      <c r="S133" s="11">
        <v>-6.6</v>
      </c>
      <c r="T133" s="11">
        <v>-8.74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18.5</v>
      </c>
      <c r="H134" s="12" t="s">
        <v>533</v>
      </c>
      <c r="I134" s="12">
        <v>39342</v>
      </c>
      <c r="J134" s="12">
        <v>40586</v>
      </c>
      <c r="K134" s="12">
        <v>3290285</v>
      </c>
      <c r="L134" s="12">
        <v>12335</v>
      </c>
      <c r="M134" s="12">
        <v>6</v>
      </c>
      <c r="N134" s="12">
        <v>63</v>
      </c>
      <c r="O134" s="12">
        <v>109</v>
      </c>
      <c r="P134" s="12">
        <v>37</v>
      </c>
      <c r="Q134" s="12">
        <v>115</v>
      </c>
      <c r="R134" s="11">
        <v>-5.81</v>
      </c>
      <c r="S134" s="11">
        <v>6.32</v>
      </c>
      <c r="T134" s="11">
        <v>29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17.100000000000001</v>
      </c>
      <c r="H135" s="12" t="s">
        <v>533</v>
      </c>
      <c r="I135" s="12">
        <v>195906</v>
      </c>
      <c r="J135" s="12">
        <v>879498</v>
      </c>
      <c r="K135" s="12">
        <v>873853</v>
      </c>
      <c r="L135" s="12">
        <v>1006459</v>
      </c>
      <c r="M135" s="12">
        <v>5</v>
      </c>
      <c r="N135" s="12">
        <v>3</v>
      </c>
      <c r="O135" s="12">
        <v>706</v>
      </c>
      <c r="P135" s="12">
        <v>97</v>
      </c>
      <c r="Q135" s="12">
        <v>711</v>
      </c>
      <c r="R135" s="11">
        <v>1.27</v>
      </c>
      <c r="S135" s="11">
        <v>8.11</v>
      </c>
      <c r="T135" s="11">
        <v>21.62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15.333333333333334</v>
      </c>
      <c r="H136" s="12" t="s">
        <v>533</v>
      </c>
      <c r="I136" s="12">
        <v>2620897</v>
      </c>
      <c r="J136" s="12">
        <v>3291928</v>
      </c>
      <c r="K136" s="12">
        <v>32919054</v>
      </c>
      <c r="L136" s="12">
        <v>100000</v>
      </c>
      <c r="M136" s="12">
        <v>7</v>
      </c>
      <c r="N136" s="12">
        <v>25</v>
      </c>
      <c r="O136" s="12">
        <v>2511</v>
      </c>
      <c r="P136" s="12">
        <v>75</v>
      </c>
      <c r="Q136" s="12">
        <v>2518</v>
      </c>
      <c r="R136" s="11">
        <v>1.49</v>
      </c>
      <c r="S136" s="11">
        <v>4.46</v>
      </c>
      <c r="T136" s="11">
        <v>17.989999999999998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14.933333333333334</v>
      </c>
      <c r="H137" s="12" t="s">
        <v>533</v>
      </c>
      <c r="I137" s="12">
        <v>1621282</v>
      </c>
      <c r="J137" s="12">
        <v>1861244</v>
      </c>
      <c r="K137" s="12">
        <v>184317786</v>
      </c>
      <c r="L137" s="12">
        <v>10098</v>
      </c>
      <c r="M137" s="12">
        <v>14</v>
      </c>
      <c r="N137" s="12">
        <v>70</v>
      </c>
      <c r="O137" s="12">
        <v>509</v>
      </c>
      <c r="P137" s="12">
        <v>30</v>
      </c>
      <c r="Q137" s="12">
        <v>523</v>
      </c>
      <c r="R137" s="11">
        <v>1.26</v>
      </c>
      <c r="S137" s="11">
        <v>5.2</v>
      </c>
      <c r="T137" s="11">
        <v>19.13</v>
      </c>
    </row>
    <row r="138" spans="1:20" x14ac:dyDescent="0.25">
      <c r="A138" s="11" t="s">
        <v>496</v>
      </c>
      <c r="B138" s="11">
        <v>11842</v>
      </c>
      <c r="C138" s="11" t="s">
        <v>497</v>
      </c>
      <c r="D138" s="11" t="s">
        <v>32</v>
      </c>
      <c r="E138" s="11">
        <v>0</v>
      </c>
      <c r="F138" s="12">
        <v>100000000</v>
      </c>
      <c r="G138" s="12">
        <v>5.666666666666667</v>
      </c>
      <c r="H138" s="12" t="s">
        <v>533</v>
      </c>
      <c r="I138" s="12">
        <v>0</v>
      </c>
      <c r="J138" s="12">
        <v>335071</v>
      </c>
      <c r="K138" s="12">
        <v>32222318</v>
      </c>
      <c r="L138" s="12">
        <v>10398</v>
      </c>
      <c r="M138" s="12">
        <v>12</v>
      </c>
      <c r="N138" s="12">
        <v>79</v>
      </c>
      <c r="O138" s="12">
        <v>1042</v>
      </c>
      <c r="P138" s="12">
        <v>21</v>
      </c>
      <c r="Q138" s="12">
        <v>1054</v>
      </c>
      <c r="R138" s="11">
        <v>-1.3</v>
      </c>
      <c r="S138" s="11">
        <v>1.23</v>
      </c>
      <c r="T138" s="11">
        <v>0</v>
      </c>
    </row>
    <row r="139" spans="1:20" x14ac:dyDescent="0.25">
      <c r="A139" s="11" t="s">
        <v>505</v>
      </c>
      <c r="B139" s="11">
        <v>11853</v>
      </c>
      <c r="C139" s="11" t="s">
        <v>506</v>
      </c>
      <c r="D139" s="11" t="s">
        <v>22</v>
      </c>
      <c r="E139" s="11">
        <v>0</v>
      </c>
      <c r="F139" s="12">
        <v>200000000</v>
      </c>
      <c r="G139" s="12">
        <v>3.7666666666666666</v>
      </c>
      <c r="H139" s="12" t="s">
        <v>533</v>
      </c>
      <c r="I139" s="12">
        <v>0</v>
      </c>
      <c r="J139" s="12">
        <v>997538</v>
      </c>
      <c r="K139" s="12">
        <v>100886031</v>
      </c>
      <c r="L139" s="12">
        <v>9887</v>
      </c>
      <c r="M139" s="12">
        <v>6</v>
      </c>
      <c r="N139" s="12">
        <v>17</v>
      </c>
      <c r="O139" s="12">
        <v>5016</v>
      </c>
      <c r="P139" s="12">
        <v>83</v>
      </c>
      <c r="Q139" s="12">
        <v>5022</v>
      </c>
      <c r="R139" s="11">
        <v>-3.95</v>
      </c>
      <c r="S139" s="11">
        <v>1.68</v>
      </c>
      <c r="T139" s="11">
        <v>0</v>
      </c>
    </row>
    <row r="140" spans="1:20" x14ac:dyDescent="0.25">
      <c r="A140" s="11" t="s">
        <v>511</v>
      </c>
      <c r="B140" s="11">
        <v>11756</v>
      </c>
      <c r="C140" s="11" t="s">
        <v>510</v>
      </c>
      <c r="D140" s="11" t="s">
        <v>19</v>
      </c>
      <c r="E140" s="11">
        <v>0</v>
      </c>
      <c r="F140" s="12">
        <v>1000000</v>
      </c>
      <c r="G140" s="12">
        <v>3.2333333333333334</v>
      </c>
      <c r="H140" s="12" t="s">
        <v>533</v>
      </c>
      <c r="I140" s="12">
        <v>0</v>
      </c>
      <c r="J140" s="12">
        <v>217857</v>
      </c>
      <c r="K140" s="12">
        <v>210475</v>
      </c>
      <c r="L140" s="12">
        <v>1035072</v>
      </c>
      <c r="M140" s="12">
        <v>5</v>
      </c>
      <c r="N140" s="12">
        <v>99</v>
      </c>
      <c r="O140" s="12">
        <v>88</v>
      </c>
      <c r="P140" s="12">
        <v>1</v>
      </c>
      <c r="Q140" s="12">
        <v>93</v>
      </c>
      <c r="R140" s="11">
        <v>1.19</v>
      </c>
      <c r="S140" s="11">
        <v>3.51</v>
      </c>
      <c r="T140" s="11">
        <v>0</v>
      </c>
    </row>
    <row r="141" spans="1:20" x14ac:dyDescent="0.25">
      <c r="A141" s="11" t="s">
        <v>112</v>
      </c>
      <c r="B141" s="11">
        <v>10920</v>
      </c>
      <c r="C141" s="11" t="s">
        <v>113</v>
      </c>
      <c r="D141" s="11" t="s">
        <v>19</v>
      </c>
      <c r="E141" s="12">
        <v>15</v>
      </c>
      <c r="F141" s="12">
        <v>1000000000</v>
      </c>
      <c r="G141" s="12">
        <v>124.1</v>
      </c>
      <c r="H141" s="12" t="s">
        <v>534</v>
      </c>
      <c r="I141" s="12">
        <v>4060403</v>
      </c>
      <c r="J141" s="12">
        <v>3955828</v>
      </c>
      <c r="K141" s="12">
        <v>392400761</v>
      </c>
      <c r="L141" s="12">
        <v>10082</v>
      </c>
      <c r="M141" s="12">
        <v>16</v>
      </c>
      <c r="N141" s="12">
        <v>92.8449995</v>
      </c>
      <c r="O141" s="12">
        <v>1245</v>
      </c>
      <c r="P141" s="12">
        <v>7.1550004999999999</v>
      </c>
      <c r="Q141" s="12">
        <v>1261</v>
      </c>
      <c r="R141" s="11">
        <v>1.64</v>
      </c>
      <c r="S141" s="11">
        <v>4.9000000000000004</v>
      </c>
      <c r="T141" s="11">
        <v>20.079999999999998</v>
      </c>
    </row>
    <row r="142" spans="1:20" x14ac:dyDescent="0.25">
      <c r="A142" s="11" t="s">
        <v>167</v>
      </c>
      <c r="B142" s="11">
        <v>11172</v>
      </c>
      <c r="C142" s="11" t="s">
        <v>168</v>
      </c>
      <c r="D142" s="11" t="s">
        <v>32</v>
      </c>
      <c r="E142" s="12">
        <v>0</v>
      </c>
      <c r="F142" s="12">
        <v>50000000</v>
      </c>
      <c r="G142" s="12">
        <v>101</v>
      </c>
      <c r="H142" s="12" t="s">
        <v>534</v>
      </c>
      <c r="I142" s="12">
        <v>2543903</v>
      </c>
      <c r="J142" s="12">
        <v>2243439</v>
      </c>
      <c r="K142" s="12">
        <v>19082630</v>
      </c>
      <c r="L142" s="12">
        <v>117564</v>
      </c>
      <c r="M142" s="12">
        <v>17</v>
      </c>
      <c r="N142" s="12">
        <v>97.924319999999994</v>
      </c>
      <c r="O142" s="12">
        <v>742</v>
      </c>
      <c r="P142" s="12">
        <v>2.0756800000000002</v>
      </c>
      <c r="Q142" s="12">
        <v>759</v>
      </c>
      <c r="R142" s="11">
        <v>-2.64</v>
      </c>
      <c r="S142" s="11">
        <v>-3.92</v>
      </c>
      <c r="T142" s="11">
        <v>4.8600000000000003</v>
      </c>
    </row>
    <row r="143" spans="1:20" x14ac:dyDescent="0.25">
      <c r="A143" s="11" t="s">
        <v>171</v>
      </c>
      <c r="B143" s="11">
        <v>11183</v>
      </c>
      <c r="C143" s="11" t="s">
        <v>170</v>
      </c>
      <c r="D143" s="11" t="s">
        <v>22</v>
      </c>
      <c r="E143" s="12">
        <v>0</v>
      </c>
      <c r="F143" s="12">
        <v>3200000000</v>
      </c>
      <c r="G143" s="12">
        <v>99.5</v>
      </c>
      <c r="H143" s="12" t="s">
        <v>534</v>
      </c>
      <c r="I143" s="12">
        <v>8599199</v>
      </c>
      <c r="J143" s="12">
        <v>7721499</v>
      </c>
      <c r="K143" s="12">
        <v>598329760</v>
      </c>
      <c r="L143" s="12">
        <v>12906</v>
      </c>
      <c r="M143" s="12">
        <v>109</v>
      </c>
      <c r="N143" s="12">
        <v>96.204607937500001</v>
      </c>
      <c r="O143" s="12">
        <v>6923</v>
      </c>
      <c r="P143" s="12">
        <v>3.7953920624999999</v>
      </c>
      <c r="Q143" s="12">
        <v>7032</v>
      </c>
      <c r="R143" s="11">
        <v>-3.35</v>
      </c>
      <c r="S143" s="11">
        <v>-6.19</v>
      </c>
      <c r="T143" s="11">
        <v>-4.38</v>
      </c>
    </row>
    <row r="144" spans="1:20" x14ac:dyDescent="0.25">
      <c r="A144" s="11" t="s">
        <v>176</v>
      </c>
      <c r="B144" s="11">
        <v>11197</v>
      </c>
      <c r="C144" s="11" t="s">
        <v>177</v>
      </c>
      <c r="D144" s="11" t="s">
        <v>22</v>
      </c>
      <c r="E144" s="12">
        <v>0</v>
      </c>
      <c r="F144" s="12">
        <v>700000000</v>
      </c>
      <c r="G144" s="12">
        <v>97.766666666666666</v>
      </c>
      <c r="H144" s="12" t="s">
        <v>534</v>
      </c>
      <c r="I144" s="12">
        <v>3013947</v>
      </c>
      <c r="J144" s="12">
        <v>3320632</v>
      </c>
      <c r="K144" s="12">
        <v>35206400</v>
      </c>
      <c r="L144" s="12">
        <v>94319</v>
      </c>
      <c r="M144" s="12">
        <v>38</v>
      </c>
      <c r="N144" s="12">
        <v>99.791831999999999</v>
      </c>
      <c r="O144" s="12">
        <v>1802</v>
      </c>
      <c r="P144" s="12">
        <v>0.20816799999999999</v>
      </c>
      <c r="Q144" s="12">
        <v>1840</v>
      </c>
      <c r="R144" s="11">
        <v>-4</v>
      </c>
      <c r="S144" s="11">
        <v>-6.1</v>
      </c>
      <c r="T144" s="11">
        <v>-17.52</v>
      </c>
    </row>
    <row r="145" spans="1:20" x14ac:dyDescent="0.25">
      <c r="A145" s="11" t="s">
        <v>178</v>
      </c>
      <c r="B145" s="11">
        <v>11195</v>
      </c>
      <c r="C145" s="11" t="s">
        <v>179</v>
      </c>
      <c r="D145" s="11" t="s">
        <v>22</v>
      </c>
      <c r="E145" s="12">
        <v>0</v>
      </c>
      <c r="F145" s="12">
        <v>50000000</v>
      </c>
      <c r="G145" s="12">
        <v>97.63333333333334</v>
      </c>
      <c r="H145" s="12" t="s">
        <v>534</v>
      </c>
      <c r="I145" s="12">
        <v>3302526</v>
      </c>
      <c r="J145" s="12">
        <v>2458375</v>
      </c>
      <c r="K145" s="12">
        <v>14590152</v>
      </c>
      <c r="L145" s="12">
        <v>168496</v>
      </c>
      <c r="M145" s="12">
        <v>67</v>
      </c>
      <c r="N145" s="12">
        <v>92.799651999999995</v>
      </c>
      <c r="O145" s="12">
        <v>3347</v>
      </c>
      <c r="P145" s="12">
        <v>7.200348</v>
      </c>
      <c r="Q145" s="12">
        <v>3414</v>
      </c>
      <c r="R145" s="11">
        <v>-3.55</v>
      </c>
      <c r="S145" s="11">
        <v>-4.7</v>
      </c>
      <c r="T145" s="11">
        <v>-7.25</v>
      </c>
    </row>
    <row r="146" spans="1:20" x14ac:dyDescent="0.25">
      <c r="A146" s="11" t="s">
        <v>180</v>
      </c>
      <c r="B146" s="11">
        <v>11215</v>
      </c>
      <c r="C146" s="11" t="s">
        <v>181</v>
      </c>
      <c r="D146" s="11" t="s">
        <v>22</v>
      </c>
      <c r="E146" s="12">
        <v>0</v>
      </c>
      <c r="F146" s="12">
        <v>100000000</v>
      </c>
      <c r="G146" s="12">
        <v>97.266666666666666</v>
      </c>
      <c r="H146" s="12" t="s">
        <v>534</v>
      </c>
      <c r="I146" s="12">
        <v>8473688</v>
      </c>
      <c r="J146" s="12">
        <v>12250029</v>
      </c>
      <c r="K146" s="12">
        <v>51493924</v>
      </c>
      <c r="L146" s="12">
        <v>237893</v>
      </c>
      <c r="M146" s="12">
        <v>88</v>
      </c>
      <c r="N146" s="12">
        <v>80.710211000000001</v>
      </c>
      <c r="O146" s="12">
        <v>16770</v>
      </c>
      <c r="P146" s="12">
        <v>19.289788999999999</v>
      </c>
      <c r="Q146" s="12">
        <v>16858</v>
      </c>
      <c r="R146" s="11">
        <v>-3.25</v>
      </c>
      <c r="S146" s="11">
        <v>-4.96</v>
      </c>
      <c r="T146" s="11">
        <v>9.5399999999999991</v>
      </c>
    </row>
    <row r="147" spans="1:20" x14ac:dyDescent="0.25">
      <c r="A147" s="11" t="s">
        <v>184</v>
      </c>
      <c r="B147" s="11">
        <v>11196</v>
      </c>
      <c r="C147" s="11" t="s">
        <v>183</v>
      </c>
      <c r="D147" s="11" t="s">
        <v>32</v>
      </c>
      <c r="E147" s="12">
        <v>0</v>
      </c>
      <c r="F147" s="12">
        <v>100000000</v>
      </c>
      <c r="G147" s="12">
        <v>96.233333333333334</v>
      </c>
      <c r="H147" s="12" t="s">
        <v>534</v>
      </c>
      <c r="I147" s="12">
        <v>1812914</v>
      </c>
      <c r="J147" s="12">
        <v>1625483</v>
      </c>
      <c r="K147" s="12">
        <v>13957539</v>
      </c>
      <c r="L147" s="12">
        <v>116460</v>
      </c>
      <c r="M147" s="12">
        <v>23</v>
      </c>
      <c r="N147" s="12">
        <v>98.406126</v>
      </c>
      <c r="O147" s="12">
        <v>4836</v>
      </c>
      <c r="P147" s="12">
        <v>1.593874</v>
      </c>
      <c r="Q147" s="12">
        <v>4859</v>
      </c>
      <c r="R147" s="11">
        <v>-1</v>
      </c>
      <c r="S147" s="11">
        <v>0</v>
      </c>
      <c r="T147" s="11">
        <v>8.17</v>
      </c>
    </row>
    <row r="148" spans="1:20" x14ac:dyDescent="0.25">
      <c r="A148" s="11" t="s">
        <v>205</v>
      </c>
      <c r="B148" s="11">
        <v>11260</v>
      </c>
      <c r="C148" s="11" t="s">
        <v>206</v>
      </c>
      <c r="D148" s="11" t="s">
        <v>22</v>
      </c>
      <c r="E148" s="12">
        <v>0</v>
      </c>
      <c r="F148" s="12">
        <v>50000000</v>
      </c>
      <c r="G148" s="12">
        <v>88.9</v>
      </c>
      <c r="H148" s="12" t="s">
        <v>534</v>
      </c>
      <c r="I148" s="12">
        <v>1328703</v>
      </c>
      <c r="J148" s="12">
        <v>1087133</v>
      </c>
      <c r="K148" s="12">
        <v>11178690</v>
      </c>
      <c r="L148" s="12">
        <v>97251</v>
      </c>
      <c r="M148" s="12">
        <v>14</v>
      </c>
      <c r="N148" s="12">
        <v>98.348392000000004</v>
      </c>
      <c r="O148" s="12">
        <v>1288</v>
      </c>
      <c r="P148" s="12">
        <v>1.651608</v>
      </c>
      <c r="Q148" s="12">
        <v>1302</v>
      </c>
      <c r="R148" s="11">
        <v>-10.37</v>
      </c>
      <c r="S148" s="11">
        <v>-21.16</v>
      </c>
      <c r="T148" s="11">
        <v>-27.37</v>
      </c>
    </row>
    <row r="149" spans="1:20" x14ac:dyDescent="0.25">
      <c r="A149" s="11" t="s">
        <v>233</v>
      </c>
      <c r="B149" s="11">
        <v>11308</v>
      </c>
      <c r="C149" s="11" t="s">
        <v>234</v>
      </c>
      <c r="D149" s="11" t="s">
        <v>22</v>
      </c>
      <c r="E149" s="12">
        <v>0</v>
      </c>
      <c r="F149" s="12">
        <v>50000000</v>
      </c>
      <c r="G149" s="12">
        <v>83.3</v>
      </c>
      <c r="H149" s="12" t="s">
        <v>534</v>
      </c>
      <c r="I149" s="12">
        <v>2622024</v>
      </c>
      <c r="J149" s="12">
        <v>2556892</v>
      </c>
      <c r="K149" s="12">
        <v>15189732</v>
      </c>
      <c r="L149" s="12">
        <v>168330</v>
      </c>
      <c r="M149" s="12">
        <v>32</v>
      </c>
      <c r="N149" s="12">
        <v>88.136933999999997</v>
      </c>
      <c r="O149" s="12">
        <v>4644</v>
      </c>
      <c r="P149" s="12">
        <v>11.863066</v>
      </c>
      <c r="Q149" s="12">
        <v>4676</v>
      </c>
      <c r="R149" s="11">
        <v>-3.38</v>
      </c>
      <c r="S149" s="11">
        <v>-1.62</v>
      </c>
      <c r="T149" s="11">
        <v>-8.75</v>
      </c>
    </row>
    <row r="150" spans="1:20" x14ac:dyDescent="0.25">
      <c r="A150" s="11" t="s">
        <v>242</v>
      </c>
      <c r="B150" s="11">
        <v>11312</v>
      </c>
      <c r="C150" s="11" t="s">
        <v>240</v>
      </c>
      <c r="D150" s="11" t="s">
        <v>22</v>
      </c>
      <c r="E150" s="12">
        <v>0</v>
      </c>
      <c r="F150" s="12">
        <v>100000000</v>
      </c>
      <c r="G150" s="12">
        <v>81.7</v>
      </c>
      <c r="H150" s="12" t="s">
        <v>534</v>
      </c>
      <c r="I150" s="12">
        <v>4144501</v>
      </c>
      <c r="J150" s="12">
        <v>4575094</v>
      </c>
      <c r="K150" s="12">
        <v>24808335</v>
      </c>
      <c r="L150" s="12">
        <v>184418</v>
      </c>
      <c r="M150" s="12">
        <v>43</v>
      </c>
      <c r="N150" s="12">
        <v>95.105581000000001</v>
      </c>
      <c r="O150" s="12">
        <v>5272</v>
      </c>
      <c r="P150" s="12">
        <v>4.8944190000000001</v>
      </c>
      <c r="Q150" s="12">
        <v>5315</v>
      </c>
      <c r="R150" s="11">
        <v>-5.52</v>
      </c>
      <c r="S150" s="11">
        <v>-6.15</v>
      </c>
      <c r="T150" s="11">
        <v>-6</v>
      </c>
    </row>
    <row r="151" spans="1:20" x14ac:dyDescent="0.25">
      <c r="A151" s="11" t="s">
        <v>244</v>
      </c>
      <c r="B151" s="11">
        <v>11315</v>
      </c>
      <c r="C151" s="11" t="s">
        <v>245</v>
      </c>
      <c r="D151" s="11" t="s">
        <v>246</v>
      </c>
      <c r="E151" s="12">
        <v>0</v>
      </c>
      <c r="F151" s="12">
        <v>4000000000</v>
      </c>
      <c r="G151" s="12">
        <v>81.066666666666663</v>
      </c>
      <c r="H151" s="12" t="s">
        <v>534</v>
      </c>
      <c r="I151" s="12">
        <v>78535289</v>
      </c>
      <c r="J151" s="12">
        <v>90230243</v>
      </c>
      <c r="K151" s="12">
        <v>2210721420</v>
      </c>
      <c r="L151" s="12">
        <v>40815</v>
      </c>
      <c r="M151" s="12">
        <v>440</v>
      </c>
      <c r="N151" s="12">
        <v>82.292980924999995</v>
      </c>
      <c r="O151" s="12">
        <v>17956</v>
      </c>
      <c r="P151" s="12">
        <v>17.707019075000002</v>
      </c>
      <c r="Q151" s="12">
        <v>18396</v>
      </c>
      <c r="R151" s="11">
        <v>1.39</v>
      </c>
      <c r="S151" s="11">
        <v>5.0599999999999996</v>
      </c>
      <c r="T151" s="11">
        <v>20.93</v>
      </c>
    </row>
    <row r="152" spans="1:20" x14ac:dyDescent="0.25">
      <c r="A152" s="11" t="s">
        <v>259</v>
      </c>
      <c r="B152" s="11">
        <v>11323</v>
      </c>
      <c r="C152" s="11" t="s">
        <v>260</v>
      </c>
      <c r="D152" s="11" t="s">
        <v>19</v>
      </c>
      <c r="E152" s="12">
        <v>0</v>
      </c>
      <c r="F152" s="12">
        <v>500000000</v>
      </c>
      <c r="G152" s="12">
        <v>78.86666666666666</v>
      </c>
      <c r="H152" s="12" t="s">
        <v>534</v>
      </c>
      <c r="I152" s="12">
        <v>1682387</v>
      </c>
      <c r="J152" s="12">
        <v>1617205</v>
      </c>
      <c r="K152" s="12">
        <v>159516780</v>
      </c>
      <c r="L152" s="12">
        <v>10139</v>
      </c>
      <c r="M152" s="12">
        <v>18</v>
      </c>
      <c r="N152" s="12">
        <v>88.730846</v>
      </c>
      <c r="O152" s="12">
        <v>1147</v>
      </c>
      <c r="P152" s="12">
        <v>11.269154</v>
      </c>
      <c r="Q152" s="12">
        <v>1165</v>
      </c>
      <c r="R152" s="11">
        <v>2.11</v>
      </c>
      <c r="S152" s="11">
        <v>4.7699999999999996</v>
      </c>
      <c r="T152" s="11">
        <v>20.94</v>
      </c>
    </row>
    <row r="153" spans="1:20" x14ac:dyDescent="0.25">
      <c r="A153" s="11" t="s">
        <v>263</v>
      </c>
      <c r="B153" s="11">
        <v>11340</v>
      </c>
      <c r="C153" s="11" t="s">
        <v>264</v>
      </c>
      <c r="D153" s="11" t="s">
        <v>19</v>
      </c>
      <c r="E153" s="12">
        <v>0</v>
      </c>
      <c r="F153" s="12">
        <v>500000000</v>
      </c>
      <c r="G153" s="12">
        <v>77.566666666666663</v>
      </c>
      <c r="H153" s="12" t="s">
        <v>534</v>
      </c>
      <c r="I153" s="12">
        <v>2663837</v>
      </c>
      <c r="J153" s="12">
        <v>2262233</v>
      </c>
      <c r="K153" s="12">
        <v>226000000</v>
      </c>
      <c r="L153" s="12">
        <v>10010</v>
      </c>
      <c r="M153" s="12">
        <v>19</v>
      </c>
      <c r="N153" s="12">
        <v>98.447592</v>
      </c>
      <c r="O153" s="12">
        <v>446</v>
      </c>
      <c r="P153" s="12">
        <v>1.552408</v>
      </c>
      <c r="Q153" s="12">
        <v>465</v>
      </c>
      <c r="R153" s="11">
        <v>0.68</v>
      </c>
      <c r="S153" s="11">
        <v>3.71</v>
      </c>
      <c r="T153" s="11">
        <v>18.21</v>
      </c>
    </row>
    <row r="154" spans="1:20" x14ac:dyDescent="0.25">
      <c r="A154" s="11" t="s">
        <v>270</v>
      </c>
      <c r="B154" s="11">
        <v>11327</v>
      </c>
      <c r="C154" s="11" t="s">
        <v>268</v>
      </c>
      <c r="D154" s="11" t="s">
        <v>22</v>
      </c>
      <c r="E154" s="12">
        <v>0</v>
      </c>
      <c r="F154" s="12">
        <v>50000000</v>
      </c>
      <c r="G154" s="12">
        <v>77.099999999999994</v>
      </c>
      <c r="H154" s="12" t="s">
        <v>534</v>
      </c>
      <c r="I154" s="12">
        <v>3058239</v>
      </c>
      <c r="J154" s="12">
        <v>2728277</v>
      </c>
      <c r="K154" s="12">
        <v>32660000</v>
      </c>
      <c r="L154" s="12">
        <v>83536</v>
      </c>
      <c r="M154" s="12">
        <v>8</v>
      </c>
      <c r="N154" s="12">
        <v>97.439160000000001</v>
      </c>
      <c r="O154" s="12">
        <v>916</v>
      </c>
      <c r="P154" s="12">
        <v>2.5608399999999998</v>
      </c>
      <c r="Q154" s="12">
        <v>924</v>
      </c>
      <c r="R154" s="11">
        <v>-3.7</v>
      </c>
      <c r="S154" s="11">
        <v>-4.38</v>
      </c>
      <c r="T154" s="11">
        <v>-13.56</v>
      </c>
    </row>
    <row r="155" spans="1:20" x14ac:dyDescent="0.25">
      <c r="A155" s="11" t="s">
        <v>271</v>
      </c>
      <c r="B155" s="11">
        <v>11367</v>
      </c>
      <c r="C155" s="11" t="s">
        <v>272</v>
      </c>
      <c r="D155" s="11" t="s">
        <v>19</v>
      </c>
      <c r="E155" s="12">
        <v>0</v>
      </c>
      <c r="F155" s="12">
        <v>1000000000</v>
      </c>
      <c r="G155" s="12">
        <v>76.13333333333334</v>
      </c>
      <c r="H155" s="12" t="s">
        <v>534</v>
      </c>
      <c r="I155" s="12">
        <v>6304129</v>
      </c>
      <c r="J155" s="12">
        <v>5910648</v>
      </c>
      <c r="K155" s="12">
        <v>590800000</v>
      </c>
      <c r="L155" s="12">
        <v>10004</v>
      </c>
      <c r="M155" s="12">
        <v>22</v>
      </c>
      <c r="N155" s="12">
        <v>87.425081800000001</v>
      </c>
      <c r="O155" s="12">
        <v>1361</v>
      </c>
      <c r="P155" s="12">
        <v>12.574918200000001</v>
      </c>
      <c r="Q155" s="12">
        <v>1383</v>
      </c>
      <c r="R155" s="11">
        <v>0.94</v>
      </c>
      <c r="S155" s="11">
        <v>4.96</v>
      </c>
      <c r="T155" s="11">
        <v>19.48</v>
      </c>
    </row>
    <row r="156" spans="1:20" x14ac:dyDescent="0.25">
      <c r="A156" s="11" t="s">
        <v>279</v>
      </c>
      <c r="B156" s="11">
        <v>11341</v>
      </c>
      <c r="C156" s="11" t="s">
        <v>280</v>
      </c>
      <c r="D156" s="11" t="s">
        <v>22</v>
      </c>
      <c r="E156" s="12">
        <v>0</v>
      </c>
      <c r="F156" s="12">
        <v>200000000</v>
      </c>
      <c r="G156" s="12">
        <v>74.033333333333331</v>
      </c>
      <c r="H156" s="12" t="s">
        <v>534</v>
      </c>
      <c r="I156" s="12">
        <v>10357428</v>
      </c>
      <c r="J156" s="12">
        <v>12884069</v>
      </c>
      <c r="K156" s="12">
        <v>166815000</v>
      </c>
      <c r="L156" s="12">
        <v>77236</v>
      </c>
      <c r="M156" s="12">
        <v>124</v>
      </c>
      <c r="N156" s="12">
        <v>87.240431749999999</v>
      </c>
      <c r="O156" s="12">
        <v>28359</v>
      </c>
      <c r="P156" s="12">
        <v>12.759568249999999</v>
      </c>
      <c r="Q156" s="12">
        <v>28483</v>
      </c>
      <c r="R156" s="11">
        <v>-4.3</v>
      </c>
      <c r="S156" s="11">
        <v>-3.58</v>
      </c>
      <c r="T156" s="11">
        <v>-0.88</v>
      </c>
    </row>
    <row r="157" spans="1:20" x14ac:dyDescent="0.25">
      <c r="A157" s="11" t="s">
        <v>300</v>
      </c>
      <c r="B157" s="11">
        <v>11409</v>
      </c>
      <c r="C157" s="11" t="s">
        <v>299</v>
      </c>
      <c r="D157" s="11" t="s">
        <v>19</v>
      </c>
      <c r="E157" s="12">
        <v>0</v>
      </c>
      <c r="F157" s="12">
        <v>500000000</v>
      </c>
      <c r="G157" s="12">
        <v>70.466666666666669</v>
      </c>
      <c r="H157" s="12" t="s">
        <v>534</v>
      </c>
      <c r="I157" s="12">
        <v>13779994</v>
      </c>
      <c r="J157" s="12">
        <v>11646399</v>
      </c>
      <c r="K157" s="12">
        <v>328984042</v>
      </c>
      <c r="L157" s="12">
        <v>35402</v>
      </c>
      <c r="M157" s="12">
        <v>124</v>
      </c>
      <c r="N157" s="12">
        <v>57.573624799999997</v>
      </c>
      <c r="O157" s="12">
        <v>3883</v>
      </c>
      <c r="P157" s="12">
        <v>42.426375200000003</v>
      </c>
      <c r="Q157" s="12">
        <v>4007</v>
      </c>
      <c r="R157" s="11">
        <v>0.39</v>
      </c>
      <c r="S157" s="11">
        <v>3.78</v>
      </c>
      <c r="T157" s="11">
        <v>18.38</v>
      </c>
    </row>
    <row r="158" spans="1:20" x14ac:dyDescent="0.25">
      <c r="A158" s="11" t="s">
        <v>315</v>
      </c>
      <c r="B158" s="11">
        <v>11378</v>
      </c>
      <c r="C158" s="11" t="s">
        <v>314</v>
      </c>
      <c r="D158" s="11" t="s">
        <v>22</v>
      </c>
      <c r="E158" s="12">
        <v>0</v>
      </c>
      <c r="F158" s="12">
        <v>50000000</v>
      </c>
      <c r="G158" s="12">
        <v>65.900000000000006</v>
      </c>
      <c r="H158" s="12" t="s">
        <v>534</v>
      </c>
      <c r="I158" s="12">
        <v>3219983</v>
      </c>
      <c r="J158" s="12">
        <v>2709542</v>
      </c>
      <c r="K158" s="12">
        <v>15159617</v>
      </c>
      <c r="L158" s="12">
        <v>178735</v>
      </c>
      <c r="M158" s="12">
        <v>18</v>
      </c>
      <c r="N158" s="12">
        <v>95.388953999999998</v>
      </c>
      <c r="O158" s="12">
        <v>3888</v>
      </c>
      <c r="P158" s="12">
        <v>4.611046</v>
      </c>
      <c r="Q158" s="12">
        <v>3906</v>
      </c>
      <c r="R158" s="11">
        <v>-5.38</v>
      </c>
      <c r="S158" s="11">
        <v>-9.1199999999999992</v>
      </c>
      <c r="T158" s="11">
        <v>-22.37</v>
      </c>
    </row>
    <row r="159" spans="1:20" x14ac:dyDescent="0.25">
      <c r="A159" s="11" t="s">
        <v>316</v>
      </c>
      <c r="B159" s="11">
        <v>11416</v>
      </c>
      <c r="C159" s="11" t="s">
        <v>317</v>
      </c>
      <c r="D159" s="11" t="s">
        <v>19</v>
      </c>
      <c r="E159" s="12">
        <v>0</v>
      </c>
      <c r="F159" s="12">
        <v>4950000000</v>
      </c>
      <c r="G159" s="12">
        <v>65.599999999999994</v>
      </c>
      <c r="H159" s="12" t="s">
        <v>534</v>
      </c>
      <c r="I159" s="12">
        <v>37021727</v>
      </c>
      <c r="J159" s="12">
        <v>45226745</v>
      </c>
      <c r="K159" s="12">
        <v>4485033298</v>
      </c>
      <c r="L159" s="12">
        <v>10084</v>
      </c>
      <c r="M159" s="12">
        <v>144</v>
      </c>
      <c r="N159" s="12">
        <v>78.058592626262623</v>
      </c>
      <c r="O159" s="12">
        <v>6488</v>
      </c>
      <c r="P159" s="12">
        <v>21.941407373737373</v>
      </c>
      <c r="Q159" s="12">
        <v>6632</v>
      </c>
      <c r="R159" s="11">
        <v>1.68</v>
      </c>
      <c r="S159" s="11">
        <v>5</v>
      </c>
      <c r="T159" s="11">
        <v>17.48</v>
      </c>
    </row>
    <row r="160" spans="1:20" x14ac:dyDescent="0.25">
      <c r="A160" s="11" t="s">
        <v>330</v>
      </c>
      <c r="B160" s="11">
        <v>11470</v>
      </c>
      <c r="C160" s="11" t="s">
        <v>331</v>
      </c>
      <c r="D160" s="11" t="s">
        <v>22</v>
      </c>
      <c r="E160" s="12">
        <v>0</v>
      </c>
      <c r="F160" s="12">
        <v>200000</v>
      </c>
      <c r="G160" s="12">
        <v>61.1</v>
      </c>
      <c r="H160" s="12" t="s">
        <v>534</v>
      </c>
      <c r="I160" s="12">
        <v>1001434</v>
      </c>
      <c r="J160" s="12">
        <v>1074209</v>
      </c>
      <c r="K160" s="12">
        <v>10593600</v>
      </c>
      <c r="L160" s="12">
        <v>101402</v>
      </c>
      <c r="M160" s="12">
        <v>19</v>
      </c>
      <c r="N160" s="12">
        <v>97.270285000000001</v>
      </c>
      <c r="O160" s="12">
        <v>206</v>
      </c>
      <c r="P160" s="12">
        <v>2.7297150000000001</v>
      </c>
      <c r="Q160" s="12">
        <v>225</v>
      </c>
      <c r="R160" s="11">
        <v>-6.23</v>
      </c>
      <c r="S160" s="11">
        <v>-8.16</v>
      </c>
      <c r="T160" s="11">
        <v>-99.24</v>
      </c>
    </row>
    <row r="161" spans="1:20" x14ac:dyDescent="0.25">
      <c r="A161" s="11" t="s">
        <v>332</v>
      </c>
      <c r="B161" s="11">
        <v>11459</v>
      </c>
      <c r="C161" s="11" t="s">
        <v>333</v>
      </c>
      <c r="D161" s="11" t="s">
        <v>19</v>
      </c>
      <c r="E161" s="12">
        <v>0</v>
      </c>
      <c r="F161" s="12">
        <v>3000000000</v>
      </c>
      <c r="G161" s="12">
        <v>60.966666666666669</v>
      </c>
      <c r="H161" s="12" t="s">
        <v>534</v>
      </c>
      <c r="I161" s="12">
        <v>26163495</v>
      </c>
      <c r="J161" s="12">
        <v>50303957</v>
      </c>
      <c r="K161" s="12">
        <v>1575625485</v>
      </c>
      <c r="L161" s="12">
        <v>31927</v>
      </c>
      <c r="M161" s="12">
        <v>232</v>
      </c>
      <c r="N161" s="12">
        <v>72.980247300000002</v>
      </c>
      <c r="O161" s="12">
        <v>29461</v>
      </c>
      <c r="P161" s="12">
        <v>27.019752700000002</v>
      </c>
      <c r="Q161" s="12">
        <v>29693</v>
      </c>
      <c r="R161" s="11">
        <v>1.66</v>
      </c>
      <c r="S161" s="11">
        <v>4.42</v>
      </c>
      <c r="T161" s="11">
        <v>21.74</v>
      </c>
    </row>
    <row r="162" spans="1:20" x14ac:dyDescent="0.25">
      <c r="A162" s="11" t="s">
        <v>334</v>
      </c>
      <c r="B162" s="11">
        <v>11460</v>
      </c>
      <c r="C162" s="11" t="s">
        <v>335</v>
      </c>
      <c r="D162" s="11" t="s">
        <v>19</v>
      </c>
      <c r="E162" s="12">
        <v>0</v>
      </c>
      <c r="F162" s="12">
        <v>10000000000</v>
      </c>
      <c r="G162" s="12">
        <v>60.766666666666666</v>
      </c>
      <c r="H162" s="12" t="s">
        <v>534</v>
      </c>
      <c r="I162" s="12">
        <v>77804117</v>
      </c>
      <c r="J162" s="12">
        <v>69633063</v>
      </c>
      <c r="K162" s="12">
        <v>6963299485</v>
      </c>
      <c r="L162" s="12">
        <v>10000</v>
      </c>
      <c r="M162" s="12">
        <v>260</v>
      </c>
      <c r="N162" s="12">
        <v>69.411692250000002</v>
      </c>
      <c r="O162" s="12">
        <v>19569</v>
      </c>
      <c r="P162" s="12">
        <v>30.588307749999998</v>
      </c>
      <c r="Q162" s="12">
        <v>19829</v>
      </c>
      <c r="R162" s="11">
        <v>1.7</v>
      </c>
      <c r="S162" s="11">
        <v>5</v>
      </c>
      <c r="T162" s="11">
        <v>19.399999999999999</v>
      </c>
    </row>
    <row r="163" spans="1:20" x14ac:dyDescent="0.25">
      <c r="A163" s="11" t="s">
        <v>342</v>
      </c>
      <c r="B163" s="11">
        <v>11500</v>
      </c>
      <c r="C163" s="11" t="s">
        <v>343</v>
      </c>
      <c r="D163" s="11" t="s">
        <v>246</v>
      </c>
      <c r="E163" s="12">
        <v>18</v>
      </c>
      <c r="F163" s="12">
        <v>3000000000</v>
      </c>
      <c r="G163" s="12">
        <v>56.766666666666666</v>
      </c>
      <c r="H163" s="12" t="s">
        <v>534</v>
      </c>
      <c r="I163" s="12">
        <v>5925187</v>
      </c>
      <c r="J163" s="12">
        <v>19701564</v>
      </c>
      <c r="K163" s="12">
        <v>1970096618</v>
      </c>
      <c r="L163" s="12">
        <v>10000</v>
      </c>
      <c r="M163" s="12">
        <v>63</v>
      </c>
      <c r="N163" s="12">
        <v>82.739507731441918</v>
      </c>
      <c r="O163" s="12">
        <v>2759</v>
      </c>
      <c r="P163" s="12">
        <v>17.260492268558089</v>
      </c>
      <c r="Q163" s="12">
        <v>2822</v>
      </c>
      <c r="R163" s="11">
        <v>1.72</v>
      </c>
      <c r="S163" s="11">
        <v>4.74</v>
      </c>
      <c r="T163" s="11">
        <v>20.54</v>
      </c>
    </row>
    <row r="164" spans="1:20" x14ac:dyDescent="0.25">
      <c r="A164" s="11" t="s">
        <v>344</v>
      </c>
      <c r="B164" s="11">
        <v>11499</v>
      </c>
      <c r="C164" s="11" t="s">
        <v>345</v>
      </c>
      <c r="D164" s="11" t="s">
        <v>19</v>
      </c>
      <c r="E164" s="12">
        <v>0</v>
      </c>
      <c r="F164" s="12">
        <v>1000000000</v>
      </c>
      <c r="G164" s="12">
        <v>56.733333333333334</v>
      </c>
      <c r="H164" s="12" t="s">
        <v>534</v>
      </c>
      <c r="I164" s="12">
        <v>3956040</v>
      </c>
      <c r="J164" s="12">
        <v>5479158</v>
      </c>
      <c r="K164" s="12">
        <v>379972400</v>
      </c>
      <c r="L164" s="12">
        <v>14420</v>
      </c>
      <c r="M164" s="12">
        <v>10</v>
      </c>
      <c r="N164" s="12">
        <v>99.263926799999993</v>
      </c>
      <c r="O164" s="12">
        <v>660</v>
      </c>
      <c r="P164" s="12">
        <v>0.73607319999999998</v>
      </c>
      <c r="Q164" s="12">
        <v>670</v>
      </c>
      <c r="R164" s="11">
        <v>1.53</v>
      </c>
      <c r="S164" s="11">
        <v>4.84</v>
      </c>
      <c r="T164" s="11">
        <v>21.35</v>
      </c>
    </row>
    <row r="165" spans="1:20" x14ac:dyDescent="0.25">
      <c r="A165" s="11" t="s">
        <v>353</v>
      </c>
      <c r="B165" s="11">
        <v>11513</v>
      </c>
      <c r="C165" s="11" t="s">
        <v>354</v>
      </c>
      <c r="D165" s="11" t="s">
        <v>19</v>
      </c>
      <c r="E165" s="12">
        <v>0</v>
      </c>
      <c r="F165" s="12">
        <v>14000000000</v>
      </c>
      <c r="G165" s="12">
        <v>52.766666666666666</v>
      </c>
      <c r="H165" s="12" t="s">
        <v>534</v>
      </c>
      <c r="I165" s="12">
        <v>99866191</v>
      </c>
      <c r="J165" s="12">
        <v>96037215</v>
      </c>
      <c r="K165" s="12">
        <v>9526000000</v>
      </c>
      <c r="L165" s="12">
        <v>10082</v>
      </c>
      <c r="M165" s="12">
        <v>323</v>
      </c>
      <c r="N165" s="12">
        <v>75.685828057142857</v>
      </c>
      <c r="O165" s="12">
        <v>15350</v>
      </c>
      <c r="P165" s="12">
        <v>24.314171942857143</v>
      </c>
      <c r="Q165" s="12">
        <v>15673</v>
      </c>
      <c r="R165" s="11">
        <v>1.71</v>
      </c>
      <c r="S165" s="11">
        <v>5.03</v>
      </c>
      <c r="T165" s="11">
        <v>19.93</v>
      </c>
    </row>
    <row r="166" spans="1:20" x14ac:dyDescent="0.25">
      <c r="A166" s="11" t="s">
        <v>362</v>
      </c>
      <c r="B166" s="11">
        <v>11518</v>
      </c>
      <c r="C166" s="11" t="s">
        <v>363</v>
      </c>
      <c r="D166" s="11" t="s">
        <v>19</v>
      </c>
      <c r="E166" s="12">
        <v>0</v>
      </c>
      <c r="F166" s="12">
        <v>300000000</v>
      </c>
      <c r="G166" s="12">
        <v>48.5</v>
      </c>
      <c r="H166" s="12" t="s">
        <v>534</v>
      </c>
      <c r="I166" s="12">
        <v>2094171</v>
      </c>
      <c r="J166" s="12">
        <v>2023745</v>
      </c>
      <c r="K166" s="12">
        <v>78202000</v>
      </c>
      <c r="L166" s="12">
        <v>25879</v>
      </c>
      <c r="M166" s="12">
        <v>23</v>
      </c>
      <c r="N166" s="12">
        <v>95.650227666666666</v>
      </c>
      <c r="O166" s="12">
        <v>998</v>
      </c>
      <c r="P166" s="12">
        <v>4.3497723333333331</v>
      </c>
      <c r="Q166" s="12">
        <v>1021</v>
      </c>
      <c r="R166" s="11">
        <v>1.06</v>
      </c>
      <c r="S166" s="11">
        <v>4.45</v>
      </c>
      <c r="T166" s="11">
        <v>19.329999999999998</v>
      </c>
    </row>
    <row r="167" spans="1:20" x14ac:dyDescent="0.25">
      <c r="A167" s="11" t="s">
        <v>370</v>
      </c>
      <c r="B167" s="11">
        <v>11233</v>
      </c>
      <c r="C167" s="11" t="s">
        <v>371</v>
      </c>
      <c r="D167" s="11" t="s">
        <v>22</v>
      </c>
      <c r="E167" s="12">
        <v>0</v>
      </c>
      <c r="F167" s="12">
        <v>50000000</v>
      </c>
      <c r="G167" s="12">
        <v>43.466666666666669</v>
      </c>
      <c r="H167" s="12" t="s">
        <v>534</v>
      </c>
      <c r="I167" s="12">
        <v>3399950</v>
      </c>
      <c r="J167" s="12">
        <v>3619704</v>
      </c>
      <c r="K167" s="12">
        <v>26782581</v>
      </c>
      <c r="L167" s="12">
        <v>135151</v>
      </c>
      <c r="M167" s="12">
        <v>19</v>
      </c>
      <c r="N167" s="12">
        <v>94.336444</v>
      </c>
      <c r="O167" s="12">
        <v>4467</v>
      </c>
      <c r="P167" s="12">
        <v>5.6635559999999998</v>
      </c>
      <c r="Q167" s="12">
        <v>4486</v>
      </c>
      <c r="R167" s="11">
        <v>-6.11</v>
      </c>
      <c r="S167" s="11">
        <v>-6.95</v>
      </c>
      <c r="T167" s="11">
        <v>-8.86</v>
      </c>
    </row>
    <row r="168" spans="1:20" x14ac:dyDescent="0.25">
      <c r="A168" s="11" t="s">
        <v>372</v>
      </c>
      <c r="B168" s="11">
        <v>11569</v>
      </c>
      <c r="C168" s="11" t="s">
        <v>373</v>
      </c>
      <c r="D168" s="11" t="s">
        <v>19</v>
      </c>
      <c r="E168" s="12">
        <v>0</v>
      </c>
      <c r="F168" s="12">
        <v>500000000</v>
      </c>
      <c r="G168" s="12">
        <v>42.966666666666669</v>
      </c>
      <c r="H168" s="12" t="s">
        <v>534</v>
      </c>
      <c r="I168" s="12">
        <v>4121674</v>
      </c>
      <c r="J168" s="12">
        <v>3448850</v>
      </c>
      <c r="K168" s="12">
        <v>188355500</v>
      </c>
      <c r="L168" s="12">
        <v>18311</v>
      </c>
      <c r="M168" s="12">
        <v>68</v>
      </c>
      <c r="N168" s="12">
        <v>90.221778</v>
      </c>
      <c r="O168" s="12">
        <v>3235</v>
      </c>
      <c r="P168" s="12">
        <v>9.7782219999999995</v>
      </c>
      <c r="Q168" s="12">
        <v>3303</v>
      </c>
      <c r="R168" s="11">
        <v>1.87</v>
      </c>
      <c r="S168" s="11">
        <v>4.13</v>
      </c>
      <c r="T168" s="11">
        <v>19.829999999999998</v>
      </c>
    </row>
    <row r="169" spans="1:20" x14ac:dyDescent="0.25">
      <c r="A169" s="11" t="s">
        <v>376</v>
      </c>
      <c r="B169" s="11">
        <v>11588</v>
      </c>
      <c r="C169" s="11" t="s">
        <v>377</v>
      </c>
      <c r="D169" s="11" t="s">
        <v>19</v>
      </c>
      <c r="E169" s="12">
        <v>0</v>
      </c>
      <c r="F169" s="12">
        <v>1500000000</v>
      </c>
      <c r="G169" s="12">
        <v>39.166666666666664</v>
      </c>
      <c r="H169" s="12" t="s">
        <v>534</v>
      </c>
      <c r="I169" s="12">
        <v>17824619</v>
      </c>
      <c r="J169" s="12">
        <v>18602448</v>
      </c>
      <c r="K169" s="12">
        <v>888498538</v>
      </c>
      <c r="L169" s="12">
        <v>20937</v>
      </c>
      <c r="M169" s="12">
        <v>27</v>
      </c>
      <c r="N169" s="12">
        <v>99.109556533333333</v>
      </c>
      <c r="O169" s="12">
        <v>802</v>
      </c>
      <c r="P169" s="12">
        <v>0.89044346666666663</v>
      </c>
      <c r="Q169" s="12">
        <v>829</v>
      </c>
      <c r="R169" s="11">
        <v>1.59</v>
      </c>
      <c r="S169" s="11">
        <v>4.83</v>
      </c>
      <c r="T169" s="11">
        <v>20</v>
      </c>
    </row>
    <row r="170" spans="1:20" x14ac:dyDescent="0.25">
      <c r="A170" s="11" t="s">
        <v>388</v>
      </c>
      <c r="B170" s="11">
        <v>11626</v>
      </c>
      <c r="C170" s="11" t="s">
        <v>389</v>
      </c>
      <c r="D170" s="11" t="s">
        <v>19</v>
      </c>
      <c r="E170" s="12">
        <v>16</v>
      </c>
      <c r="F170" s="12">
        <v>1000000000</v>
      </c>
      <c r="G170" s="12">
        <v>34.533333333333331</v>
      </c>
      <c r="H170" s="12" t="s">
        <v>534</v>
      </c>
      <c r="I170" s="12">
        <v>7911461</v>
      </c>
      <c r="J170" s="12">
        <v>8720583</v>
      </c>
      <c r="K170" s="12">
        <v>641016646</v>
      </c>
      <c r="L170" s="12">
        <v>13604</v>
      </c>
      <c r="M170" s="12">
        <v>60</v>
      </c>
      <c r="N170" s="12">
        <v>87.956921500000007</v>
      </c>
      <c r="O170" s="12">
        <v>1771</v>
      </c>
      <c r="P170" s="12">
        <v>12.0430785</v>
      </c>
      <c r="Q170" s="12">
        <v>1831</v>
      </c>
      <c r="R170" s="11">
        <v>1.67</v>
      </c>
      <c r="S170" s="11">
        <v>6.01</v>
      </c>
      <c r="T170" s="11">
        <v>20.86</v>
      </c>
    </row>
    <row r="171" spans="1:20" x14ac:dyDescent="0.25">
      <c r="A171" s="11" t="s">
        <v>392</v>
      </c>
      <c r="B171" s="11">
        <v>11649</v>
      </c>
      <c r="C171" s="11" t="s">
        <v>393</v>
      </c>
      <c r="D171" s="11" t="s">
        <v>22</v>
      </c>
      <c r="E171" s="12">
        <v>0</v>
      </c>
      <c r="F171" s="12">
        <v>400000000</v>
      </c>
      <c r="G171" s="12">
        <v>30.4</v>
      </c>
      <c r="H171" s="12" t="s">
        <v>534</v>
      </c>
      <c r="I171" s="12">
        <v>6953968</v>
      </c>
      <c r="J171" s="12">
        <v>8454359</v>
      </c>
      <c r="K171" s="12">
        <v>124142249</v>
      </c>
      <c r="L171" s="12">
        <v>68103</v>
      </c>
      <c r="M171" s="12">
        <v>86</v>
      </c>
      <c r="N171" s="12">
        <v>76.572012000000001</v>
      </c>
      <c r="O171" s="12">
        <v>24841</v>
      </c>
      <c r="P171" s="12">
        <v>23.427987999999999</v>
      </c>
      <c r="Q171" s="12">
        <v>24927</v>
      </c>
      <c r="R171" s="11">
        <v>-5.57</v>
      </c>
      <c r="S171" s="11">
        <v>-10.16</v>
      </c>
      <c r="T171" s="11">
        <v>-7.14</v>
      </c>
    </row>
    <row r="172" spans="1:20" x14ac:dyDescent="0.25">
      <c r="A172" s="11" t="s">
        <v>400</v>
      </c>
      <c r="B172" s="11">
        <v>11660</v>
      </c>
      <c r="C172" s="11" t="s">
        <v>401</v>
      </c>
      <c r="D172" s="11" t="s">
        <v>19</v>
      </c>
      <c r="E172" s="12">
        <v>0</v>
      </c>
      <c r="F172" s="12">
        <v>2000000000</v>
      </c>
      <c r="G172" s="12">
        <v>27.3</v>
      </c>
      <c r="H172" s="12" t="s">
        <v>534</v>
      </c>
      <c r="I172" s="12">
        <v>4494622</v>
      </c>
      <c r="J172" s="12">
        <v>3033098</v>
      </c>
      <c r="K172" s="12">
        <v>303329194</v>
      </c>
      <c r="L172" s="12">
        <v>10000</v>
      </c>
      <c r="M172" s="12">
        <v>39</v>
      </c>
      <c r="N172" s="12">
        <v>97.894331550000004</v>
      </c>
      <c r="O172" s="12">
        <v>1297</v>
      </c>
      <c r="P172" s="12">
        <v>2.10566845</v>
      </c>
      <c r="Q172" s="12">
        <v>1336</v>
      </c>
      <c r="R172" s="11">
        <v>1.61</v>
      </c>
      <c r="S172" s="11">
        <v>4.6900000000000004</v>
      </c>
      <c r="T172" s="11">
        <v>16.71</v>
      </c>
    </row>
    <row r="173" spans="1:20" x14ac:dyDescent="0.25">
      <c r="A173" s="11" t="s">
        <v>408</v>
      </c>
      <c r="B173" s="11">
        <v>11673</v>
      </c>
      <c r="C173" s="11" t="s">
        <v>409</v>
      </c>
      <c r="D173" s="11" t="s">
        <v>19</v>
      </c>
      <c r="E173" s="12">
        <v>18</v>
      </c>
      <c r="F173" s="12">
        <v>500000000</v>
      </c>
      <c r="G173" s="12">
        <v>25.5</v>
      </c>
      <c r="H173" s="12" t="s">
        <v>534</v>
      </c>
      <c r="I173" s="12">
        <v>2109992</v>
      </c>
      <c r="J173" s="12">
        <v>724569</v>
      </c>
      <c r="K173" s="12">
        <v>73099990</v>
      </c>
      <c r="L173" s="12">
        <v>9913</v>
      </c>
      <c r="M173" s="12">
        <v>17</v>
      </c>
      <c r="N173" s="12">
        <v>97.687731400000004</v>
      </c>
      <c r="O173" s="12">
        <v>349</v>
      </c>
      <c r="P173" s="12">
        <v>2.3122685999999999</v>
      </c>
      <c r="Q173" s="12">
        <v>366</v>
      </c>
      <c r="R173" s="11">
        <v>-0.87</v>
      </c>
      <c r="S173" s="11">
        <v>1.08</v>
      </c>
      <c r="T173" s="11">
        <v>15.01</v>
      </c>
    </row>
    <row r="174" spans="1:20" x14ac:dyDescent="0.25">
      <c r="A174" s="11" t="s">
        <v>416</v>
      </c>
      <c r="B174" s="11">
        <v>11692</v>
      </c>
      <c r="C174" s="11" t="s">
        <v>417</v>
      </c>
      <c r="D174" s="11" t="s">
        <v>19</v>
      </c>
      <c r="E174" s="12">
        <v>0</v>
      </c>
      <c r="F174" s="12">
        <v>2000000000</v>
      </c>
      <c r="G174" s="12">
        <v>21.666666666666668</v>
      </c>
      <c r="H174" s="12" t="s">
        <v>534</v>
      </c>
      <c r="I174" s="12">
        <v>3567989</v>
      </c>
      <c r="J174" s="12">
        <v>17217142</v>
      </c>
      <c r="K174" s="12">
        <v>1144110000</v>
      </c>
      <c r="L174" s="12">
        <v>15049</v>
      </c>
      <c r="M174" s="12">
        <v>134</v>
      </c>
      <c r="N174" s="12">
        <v>76.649949899999996</v>
      </c>
      <c r="O174" s="12">
        <v>7016</v>
      </c>
      <c r="P174" s="12">
        <v>23.350050100000001</v>
      </c>
      <c r="Q174" s="12">
        <v>7150</v>
      </c>
      <c r="R174" s="11">
        <v>1.69</v>
      </c>
      <c r="S174" s="11">
        <v>4.96</v>
      </c>
      <c r="T174" s="11">
        <v>22.09</v>
      </c>
    </row>
    <row r="175" spans="1:20" x14ac:dyDescent="0.25">
      <c r="A175" s="11" t="s">
        <v>418</v>
      </c>
      <c r="B175" s="11">
        <v>11698</v>
      </c>
      <c r="C175" s="11" t="s">
        <v>419</v>
      </c>
      <c r="D175" s="11" t="s">
        <v>19</v>
      </c>
      <c r="E175" s="12">
        <v>0</v>
      </c>
      <c r="F175" s="12">
        <v>4000000000</v>
      </c>
      <c r="G175" s="12">
        <v>20.733333333333334</v>
      </c>
      <c r="H175" s="12" t="s">
        <v>534</v>
      </c>
      <c r="I175" s="12">
        <v>26402815</v>
      </c>
      <c r="J175" s="12">
        <v>32136813</v>
      </c>
      <c r="K175" s="12">
        <v>2323588011</v>
      </c>
      <c r="L175" s="12">
        <v>13831</v>
      </c>
      <c r="M175" s="12">
        <v>34</v>
      </c>
      <c r="N175" s="12">
        <v>95.167319033333328</v>
      </c>
      <c r="O175" s="12">
        <v>7439</v>
      </c>
      <c r="P175" s="12">
        <v>4.8326809666666666</v>
      </c>
      <c r="Q175" s="12">
        <v>7473</v>
      </c>
      <c r="R175" s="11">
        <v>-0.5</v>
      </c>
      <c r="S175" s="11">
        <v>5.01</v>
      </c>
      <c r="T175" s="11">
        <v>19.05</v>
      </c>
    </row>
    <row r="176" spans="1:20" x14ac:dyDescent="0.25">
      <c r="A176" s="11" t="s">
        <v>431</v>
      </c>
      <c r="B176" s="11">
        <v>11709</v>
      </c>
      <c r="C176" s="11" t="s">
        <v>432</v>
      </c>
      <c r="D176" s="11" t="s">
        <v>22</v>
      </c>
      <c r="E176" s="12">
        <v>0</v>
      </c>
      <c r="F176" s="12">
        <v>0</v>
      </c>
      <c r="G176" s="12">
        <v>18.166666666666668</v>
      </c>
      <c r="H176" s="12" t="s">
        <v>534</v>
      </c>
      <c r="I176" s="12">
        <v>117234037</v>
      </c>
      <c r="J176" s="12">
        <v>79445847</v>
      </c>
      <c r="K176" s="12">
        <v>577061888</v>
      </c>
      <c r="L176" s="12">
        <v>137674</v>
      </c>
      <c r="M176" s="12">
        <v>1265</v>
      </c>
      <c r="N176" s="12">
        <v>10.74570048573996</v>
      </c>
      <c r="O176" s="12">
        <v>1814287</v>
      </c>
      <c r="P176" s="12">
        <v>89.25429951426004</v>
      </c>
      <c r="Q176" s="12">
        <v>1815552</v>
      </c>
      <c r="R176" s="11">
        <v>-4.08</v>
      </c>
      <c r="S176" s="11">
        <v>-18.559999999999999</v>
      </c>
      <c r="T176" s="11">
        <v>-43.32</v>
      </c>
    </row>
    <row r="177" spans="1:20" x14ac:dyDescent="0.25">
      <c r="A177" s="11" t="s">
        <v>433</v>
      </c>
      <c r="B177" s="11">
        <v>11712</v>
      </c>
      <c r="C177" s="11" t="s">
        <v>434</v>
      </c>
      <c r="D177" s="11" t="s">
        <v>22</v>
      </c>
      <c r="E177" s="12">
        <v>0</v>
      </c>
      <c r="F177" s="12">
        <v>400000000</v>
      </c>
      <c r="G177" s="12">
        <v>17.933333333333334</v>
      </c>
      <c r="H177" s="12" t="s">
        <v>534</v>
      </c>
      <c r="I177" s="12">
        <v>4241533</v>
      </c>
      <c r="J177" s="12">
        <v>3701981</v>
      </c>
      <c r="K177" s="12">
        <v>371100000</v>
      </c>
      <c r="L177" s="12">
        <v>9976</v>
      </c>
      <c r="M177" s="12">
        <v>66</v>
      </c>
      <c r="N177" s="12">
        <v>39.985074750000003</v>
      </c>
      <c r="O177" s="12">
        <v>44605</v>
      </c>
      <c r="P177" s="12">
        <v>60.014925249999997</v>
      </c>
      <c r="Q177" s="12">
        <v>44671</v>
      </c>
      <c r="R177" s="11">
        <v>-6.75</v>
      </c>
      <c r="S177" s="11">
        <v>-11.45</v>
      </c>
      <c r="T177" s="11">
        <v>-14.61</v>
      </c>
    </row>
    <row r="178" spans="1:20" x14ac:dyDescent="0.25">
      <c r="A178" s="11" t="s">
        <v>435</v>
      </c>
      <c r="B178" s="11">
        <v>11725</v>
      </c>
      <c r="C178" s="11" t="s">
        <v>436</v>
      </c>
      <c r="D178" s="11" t="s">
        <v>19</v>
      </c>
      <c r="E178" s="12">
        <v>0</v>
      </c>
      <c r="F178" s="12">
        <v>300000000</v>
      </c>
      <c r="G178" s="12">
        <v>17.3</v>
      </c>
      <c r="H178" s="12" t="s">
        <v>534</v>
      </c>
      <c r="I178" s="12">
        <v>870797</v>
      </c>
      <c r="J178" s="12">
        <v>2201245</v>
      </c>
      <c r="K178" s="12">
        <v>185346000</v>
      </c>
      <c r="L178" s="12">
        <v>11877</v>
      </c>
      <c r="M178" s="12">
        <v>29</v>
      </c>
      <c r="N178" s="12">
        <v>89.744201333333336</v>
      </c>
      <c r="O178" s="12">
        <v>448</v>
      </c>
      <c r="P178" s="12">
        <v>10.255798666666667</v>
      </c>
      <c r="Q178" s="12">
        <v>477</v>
      </c>
      <c r="R178" s="11">
        <v>0.98</v>
      </c>
      <c r="S178" s="11">
        <v>4.54</v>
      </c>
      <c r="T178" s="11">
        <v>13.69</v>
      </c>
    </row>
    <row r="179" spans="1:20" x14ac:dyDescent="0.25">
      <c r="A179" s="11" t="s">
        <v>439</v>
      </c>
      <c r="B179" s="11">
        <v>11729</v>
      </c>
      <c r="C179" s="11" t="s">
        <v>440</v>
      </c>
      <c r="D179" s="11" t="s">
        <v>22</v>
      </c>
      <c r="E179" s="12">
        <v>0</v>
      </c>
      <c r="F179" s="12">
        <v>500000000</v>
      </c>
      <c r="G179" s="12">
        <v>17.066666666666666</v>
      </c>
      <c r="H179" s="12" t="s">
        <v>534</v>
      </c>
      <c r="I179" s="12">
        <v>3667857</v>
      </c>
      <c r="J179" s="12">
        <v>823436</v>
      </c>
      <c r="K179" s="12">
        <v>106149851</v>
      </c>
      <c r="L179" s="12">
        <v>7758</v>
      </c>
      <c r="M179" s="12">
        <v>63</v>
      </c>
      <c r="N179" s="12">
        <v>83.525654000000003</v>
      </c>
      <c r="O179" s="12">
        <v>6361</v>
      </c>
      <c r="P179" s="12">
        <v>16.474346000000001</v>
      </c>
      <c r="Q179" s="12">
        <v>6424</v>
      </c>
      <c r="R179" s="11">
        <v>-8.24</v>
      </c>
      <c r="S179" s="11">
        <v>-6.23</v>
      </c>
      <c r="T179" s="11">
        <v>-20.93</v>
      </c>
    </row>
    <row r="180" spans="1:20" x14ac:dyDescent="0.25">
      <c r="A180" s="11" t="s">
        <v>441</v>
      </c>
      <c r="B180" s="11">
        <v>11736</v>
      </c>
      <c r="C180" s="11" t="s">
        <v>442</v>
      </c>
      <c r="D180" s="11" t="s">
        <v>22</v>
      </c>
      <c r="E180" s="12">
        <v>0</v>
      </c>
      <c r="F180" s="12">
        <v>1000000000</v>
      </c>
      <c r="G180" s="12">
        <v>16.166666666666668</v>
      </c>
      <c r="H180" s="12" t="s">
        <v>534</v>
      </c>
      <c r="I180" s="12">
        <v>4150700</v>
      </c>
      <c r="J180" s="12">
        <v>4027142</v>
      </c>
      <c r="K180" s="12">
        <v>390100000</v>
      </c>
      <c r="L180" s="12">
        <v>10323</v>
      </c>
      <c r="M180" s="12">
        <v>68</v>
      </c>
      <c r="N180" s="12">
        <v>75.496345099999999</v>
      </c>
      <c r="O180" s="12">
        <v>90267</v>
      </c>
      <c r="P180" s="12">
        <v>24.503654900000001</v>
      </c>
      <c r="Q180" s="12">
        <v>90335</v>
      </c>
      <c r="R180" s="11">
        <v>-7.18</v>
      </c>
      <c r="S180" s="11">
        <v>-5.3</v>
      </c>
      <c r="T180" s="11">
        <v>-13.05</v>
      </c>
    </row>
    <row r="181" spans="1:20" x14ac:dyDescent="0.25">
      <c r="A181" s="11" t="s">
        <v>445</v>
      </c>
      <c r="B181" s="11">
        <v>11722</v>
      </c>
      <c r="C181" s="11" t="s">
        <v>444</v>
      </c>
      <c r="D181" s="11" t="s">
        <v>19</v>
      </c>
      <c r="E181" s="12">
        <v>0</v>
      </c>
      <c r="F181" s="12">
        <v>600000000</v>
      </c>
      <c r="G181" s="12">
        <v>15.333333333333334</v>
      </c>
      <c r="H181" s="12" t="s">
        <v>534</v>
      </c>
      <c r="I181" s="12">
        <v>461937</v>
      </c>
      <c r="J181" s="12">
        <v>5926799</v>
      </c>
      <c r="K181" s="12">
        <v>458781691</v>
      </c>
      <c r="L181" s="12">
        <v>12919</v>
      </c>
      <c r="M181" s="12">
        <v>55</v>
      </c>
      <c r="N181" s="12">
        <v>71.75984733333334</v>
      </c>
      <c r="O181" s="12">
        <v>2546</v>
      </c>
      <c r="P181" s="12">
        <v>28.240152666666667</v>
      </c>
      <c r="Q181" s="12">
        <v>2601</v>
      </c>
      <c r="R181" s="11">
        <v>0.54</v>
      </c>
      <c r="S181" s="11">
        <v>2.5299999999999998</v>
      </c>
      <c r="T181" s="11">
        <v>17.23</v>
      </c>
    </row>
    <row r="182" spans="1:20" x14ac:dyDescent="0.25">
      <c r="A182" s="11" t="s">
        <v>456</v>
      </c>
      <c r="B182" s="11">
        <v>11745</v>
      </c>
      <c r="C182" s="11" t="s">
        <v>457</v>
      </c>
      <c r="D182" s="11" t="s">
        <v>22</v>
      </c>
      <c r="E182" s="12">
        <v>0</v>
      </c>
      <c r="F182" s="12">
        <v>0</v>
      </c>
      <c r="G182" s="12">
        <v>12.9</v>
      </c>
      <c r="H182" s="12" t="s">
        <v>534</v>
      </c>
      <c r="I182" s="12">
        <v>109535987</v>
      </c>
      <c r="J182" s="12">
        <v>104404128</v>
      </c>
      <c r="K182" s="12">
        <v>1261323170</v>
      </c>
      <c r="L182" s="12">
        <v>82774</v>
      </c>
      <c r="M182" s="12">
        <v>951</v>
      </c>
      <c r="N182" s="12">
        <v>7.5201192526001055</v>
      </c>
      <c r="O182" s="12">
        <v>2095195</v>
      </c>
      <c r="P182" s="12">
        <v>92.479880747399889</v>
      </c>
      <c r="Q182" s="12">
        <v>2096146</v>
      </c>
      <c r="R182" s="11">
        <v>-6.28</v>
      </c>
      <c r="S182" s="11">
        <v>-11.47</v>
      </c>
      <c r="T182" s="11">
        <v>-9.85</v>
      </c>
    </row>
    <row r="183" spans="1:20" x14ac:dyDescent="0.25">
      <c r="A183" s="11" t="s">
        <v>460</v>
      </c>
      <c r="B183" s="11">
        <v>11753</v>
      </c>
      <c r="C183" s="11" t="s">
        <v>461</v>
      </c>
      <c r="D183" s="11" t="s">
        <v>19</v>
      </c>
      <c r="E183" s="12">
        <v>0</v>
      </c>
      <c r="F183" s="12">
        <v>500000000</v>
      </c>
      <c r="G183" s="12">
        <v>11.966666666666667</v>
      </c>
      <c r="H183" s="12" t="s">
        <v>534</v>
      </c>
      <c r="I183" s="12">
        <v>899110</v>
      </c>
      <c r="J183" s="12">
        <v>1119483</v>
      </c>
      <c r="K183" s="12">
        <v>90530000</v>
      </c>
      <c r="L183" s="12">
        <v>12366</v>
      </c>
      <c r="M183" s="12">
        <v>33</v>
      </c>
      <c r="N183" s="12">
        <v>90.554666600000004</v>
      </c>
      <c r="O183" s="12">
        <v>1561</v>
      </c>
      <c r="P183" s="12">
        <v>9.4453334000000009</v>
      </c>
      <c r="Q183" s="12">
        <v>1594</v>
      </c>
      <c r="R183" s="11">
        <v>1.18</v>
      </c>
      <c r="S183" s="11">
        <v>3.46</v>
      </c>
      <c r="T183" s="11">
        <v>0</v>
      </c>
    </row>
    <row r="184" spans="1:20" x14ac:dyDescent="0.25">
      <c r="A184" s="11" t="s">
        <v>468</v>
      </c>
      <c r="B184" s="11">
        <v>11776</v>
      </c>
      <c r="C184" s="11" t="s">
        <v>469</v>
      </c>
      <c r="D184" s="11" t="s">
        <v>19</v>
      </c>
      <c r="E184" s="12">
        <v>0</v>
      </c>
      <c r="F184" s="12">
        <v>4000000000</v>
      </c>
      <c r="G184" s="12">
        <v>11.066666666666666</v>
      </c>
      <c r="H184" s="12" t="s">
        <v>534</v>
      </c>
      <c r="I184" s="12">
        <v>4158796</v>
      </c>
      <c r="J184" s="12">
        <v>11162086</v>
      </c>
      <c r="K184" s="12">
        <v>926800000</v>
      </c>
      <c r="L184" s="12">
        <v>12044</v>
      </c>
      <c r="M184" s="12">
        <v>64</v>
      </c>
      <c r="N184" s="12">
        <v>98.599851775000005</v>
      </c>
      <c r="O184" s="12">
        <v>1216</v>
      </c>
      <c r="P184" s="12">
        <v>1.4001482249999999</v>
      </c>
      <c r="Q184" s="12">
        <v>1280</v>
      </c>
      <c r="R184" s="11">
        <v>1.65</v>
      </c>
      <c r="S184" s="11">
        <v>5.01</v>
      </c>
      <c r="T184" s="11">
        <v>0</v>
      </c>
    </row>
    <row r="185" spans="1:20" x14ac:dyDescent="0.25">
      <c r="A185" s="11" t="s">
        <v>470</v>
      </c>
      <c r="B185" s="11">
        <v>11774</v>
      </c>
      <c r="C185" s="11" t="s">
        <v>471</v>
      </c>
      <c r="D185" s="11" t="s">
        <v>22</v>
      </c>
      <c r="E185" s="12">
        <v>0</v>
      </c>
      <c r="F185" s="12">
        <v>200000000</v>
      </c>
      <c r="G185" s="12">
        <v>10.966666666666667</v>
      </c>
      <c r="H185" s="12" t="s">
        <v>534</v>
      </c>
      <c r="I185" s="12">
        <v>1081911</v>
      </c>
      <c r="J185" s="12">
        <v>1053227</v>
      </c>
      <c r="K185" s="12">
        <v>82700000</v>
      </c>
      <c r="L185" s="12">
        <v>12736</v>
      </c>
      <c r="M185" s="12">
        <v>52</v>
      </c>
      <c r="N185" s="12">
        <v>87.863499000000004</v>
      </c>
      <c r="O185" s="12">
        <v>2985</v>
      </c>
      <c r="P185" s="12">
        <v>12.136501000000001</v>
      </c>
      <c r="Q185" s="12">
        <v>3037</v>
      </c>
      <c r="R185" s="11">
        <v>-3.85</v>
      </c>
      <c r="S185" s="11">
        <v>-0.49</v>
      </c>
      <c r="T185" s="11">
        <v>0</v>
      </c>
    </row>
    <row r="186" spans="1:20" x14ac:dyDescent="0.25">
      <c r="A186" s="11" t="s">
        <v>474</v>
      </c>
      <c r="B186" s="11">
        <v>11763</v>
      </c>
      <c r="C186" s="11" t="s">
        <v>475</v>
      </c>
      <c r="D186" s="11" t="s">
        <v>22</v>
      </c>
      <c r="E186" s="12">
        <v>0</v>
      </c>
      <c r="F186" s="12">
        <v>150000000</v>
      </c>
      <c r="G186" s="12">
        <v>9.8000000000000007</v>
      </c>
      <c r="H186" s="12" t="s">
        <v>534</v>
      </c>
      <c r="I186" s="12">
        <v>1087270</v>
      </c>
      <c r="J186" s="12">
        <v>1179265</v>
      </c>
      <c r="K186" s="12">
        <v>100000000</v>
      </c>
      <c r="L186" s="12">
        <v>11793</v>
      </c>
      <c r="M186" s="12">
        <v>28</v>
      </c>
      <c r="N186" s="12">
        <v>87.513646666666673</v>
      </c>
      <c r="O186" s="12">
        <v>2637</v>
      </c>
      <c r="P186" s="12">
        <v>12.486353333333334</v>
      </c>
      <c r="Q186" s="12">
        <v>2665</v>
      </c>
      <c r="R186" s="11">
        <v>-7.35</v>
      </c>
      <c r="S186" s="11">
        <v>-4.5999999999999996</v>
      </c>
      <c r="T186" s="11">
        <v>0</v>
      </c>
    </row>
    <row r="187" spans="1:20" x14ac:dyDescent="0.25">
      <c r="A187" s="11" t="s">
        <v>478</v>
      </c>
      <c r="B187" s="11">
        <v>11773</v>
      </c>
      <c r="C187" s="11" t="s">
        <v>479</v>
      </c>
      <c r="D187" s="11" t="s">
        <v>22</v>
      </c>
      <c r="E187" s="13">
        <v>0</v>
      </c>
      <c r="F187" s="12">
        <v>100000000</v>
      </c>
      <c r="G187" s="12">
        <v>9.3666666666666671</v>
      </c>
      <c r="H187" s="12" t="s">
        <v>534</v>
      </c>
      <c r="I187" s="12">
        <v>338228</v>
      </c>
      <c r="J187" s="12">
        <v>810571</v>
      </c>
      <c r="K187" s="12">
        <v>70586830</v>
      </c>
      <c r="L187" s="12">
        <v>11484</v>
      </c>
      <c r="M187" s="12">
        <v>17</v>
      </c>
      <c r="N187" s="12">
        <v>68.492385999999996</v>
      </c>
      <c r="O187" s="12">
        <v>2035</v>
      </c>
      <c r="P187" s="12">
        <v>31.507614</v>
      </c>
      <c r="Q187" s="12">
        <v>2052</v>
      </c>
      <c r="R187" s="11">
        <v>-6.02</v>
      </c>
      <c r="S187" s="11">
        <v>-9.09</v>
      </c>
      <c r="T187" s="11">
        <v>0</v>
      </c>
    </row>
    <row r="188" spans="1:20" x14ac:dyDescent="0.25">
      <c r="A188" s="11" t="s">
        <v>480</v>
      </c>
      <c r="B188" s="11">
        <v>11820</v>
      </c>
      <c r="C188" s="11" t="s">
        <v>481</v>
      </c>
      <c r="D188" s="11" t="s">
        <v>19</v>
      </c>
      <c r="E188" s="13">
        <v>0</v>
      </c>
      <c r="F188" s="12">
        <v>3000000000</v>
      </c>
      <c r="G188" s="12">
        <v>8.4333333333333336</v>
      </c>
      <c r="H188" s="12" t="s">
        <v>534</v>
      </c>
      <c r="I188" s="12">
        <v>0</v>
      </c>
      <c r="J188" s="12">
        <v>32617219</v>
      </c>
      <c r="K188" s="12">
        <v>2829300000</v>
      </c>
      <c r="L188" s="12">
        <v>11529</v>
      </c>
      <c r="M188" s="12">
        <v>52</v>
      </c>
      <c r="N188" s="12">
        <v>98.965799799999999</v>
      </c>
      <c r="O188" s="12">
        <v>773</v>
      </c>
      <c r="P188" s="12">
        <v>1.0342001999999999</v>
      </c>
      <c r="Q188" s="12">
        <v>825</v>
      </c>
      <c r="R188" s="11">
        <v>1.67</v>
      </c>
      <c r="S188" s="11">
        <v>4.33</v>
      </c>
      <c r="T188" s="11">
        <v>0</v>
      </c>
    </row>
    <row r="189" spans="1:20" x14ac:dyDescent="0.25">
      <c r="A189" s="11" t="s">
        <v>493</v>
      </c>
      <c r="B189" s="11">
        <v>11823</v>
      </c>
      <c r="C189" s="11" t="s">
        <v>494</v>
      </c>
      <c r="D189" s="11" t="s">
        <v>22</v>
      </c>
      <c r="E189" s="13">
        <v>0</v>
      </c>
      <c r="F189" s="12">
        <v>100000000</v>
      </c>
      <c r="G189" s="12">
        <v>6.9666666666666668</v>
      </c>
      <c r="H189" s="12" t="s">
        <v>534</v>
      </c>
      <c r="I189" s="12">
        <v>0</v>
      </c>
      <c r="J189" s="12">
        <v>138207</v>
      </c>
      <c r="K189" s="12">
        <v>12895858</v>
      </c>
      <c r="L189" s="12">
        <v>10717</v>
      </c>
      <c r="M189" s="12">
        <v>13</v>
      </c>
      <c r="N189" s="12">
        <v>98.287059999999997</v>
      </c>
      <c r="O189" s="12">
        <v>210</v>
      </c>
      <c r="P189" s="12">
        <v>1.7129399999999999</v>
      </c>
      <c r="Q189" s="12">
        <v>223</v>
      </c>
      <c r="R189" s="11">
        <v>-5.43</v>
      </c>
      <c r="S189" s="11">
        <v>-4.68</v>
      </c>
      <c r="T189" s="11">
        <v>0</v>
      </c>
    </row>
    <row r="190" spans="1:20" x14ac:dyDescent="0.25">
      <c r="A190" s="11" t="s">
        <v>500</v>
      </c>
      <c r="B190" s="11">
        <v>11838</v>
      </c>
      <c r="C190" s="11" t="s">
        <v>501</v>
      </c>
      <c r="D190" s="11" t="s">
        <v>246</v>
      </c>
      <c r="E190" s="11">
        <v>16</v>
      </c>
      <c r="F190" s="12">
        <v>400000000</v>
      </c>
      <c r="G190" s="12">
        <v>5.166666666666667</v>
      </c>
      <c r="H190" s="12" t="s">
        <v>534</v>
      </c>
      <c r="I190" s="12">
        <v>0</v>
      </c>
      <c r="J190" s="12">
        <v>1984977</v>
      </c>
      <c r="K190" s="12">
        <v>178428099</v>
      </c>
      <c r="L190" s="12">
        <v>11125</v>
      </c>
      <c r="M190" s="12">
        <v>15</v>
      </c>
      <c r="N190" s="12">
        <v>69.9686205</v>
      </c>
      <c r="O190" s="12">
        <v>3595</v>
      </c>
      <c r="P190" s="12">
        <v>30.0313795</v>
      </c>
      <c r="Q190" s="12">
        <v>3610</v>
      </c>
      <c r="R190" s="11">
        <v>1.93</v>
      </c>
      <c r="S190" s="11">
        <v>5.5</v>
      </c>
      <c r="T190" s="11">
        <v>0</v>
      </c>
    </row>
    <row r="191" spans="1:20" x14ac:dyDescent="0.25">
      <c r="A191" s="11" t="s">
        <v>502</v>
      </c>
      <c r="B191" s="11">
        <v>11767</v>
      </c>
      <c r="C191" s="11" t="s">
        <v>503</v>
      </c>
      <c r="D191" s="11" t="s">
        <v>246</v>
      </c>
      <c r="E191" s="11">
        <v>0</v>
      </c>
      <c r="F191" s="12">
        <v>500000000</v>
      </c>
      <c r="G191" s="12">
        <v>4.0333333333333332</v>
      </c>
      <c r="H191" s="12" t="s">
        <v>534</v>
      </c>
      <c r="I191" s="12">
        <v>0</v>
      </c>
      <c r="J191" s="12">
        <v>4999751</v>
      </c>
      <c r="K191" s="12">
        <v>500000000</v>
      </c>
      <c r="L191" s="12">
        <v>10000</v>
      </c>
      <c r="M191" s="12">
        <v>24</v>
      </c>
      <c r="N191" s="12">
        <v>53.902311400000002</v>
      </c>
      <c r="O191" s="12">
        <v>12543</v>
      </c>
      <c r="P191" s="12">
        <v>46.097688599999998</v>
      </c>
      <c r="Q191" s="12">
        <v>12567</v>
      </c>
      <c r="R191" s="11">
        <v>1.65</v>
      </c>
      <c r="S191" s="11">
        <v>5</v>
      </c>
      <c r="T191" s="11">
        <v>0</v>
      </c>
    </row>
    <row r="192" spans="1:20" x14ac:dyDescent="0.25">
      <c r="A192" s="11" t="s">
        <v>504</v>
      </c>
      <c r="B192" s="11">
        <v>11841</v>
      </c>
      <c r="C192" s="11" t="s">
        <v>503</v>
      </c>
      <c r="D192" s="11" t="s">
        <v>19</v>
      </c>
      <c r="E192" s="11">
        <v>0</v>
      </c>
      <c r="F192" s="12">
        <v>500000000</v>
      </c>
      <c r="G192" s="12">
        <v>4.0333333333333332</v>
      </c>
      <c r="H192" s="12" t="s">
        <v>534</v>
      </c>
      <c r="I192" s="12">
        <v>0</v>
      </c>
      <c r="J192" s="12">
        <v>1117661</v>
      </c>
      <c r="K192" s="12">
        <v>111767515</v>
      </c>
      <c r="L192" s="12">
        <v>10000</v>
      </c>
      <c r="M192" s="12">
        <v>15</v>
      </c>
      <c r="N192" s="12">
        <v>99.294363000000004</v>
      </c>
      <c r="O192" s="12">
        <v>208</v>
      </c>
      <c r="P192" s="12">
        <v>0.70563699999999996</v>
      </c>
      <c r="Q192" s="12">
        <v>223</v>
      </c>
      <c r="R192" s="11">
        <v>1.56</v>
      </c>
      <c r="S192" s="11">
        <v>4.68</v>
      </c>
      <c r="T192" s="11">
        <v>0</v>
      </c>
    </row>
    <row r="193" spans="1:20" x14ac:dyDescent="0.25">
      <c r="A193" s="11" t="s">
        <v>507</v>
      </c>
      <c r="B193" s="11">
        <v>11859</v>
      </c>
      <c r="C193" s="11" t="s">
        <v>508</v>
      </c>
      <c r="D193" s="11" t="s">
        <v>19</v>
      </c>
      <c r="E193" s="11">
        <v>0</v>
      </c>
      <c r="F193" s="12">
        <v>200000000</v>
      </c>
      <c r="G193" s="12">
        <v>3.3333333333333335</v>
      </c>
      <c r="H193" s="12" t="s">
        <v>534</v>
      </c>
      <c r="I193" s="12">
        <v>0</v>
      </c>
      <c r="J193" s="12">
        <v>668392</v>
      </c>
      <c r="K193" s="12">
        <v>63040940</v>
      </c>
      <c r="L193" s="12">
        <v>10603</v>
      </c>
      <c r="M193" s="12">
        <v>20</v>
      </c>
      <c r="N193" s="12">
        <v>87.338599000000002</v>
      </c>
      <c r="O193" s="12">
        <v>1691</v>
      </c>
      <c r="P193" s="12">
        <v>12.661401</v>
      </c>
      <c r="Q193" s="12">
        <v>1711</v>
      </c>
      <c r="R193" s="11">
        <v>1.36</v>
      </c>
      <c r="S193" s="11">
        <v>3.81</v>
      </c>
      <c r="T193" s="11">
        <v>0</v>
      </c>
    </row>
    <row r="194" spans="1:20" x14ac:dyDescent="0.25">
      <c r="A194" s="11" t="s">
        <v>509</v>
      </c>
      <c r="B194" s="11">
        <v>11874</v>
      </c>
      <c r="C194" s="11" t="s">
        <v>510</v>
      </c>
      <c r="D194" s="11" t="s">
        <v>19</v>
      </c>
      <c r="E194" s="11">
        <v>0</v>
      </c>
      <c r="F194" s="12">
        <v>1000000000</v>
      </c>
      <c r="G194" s="12">
        <v>3.2333333333333334</v>
      </c>
      <c r="H194" s="12" t="s">
        <v>534</v>
      </c>
      <c r="I194" s="12">
        <v>0</v>
      </c>
      <c r="J194" s="12">
        <v>3548078</v>
      </c>
      <c r="K194" s="12">
        <v>334300000</v>
      </c>
      <c r="L194" s="12">
        <v>10614</v>
      </c>
      <c r="M194" s="12">
        <v>29</v>
      </c>
      <c r="N194" s="12">
        <v>95.035000299999993</v>
      </c>
      <c r="O194" s="12">
        <v>344</v>
      </c>
      <c r="P194" s="12">
        <v>4.9649996999999999</v>
      </c>
      <c r="Q194" s="12">
        <v>373</v>
      </c>
      <c r="R194" s="11">
        <v>1.73</v>
      </c>
      <c r="S194" s="11">
        <v>5.23</v>
      </c>
      <c r="T194" s="11">
        <v>0</v>
      </c>
    </row>
    <row r="195" spans="1:20" x14ac:dyDescent="0.25">
      <c r="A195" s="11" t="s">
        <v>512</v>
      </c>
      <c r="B195" s="11">
        <v>11878</v>
      </c>
      <c r="C195" s="11" t="s">
        <v>513</v>
      </c>
      <c r="D195" s="11" t="s">
        <v>22</v>
      </c>
      <c r="E195" s="11">
        <v>0</v>
      </c>
      <c r="F195" s="12">
        <v>100000000</v>
      </c>
      <c r="G195" s="12">
        <v>2.8666666666666667</v>
      </c>
      <c r="H195" s="12" t="s">
        <v>534</v>
      </c>
      <c r="I195" s="12">
        <v>0</v>
      </c>
      <c r="J195" s="12">
        <v>722315</v>
      </c>
      <c r="K195" s="12">
        <v>75700000</v>
      </c>
      <c r="L195" s="12">
        <v>9542</v>
      </c>
      <c r="M195" s="12">
        <v>32</v>
      </c>
      <c r="N195" s="12">
        <v>74.534175000000005</v>
      </c>
      <c r="O195" s="12">
        <v>3642</v>
      </c>
      <c r="P195" s="12">
        <v>25.465824999999999</v>
      </c>
      <c r="Q195" s="12">
        <v>3674</v>
      </c>
      <c r="R195" s="11">
        <v>-3.12</v>
      </c>
      <c r="S195" s="11">
        <v>0</v>
      </c>
      <c r="T195" s="11">
        <v>0</v>
      </c>
    </row>
    <row r="196" spans="1:20" x14ac:dyDescent="0.25">
      <c r="A196" s="11" t="s">
        <v>516</v>
      </c>
      <c r="B196" s="11">
        <v>11888</v>
      </c>
      <c r="C196" s="11" t="s">
        <v>517</v>
      </c>
      <c r="D196" s="11" t="s">
        <v>32</v>
      </c>
      <c r="E196" s="11">
        <v>0</v>
      </c>
      <c r="F196" s="12">
        <v>100000000</v>
      </c>
      <c r="G196" s="12">
        <v>1.6</v>
      </c>
      <c r="H196" s="12" t="s">
        <v>534</v>
      </c>
      <c r="I196" s="12">
        <v>0</v>
      </c>
      <c r="J196" s="12">
        <v>670418</v>
      </c>
      <c r="K196" s="12">
        <v>67880845</v>
      </c>
      <c r="L196" s="12">
        <v>9877</v>
      </c>
      <c r="M196" s="12">
        <v>19</v>
      </c>
      <c r="N196" s="12">
        <v>67.145970000000005</v>
      </c>
      <c r="O196" s="12">
        <v>6335</v>
      </c>
      <c r="P196" s="12">
        <v>32.854030000000002</v>
      </c>
      <c r="Q196" s="12">
        <v>6354</v>
      </c>
      <c r="R196" s="11">
        <v>-0.42</v>
      </c>
      <c r="S196" s="11">
        <v>0</v>
      </c>
      <c r="T196" s="11">
        <v>0</v>
      </c>
    </row>
    <row r="197" spans="1:20" x14ac:dyDescent="0.25">
      <c r="A197" s="11" t="s">
        <v>518</v>
      </c>
      <c r="B197" s="11">
        <v>11883</v>
      </c>
      <c r="C197" s="11" t="s">
        <v>519</v>
      </c>
      <c r="D197" s="11" t="s">
        <v>246</v>
      </c>
      <c r="E197" s="11">
        <v>0</v>
      </c>
      <c r="F197" s="12">
        <v>1000000000</v>
      </c>
      <c r="G197" s="12">
        <v>1.4666666666666666</v>
      </c>
      <c r="H197" s="12" t="s">
        <v>534</v>
      </c>
      <c r="I197" s="12">
        <v>0</v>
      </c>
      <c r="J197" s="12">
        <v>2022884</v>
      </c>
      <c r="K197" s="12">
        <v>194500000</v>
      </c>
      <c r="L197" s="12">
        <v>10401</v>
      </c>
      <c r="M197" s="12">
        <v>45</v>
      </c>
      <c r="N197" s="12">
        <v>92.695293800000002</v>
      </c>
      <c r="O197" s="12">
        <v>318</v>
      </c>
      <c r="P197" s="12">
        <v>7.3047062</v>
      </c>
      <c r="Q197" s="12">
        <v>363</v>
      </c>
      <c r="R197" s="11">
        <v>1.71</v>
      </c>
      <c r="S197" s="11">
        <v>0</v>
      </c>
      <c r="T197" s="11">
        <v>0</v>
      </c>
    </row>
    <row r="198" spans="1:20" x14ac:dyDescent="0.25">
      <c r="A198" s="11" t="s">
        <v>520</v>
      </c>
      <c r="B198" s="11">
        <v>11886</v>
      </c>
      <c r="C198" s="11" t="s">
        <v>521</v>
      </c>
      <c r="D198" s="11" t="s">
        <v>22</v>
      </c>
      <c r="E198" s="11">
        <v>0</v>
      </c>
      <c r="F198" s="12">
        <v>200000000</v>
      </c>
      <c r="G198" s="12">
        <v>1.4</v>
      </c>
      <c r="H198" s="12" t="s">
        <v>534</v>
      </c>
      <c r="I198" s="12">
        <v>0</v>
      </c>
      <c r="J198" s="12">
        <v>353937</v>
      </c>
      <c r="K198" s="12">
        <v>35046198</v>
      </c>
      <c r="L198" s="12">
        <v>10100</v>
      </c>
      <c r="M198" s="12">
        <v>13</v>
      </c>
      <c r="N198" s="12">
        <v>99.473884999999996</v>
      </c>
      <c r="O198" s="12">
        <v>461</v>
      </c>
      <c r="P198" s="12">
        <v>0.526115</v>
      </c>
      <c r="Q198" s="12">
        <v>474</v>
      </c>
      <c r="R198" s="11">
        <v>1</v>
      </c>
      <c r="S198" s="11">
        <v>0</v>
      </c>
      <c r="T198" s="11">
        <v>0</v>
      </c>
    </row>
    <row r="199" spans="1:20" x14ac:dyDescent="0.25">
      <c r="A199" s="11" t="s">
        <v>522</v>
      </c>
      <c r="B199" s="11">
        <v>11885</v>
      </c>
      <c r="C199" s="11" t="s">
        <v>523</v>
      </c>
      <c r="D199" s="11" t="s">
        <v>22</v>
      </c>
      <c r="E199" s="11">
        <v>0</v>
      </c>
      <c r="F199" s="12">
        <v>100000000</v>
      </c>
      <c r="G199" s="12">
        <v>1.2</v>
      </c>
      <c r="H199" s="12" t="s">
        <v>534</v>
      </c>
      <c r="I199" s="12">
        <v>0</v>
      </c>
      <c r="J199" s="12">
        <v>251017</v>
      </c>
      <c r="K199" s="12">
        <v>24659976</v>
      </c>
      <c r="L199" s="12">
        <v>10180</v>
      </c>
      <c r="M199" s="12">
        <v>20</v>
      </c>
      <c r="N199" s="12">
        <v>99.047302999999999</v>
      </c>
      <c r="O199" s="12">
        <v>241</v>
      </c>
      <c r="P199" s="12">
        <v>0.95269700000000002</v>
      </c>
      <c r="Q199" s="12">
        <v>261</v>
      </c>
      <c r="R199" s="11">
        <v>0.4</v>
      </c>
      <c r="S199" s="11">
        <v>0</v>
      </c>
      <c r="T199" s="11">
        <v>0</v>
      </c>
    </row>
    <row r="200" spans="1:20" x14ac:dyDescent="0.25">
      <c r="A200" s="11" t="s">
        <v>524</v>
      </c>
      <c r="B200" s="11">
        <v>11889</v>
      </c>
      <c r="C200" s="11" t="s">
        <v>525</v>
      </c>
      <c r="D200" s="11" t="s">
        <v>22</v>
      </c>
      <c r="E200" s="11">
        <v>0</v>
      </c>
      <c r="F200" s="12">
        <v>100000000</v>
      </c>
      <c r="G200" s="12">
        <v>1</v>
      </c>
      <c r="H200" s="12" t="s">
        <v>534</v>
      </c>
      <c r="I200" s="12">
        <v>0</v>
      </c>
      <c r="J200" s="12">
        <v>199846</v>
      </c>
      <c r="K200" s="12">
        <v>19744718</v>
      </c>
      <c r="L200" s="12">
        <v>10122</v>
      </c>
      <c r="M200" s="12">
        <v>9</v>
      </c>
      <c r="N200" s="12">
        <v>87.770424000000006</v>
      </c>
      <c r="O200" s="12">
        <v>692</v>
      </c>
      <c r="P200" s="12">
        <v>12.229576</v>
      </c>
      <c r="Q200" s="12">
        <v>701</v>
      </c>
      <c r="R200" s="11">
        <v>1.1599999999999999</v>
      </c>
      <c r="S200" s="11">
        <v>0</v>
      </c>
      <c r="T200" s="11">
        <v>0</v>
      </c>
    </row>
    <row r="201" spans="1:20" x14ac:dyDescent="0.25">
      <c r="A201" s="11" t="s">
        <v>528</v>
      </c>
      <c r="B201" s="11">
        <v>11912</v>
      </c>
      <c r="C201" s="11" t="s">
        <v>529</v>
      </c>
      <c r="D201" s="11" t="s">
        <v>22</v>
      </c>
      <c r="E201" s="11">
        <v>0</v>
      </c>
      <c r="F201" s="12">
        <v>1000000000</v>
      </c>
      <c r="G201" s="12">
        <v>0</v>
      </c>
      <c r="H201" s="12" t="s">
        <v>534</v>
      </c>
      <c r="I201" s="12">
        <v>0</v>
      </c>
      <c r="J201" s="12">
        <v>4999998</v>
      </c>
      <c r="K201" s="12">
        <v>500000000</v>
      </c>
      <c r="L201" s="12">
        <v>10001</v>
      </c>
      <c r="M201" s="12">
        <v>78</v>
      </c>
      <c r="N201" s="12">
        <v>86.276044200000001</v>
      </c>
      <c r="O201" s="12">
        <v>3690</v>
      </c>
      <c r="P201" s="12">
        <v>13.723955800000001</v>
      </c>
      <c r="Q201" s="12">
        <v>3768</v>
      </c>
      <c r="R201" s="11">
        <v>0</v>
      </c>
      <c r="S201" s="11">
        <v>0</v>
      </c>
      <c r="T201" s="11">
        <v>0</v>
      </c>
    </row>
    <row r="202" spans="1:20" x14ac:dyDescent="0.25">
      <c r="A202" s="11" t="s">
        <v>530</v>
      </c>
      <c r="B202" s="11">
        <v>11900</v>
      </c>
      <c r="C202" s="11" t="s">
        <v>529</v>
      </c>
      <c r="D202" s="11" t="s">
        <v>22</v>
      </c>
      <c r="E202" s="11">
        <v>0</v>
      </c>
      <c r="F202" s="12">
        <v>100000000</v>
      </c>
      <c r="G202" s="12">
        <v>0</v>
      </c>
      <c r="H202" s="12" t="s">
        <v>534</v>
      </c>
      <c r="I202" s="12">
        <v>0</v>
      </c>
      <c r="J202" s="12">
        <v>528798</v>
      </c>
      <c r="K202" s="12">
        <v>52559470</v>
      </c>
      <c r="L202" s="12">
        <v>10061</v>
      </c>
      <c r="M202" s="12">
        <v>16</v>
      </c>
      <c r="N202" s="12">
        <v>61.835963999999997</v>
      </c>
      <c r="O202" s="12">
        <v>9669</v>
      </c>
      <c r="P202" s="12">
        <v>38.164036000000003</v>
      </c>
      <c r="Q202" s="12">
        <v>9685</v>
      </c>
      <c r="R202" s="11">
        <v>0</v>
      </c>
      <c r="S202" s="11">
        <v>0</v>
      </c>
      <c r="T202" s="11">
        <v>0</v>
      </c>
    </row>
  </sheetData>
  <autoFilter ref="A2:V202">
    <sortState ref="A3:T270">
      <sortCondition ref="H2:H2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rightToLeft="1" workbookViewId="0">
      <selection activeCell="A61" sqref="A61:XFD268"/>
    </sheetView>
  </sheetViews>
  <sheetFormatPr defaultColWidth="9.140625" defaultRowHeight="18" x14ac:dyDescent="0.45"/>
  <cols>
    <col min="1" max="1" width="43.42578125" style="14" bestFit="1" customWidth="1"/>
    <col min="2" max="2" width="8.5703125" style="14" bestFit="1" customWidth="1"/>
    <col min="3" max="3" width="23.28515625" style="14" bestFit="1" customWidth="1"/>
    <col min="4" max="4" width="21.42578125" style="19" bestFit="1" customWidth="1"/>
    <col min="5" max="5" width="8.85546875" style="19" bestFit="1" customWidth="1"/>
    <col min="6" max="6" width="10.140625" style="19" bestFit="1" customWidth="1"/>
    <col min="7" max="7" width="10.28515625" style="19" bestFit="1" customWidth="1"/>
    <col min="8" max="8" width="8.7109375" style="19" bestFit="1" customWidth="1"/>
    <col min="9" max="9" width="7.85546875" style="19" bestFit="1" customWidth="1"/>
    <col min="10" max="16384" width="9.140625" style="14"/>
  </cols>
  <sheetData>
    <row r="1" spans="1:9" x14ac:dyDescent="0.45">
      <c r="B1" s="15"/>
      <c r="C1" s="15"/>
      <c r="E1" s="19">
        <v>2</v>
      </c>
      <c r="F1" s="19">
        <v>3</v>
      </c>
      <c r="G1" s="19">
        <v>4</v>
      </c>
      <c r="H1" s="19">
        <v>5</v>
      </c>
      <c r="I1" s="19">
        <v>6</v>
      </c>
    </row>
    <row r="2" spans="1:9" ht="31.5" x14ac:dyDescent="0.45">
      <c r="A2" s="16" t="s">
        <v>535</v>
      </c>
      <c r="B2" s="17" t="s">
        <v>1</v>
      </c>
      <c r="C2" s="17" t="s">
        <v>3</v>
      </c>
      <c r="D2" s="18" t="s">
        <v>541</v>
      </c>
      <c r="E2" s="18" t="s">
        <v>536</v>
      </c>
      <c r="F2" s="18" t="s">
        <v>537</v>
      </c>
      <c r="G2" s="18" t="s">
        <v>538</v>
      </c>
      <c r="H2" s="18" t="s">
        <v>539</v>
      </c>
      <c r="I2" s="18" t="s">
        <v>540</v>
      </c>
    </row>
    <row r="3" spans="1:9" x14ac:dyDescent="0.45">
      <c r="A3" s="20" t="s">
        <v>17</v>
      </c>
      <c r="B3" s="20">
        <v>10581</v>
      </c>
      <c r="C3" s="20" t="s">
        <v>19</v>
      </c>
      <c r="D3" s="21">
        <v>38762126</v>
      </c>
      <c r="E3" s="21">
        <v>16.980753960648784</v>
      </c>
      <c r="F3" s="21">
        <v>59.657532631570305</v>
      </c>
      <c r="G3" s="21">
        <v>21.409169705216136</v>
      </c>
      <c r="H3" s="21">
        <v>1.7344652985669631E-2</v>
      </c>
      <c r="I3" s="21">
        <v>1.9351990495791043</v>
      </c>
    </row>
    <row r="4" spans="1:9" x14ac:dyDescent="0.45">
      <c r="A4" s="20" t="s">
        <v>20</v>
      </c>
      <c r="B4" s="20">
        <v>10589</v>
      </c>
      <c r="C4" s="20" t="s">
        <v>22</v>
      </c>
      <c r="D4" s="21">
        <v>1675456</v>
      </c>
      <c r="E4" s="21">
        <v>92.670403418340626</v>
      </c>
      <c r="F4" s="21">
        <v>2.401194714791854</v>
      </c>
      <c r="G4" s="21">
        <v>4.0722659490119328</v>
      </c>
      <c r="H4" s="21">
        <v>0.21038069414736843</v>
      </c>
      <c r="I4" s="21">
        <v>0.64575522370821992</v>
      </c>
    </row>
    <row r="5" spans="1:9" x14ac:dyDescent="0.45">
      <c r="A5" s="20" t="s">
        <v>23</v>
      </c>
      <c r="B5" s="20">
        <v>10591</v>
      </c>
      <c r="C5" s="20" t="s">
        <v>22</v>
      </c>
      <c r="D5" s="21">
        <v>1823519</v>
      </c>
      <c r="E5" s="21">
        <v>97.733354370280466</v>
      </c>
      <c r="F5" s="21">
        <v>0</v>
      </c>
      <c r="G5" s="21">
        <v>0.85669584038023783</v>
      </c>
      <c r="H5" s="21">
        <v>3.3324953672307311E-3</v>
      </c>
      <c r="I5" s="21">
        <v>1.4066172939720698</v>
      </c>
    </row>
    <row r="6" spans="1:9" x14ac:dyDescent="0.45">
      <c r="A6" s="20" t="s">
        <v>24</v>
      </c>
      <c r="B6" s="20">
        <v>10596</v>
      </c>
      <c r="C6" s="20" t="s">
        <v>22</v>
      </c>
      <c r="D6" s="21">
        <v>4288998</v>
      </c>
      <c r="E6" s="21">
        <v>95.197360030944182</v>
      </c>
      <c r="F6" s="21">
        <v>0</v>
      </c>
      <c r="G6" s="21">
        <v>1.038322336607548E-4</v>
      </c>
      <c r="H6" s="21">
        <v>1.461196564358946</v>
      </c>
      <c r="I6" s="21">
        <v>3.3413395724632178</v>
      </c>
    </row>
    <row r="7" spans="1:9" x14ac:dyDescent="0.45">
      <c r="A7" s="20" t="s">
        <v>26</v>
      </c>
      <c r="B7" s="20">
        <v>10600</v>
      </c>
      <c r="C7" s="20" t="s">
        <v>22</v>
      </c>
      <c r="D7" s="21">
        <v>37190328</v>
      </c>
      <c r="E7" s="21">
        <v>76.688056344787199</v>
      </c>
      <c r="F7" s="21">
        <v>17.784515378523835</v>
      </c>
      <c r="G7" s="21">
        <v>1.818656620974227</v>
      </c>
      <c r="H7" s="21">
        <v>0</v>
      </c>
      <c r="I7" s="21">
        <v>3.7087716557147381</v>
      </c>
    </row>
    <row r="8" spans="1:9" x14ac:dyDescent="0.45">
      <c r="A8" s="20" t="s">
        <v>28</v>
      </c>
      <c r="B8" s="20">
        <v>10616</v>
      </c>
      <c r="C8" s="20" t="s">
        <v>22</v>
      </c>
      <c r="D8" s="21">
        <v>8346680</v>
      </c>
      <c r="E8" s="21">
        <v>88.750301609010535</v>
      </c>
      <c r="F8" s="21">
        <v>7.8791503283163173</v>
      </c>
      <c r="G8" s="21">
        <v>0.99152537213162384</v>
      </c>
      <c r="H8" s="21">
        <v>6.1781667404901049E-5</v>
      </c>
      <c r="I8" s="21">
        <v>2.3789609088741241</v>
      </c>
    </row>
    <row r="9" spans="1:9" x14ac:dyDescent="0.45">
      <c r="A9" s="20" t="s">
        <v>30</v>
      </c>
      <c r="B9" s="20">
        <v>10615</v>
      </c>
      <c r="C9" s="20" t="s">
        <v>32</v>
      </c>
      <c r="D9" s="21">
        <v>750027</v>
      </c>
      <c r="E9" s="21">
        <v>55.244283166479939</v>
      </c>
      <c r="F9" s="21">
        <v>36.471564814767461</v>
      </c>
      <c r="G9" s="21">
        <v>7.2427285279206393</v>
      </c>
      <c r="H9" s="21">
        <v>6.6333699805485322E-3</v>
      </c>
      <c r="I9" s="21">
        <v>1.0347901208514074</v>
      </c>
    </row>
    <row r="10" spans="1:9" x14ac:dyDescent="0.45">
      <c r="A10" s="20" t="s">
        <v>33</v>
      </c>
      <c r="B10" s="20">
        <v>10630</v>
      </c>
      <c r="C10" s="20" t="s">
        <v>22</v>
      </c>
      <c r="D10" s="21">
        <v>474343</v>
      </c>
      <c r="E10" s="21">
        <v>96.765031225304909</v>
      </c>
      <c r="F10" s="21">
        <v>0</v>
      </c>
      <c r="G10" s="21">
        <v>1.0821947162503518E-2</v>
      </c>
      <c r="H10" s="21">
        <v>0.17632404896094098</v>
      </c>
      <c r="I10" s="21">
        <v>3.0478227785716441</v>
      </c>
    </row>
    <row r="11" spans="1:9" x14ac:dyDescent="0.45">
      <c r="A11" s="20" t="s">
        <v>35</v>
      </c>
      <c r="B11" s="20">
        <v>10639</v>
      </c>
      <c r="C11" s="20" t="s">
        <v>19</v>
      </c>
      <c r="D11" s="21">
        <v>59115164</v>
      </c>
      <c r="E11" s="21">
        <v>9.8612983361439888</v>
      </c>
      <c r="F11" s="21">
        <v>47.626228928729525</v>
      </c>
      <c r="G11" s="21">
        <v>40.330313141338067</v>
      </c>
      <c r="H11" s="21">
        <v>1.8559488879694063E-2</v>
      </c>
      <c r="I11" s="21">
        <v>2.1636001049087255</v>
      </c>
    </row>
    <row r="12" spans="1:9" x14ac:dyDescent="0.45">
      <c r="A12" s="20" t="s">
        <v>37</v>
      </c>
      <c r="B12" s="20">
        <v>10706</v>
      </c>
      <c r="C12" s="20" t="s">
        <v>22</v>
      </c>
      <c r="D12" s="21">
        <v>13659895</v>
      </c>
      <c r="E12" s="21">
        <v>98.000987222722031</v>
      </c>
      <c r="F12" s="21">
        <v>0</v>
      </c>
      <c r="G12" s="21">
        <v>0.18083399493888094</v>
      </c>
      <c r="H12" s="21">
        <v>8.4141278459925663E-3</v>
      </c>
      <c r="I12" s="21">
        <v>1.8097646544931008</v>
      </c>
    </row>
    <row r="13" spans="1:9" x14ac:dyDescent="0.45">
      <c r="A13" s="20" t="s">
        <v>39</v>
      </c>
      <c r="B13" s="20">
        <v>10720</v>
      </c>
      <c r="C13" s="20" t="s">
        <v>19</v>
      </c>
      <c r="D13" s="21">
        <v>1603365</v>
      </c>
      <c r="E13" s="21">
        <v>27.28785778431909</v>
      </c>
      <c r="F13" s="21">
        <v>64.325697273330334</v>
      </c>
      <c r="G13" s="21">
        <v>5.2504845558186322</v>
      </c>
      <c r="H13" s="21">
        <v>1.3017372200409641E-2</v>
      </c>
      <c r="I13" s="21">
        <v>3.1229430143315344</v>
      </c>
    </row>
    <row r="14" spans="1:9" x14ac:dyDescent="0.45">
      <c r="A14" s="20" t="s">
        <v>41</v>
      </c>
      <c r="B14" s="20">
        <v>10719</v>
      </c>
      <c r="C14" s="20" t="s">
        <v>22</v>
      </c>
      <c r="D14" s="21">
        <v>2706286</v>
      </c>
      <c r="E14" s="21">
        <v>96.667682846878179</v>
      </c>
      <c r="F14" s="21">
        <v>0</v>
      </c>
      <c r="G14" s="21">
        <v>8.1630554868587613E-2</v>
      </c>
      <c r="H14" s="21">
        <v>1.819292258072645E-2</v>
      </c>
      <c r="I14" s="21">
        <v>3.2324936756725098</v>
      </c>
    </row>
    <row r="15" spans="1:9" x14ac:dyDescent="0.45">
      <c r="A15" s="20" t="s">
        <v>43</v>
      </c>
      <c r="B15" s="20">
        <v>10743</v>
      </c>
      <c r="C15" s="20" t="s">
        <v>22</v>
      </c>
      <c r="D15" s="21">
        <v>5584367</v>
      </c>
      <c r="E15" s="21">
        <v>72.714174123014146</v>
      </c>
      <c r="F15" s="21">
        <v>9.4699123328064143</v>
      </c>
      <c r="G15" s="21">
        <v>14.440328888887173</v>
      </c>
      <c r="H15" s="21">
        <v>2.4475232162532064E-3</v>
      </c>
      <c r="I15" s="21">
        <v>3.3731371320760157</v>
      </c>
    </row>
    <row r="16" spans="1:9" x14ac:dyDescent="0.45">
      <c r="A16" s="20" t="s">
        <v>45</v>
      </c>
      <c r="B16" s="20">
        <v>10748</v>
      </c>
      <c r="C16" s="20" t="s">
        <v>19</v>
      </c>
      <c r="D16" s="21">
        <v>10832687</v>
      </c>
      <c r="E16" s="21">
        <v>29.44645232618058</v>
      </c>
      <c r="F16" s="21">
        <v>43.661565944205208</v>
      </c>
      <c r="G16" s="21">
        <v>21.869793209767721</v>
      </c>
      <c r="H16" s="21">
        <v>4.6033795488281459E-2</v>
      </c>
      <c r="I16" s="21">
        <v>4.9761547243582092</v>
      </c>
    </row>
    <row r="17" spans="1:9" x14ac:dyDescent="0.45">
      <c r="A17" s="20" t="s">
        <v>47</v>
      </c>
      <c r="B17" s="20">
        <v>10762</v>
      </c>
      <c r="C17" s="20" t="s">
        <v>32</v>
      </c>
      <c r="D17" s="21">
        <v>3663524</v>
      </c>
      <c r="E17" s="21">
        <v>57.564173290066798</v>
      </c>
      <c r="F17" s="21">
        <v>36.200415161253702</v>
      </c>
      <c r="G17" s="21">
        <v>2.2927252080297031</v>
      </c>
      <c r="H17" s="21">
        <v>0</v>
      </c>
      <c r="I17" s="21">
        <v>3.9426863406498014</v>
      </c>
    </row>
    <row r="18" spans="1:9" x14ac:dyDescent="0.45">
      <c r="A18" s="20" t="s">
        <v>49</v>
      </c>
      <c r="B18" s="20">
        <v>10753</v>
      </c>
      <c r="C18" s="20" t="s">
        <v>22</v>
      </c>
      <c r="D18" s="21">
        <v>657757</v>
      </c>
      <c r="E18" s="21">
        <v>81.769197139427462</v>
      </c>
      <c r="F18" s="21">
        <v>11.330061480877445</v>
      </c>
      <c r="G18" s="21">
        <v>3.7371892626740641</v>
      </c>
      <c r="H18" s="21">
        <v>1.1795072321403801E-6</v>
      </c>
      <c r="I18" s="21">
        <v>3.1635509375137931</v>
      </c>
    </row>
    <row r="19" spans="1:9" x14ac:dyDescent="0.45">
      <c r="A19" s="20" t="s">
        <v>51</v>
      </c>
      <c r="B19" s="20">
        <v>10782</v>
      </c>
      <c r="C19" s="20" t="s">
        <v>22</v>
      </c>
      <c r="D19" s="21">
        <v>1173721</v>
      </c>
      <c r="E19" s="21">
        <v>97.34759095573159</v>
      </c>
      <c r="F19" s="21">
        <v>0</v>
      </c>
      <c r="G19" s="21">
        <v>0.39403982728458975</v>
      </c>
      <c r="H19" s="21">
        <v>0</v>
      </c>
      <c r="I19" s="21">
        <v>2.2583692169838212</v>
      </c>
    </row>
    <row r="20" spans="1:9" x14ac:dyDescent="0.45">
      <c r="A20" s="20" t="s">
        <v>53</v>
      </c>
      <c r="B20" s="20">
        <v>10766</v>
      </c>
      <c r="C20" s="20" t="s">
        <v>19</v>
      </c>
      <c r="D20" s="21">
        <v>51001152</v>
      </c>
      <c r="E20" s="21">
        <v>9.6226701207895999</v>
      </c>
      <c r="F20" s="21">
        <v>59.129254745851988</v>
      </c>
      <c r="G20" s="21">
        <v>29.155127649856944</v>
      </c>
      <c r="H20" s="21">
        <v>3.0387665356859005E-2</v>
      </c>
      <c r="I20" s="21">
        <v>2.062559818144607</v>
      </c>
    </row>
    <row r="21" spans="1:9" x14ac:dyDescent="0.45">
      <c r="A21" s="20" t="s">
        <v>54</v>
      </c>
      <c r="B21" s="20">
        <v>10764</v>
      </c>
      <c r="C21" s="20" t="s">
        <v>22</v>
      </c>
      <c r="D21" s="21">
        <v>1825174</v>
      </c>
      <c r="E21" s="21">
        <v>91.242198978559173</v>
      </c>
      <c r="F21" s="21">
        <v>2.3351506513796272</v>
      </c>
      <c r="G21" s="21">
        <v>5.388405836539799E-3</v>
      </c>
      <c r="H21" s="21">
        <v>1.7114778660301706</v>
      </c>
      <c r="I21" s="21">
        <v>4.7057840981944876</v>
      </c>
    </row>
    <row r="22" spans="1:9" x14ac:dyDescent="0.45">
      <c r="A22" s="20" t="s">
        <v>56</v>
      </c>
      <c r="B22" s="20">
        <v>10767</v>
      </c>
      <c r="C22" s="20" t="s">
        <v>32</v>
      </c>
      <c r="D22" s="21">
        <v>422188</v>
      </c>
      <c r="E22" s="21">
        <v>58.432719982682436</v>
      </c>
      <c r="F22" s="21">
        <v>39.12672759001503</v>
      </c>
      <c r="G22" s="21">
        <v>0.25734293200530167</v>
      </c>
      <c r="H22" s="21">
        <v>4.5758927511355296E-2</v>
      </c>
      <c r="I22" s="21">
        <v>2.1374505677858835</v>
      </c>
    </row>
    <row r="23" spans="1:9" x14ac:dyDescent="0.45">
      <c r="A23" s="20" t="s">
        <v>57</v>
      </c>
      <c r="B23" s="20">
        <v>10771</v>
      </c>
      <c r="C23" s="20" t="s">
        <v>22</v>
      </c>
      <c r="D23" s="21">
        <v>746874</v>
      </c>
      <c r="E23" s="21">
        <v>82.170709497893526</v>
      </c>
      <c r="F23" s="21">
        <v>0</v>
      </c>
      <c r="G23" s="21">
        <v>14.906638547517097</v>
      </c>
      <c r="H23" s="21">
        <v>6.6113076692520378E-3</v>
      </c>
      <c r="I23" s="21">
        <v>2.916040646920127</v>
      </c>
    </row>
    <row r="24" spans="1:9" x14ac:dyDescent="0.45">
      <c r="A24" s="20" t="s">
        <v>59</v>
      </c>
      <c r="B24" s="20">
        <v>10765</v>
      </c>
      <c r="C24" s="20" t="s">
        <v>19</v>
      </c>
      <c r="D24" s="21">
        <v>159734641</v>
      </c>
      <c r="E24" s="21">
        <v>7.4171965511600702</v>
      </c>
      <c r="F24" s="21">
        <v>46.744086978264441</v>
      </c>
      <c r="G24" s="21">
        <v>44.19259052248163</v>
      </c>
      <c r="H24" s="21">
        <v>4.2635779363811729E-5</v>
      </c>
      <c r="I24" s="21">
        <v>1.6460833123144936</v>
      </c>
    </row>
    <row r="25" spans="1:9" x14ac:dyDescent="0.45">
      <c r="A25" s="20" t="s">
        <v>60</v>
      </c>
      <c r="B25" s="20">
        <v>10763</v>
      </c>
      <c r="C25" s="20" t="s">
        <v>32</v>
      </c>
      <c r="D25" s="21">
        <v>109839</v>
      </c>
      <c r="E25" s="21">
        <v>92.160032791519257</v>
      </c>
      <c r="F25" s="21">
        <v>0</v>
      </c>
      <c r="G25" s="21">
        <v>0.26795624567981957</v>
      </c>
      <c r="H25" s="21">
        <v>0.1469741105190735</v>
      </c>
      <c r="I25" s="21">
        <v>7.4250368522818473</v>
      </c>
    </row>
    <row r="26" spans="1:9" x14ac:dyDescent="0.45">
      <c r="A26" s="20" t="s">
        <v>62</v>
      </c>
      <c r="B26" s="20">
        <v>10778</v>
      </c>
      <c r="C26" s="20" t="s">
        <v>19</v>
      </c>
      <c r="D26" s="21">
        <v>3374157</v>
      </c>
      <c r="E26" s="21">
        <v>14.30663466287524</v>
      </c>
      <c r="F26" s="21">
        <v>56.377475874930923</v>
      </c>
      <c r="G26" s="21">
        <v>27.604202494122426</v>
      </c>
      <c r="H26" s="21">
        <v>1.5860855789761874E-5</v>
      </c>
      <c r="I26" s="21">
        <v>1.7116711072156263</v>
      </c>
    </row>
    <row r="27" spans="1:9" x14ac:dyDescent="0.45">
      <c r="A27" s="20" t="s">
        <v>64</v>
      </c>
      <c r="B27" s="20">
        <v>10781</v>
      </c>
      <c r="C27" s="20" t="s">
        <v>22</v>
      </c>
      <c r="D27" s="21">
        <v>4591592</v>
      </c>
      <c r="E27" s="21">
        <v>95.177346189691761</v>
      </c>
      <c r="F27" s="21">
        <v>2.1549445352626439E-2</v>
      </c>
      <c r="G27" s="21">
        <v>0.41954997880819689</v>
      </c>
      <c r="H27" s="21">
        <v>0.76361078459883625</v>
      </c>
      <c r="I27" s="21">
        <v>3.6179436015485789</v>
      </c>
    </row>
    <row r="28" spans="1:9" x14ac:dyDescent="0.45">
      <c r="A28" s="20" t="s">
        <v>66</v>
      </c>
      <c r="B28" s="20">
        <v>10784</v>
      </c>
      <c r="C28" s="20" t="s">
        <v>19</v>
      </c>
      <c r="D28" s="21">
        <v>19585327</v>
      </c>
      <c r="E28" s="21">
        <v>15.68461571537045</v>
      </c>
      <c r="F28" s="21">
        <v>74.162709025209779</v>
      </c>
      <c r="G28" s="21">
        <v>7.5570047417079582</v>
      </c>
      <c r="H28" s="21">
        <v>5.0354531560906405E-8</v>
      </c>
      <c r="I28" s="21">
        <v>2.5956704673572832</v>
      </c>
    </row>
    <row r="29" spans="1:9" x14ac:dyDescent="0.45">
      <c r="A29" s="20" t="s">
        <v>68</v>
      </c>
      <c r="B29" s="20">
        <v>10789</v>
      </c>
      <c r="C29" s="20" t="s">
        <v>22</v>
      </c>
      <c r="D29" s="21">
        <v>1622838</v>
      </c>
      <c r="E29" s="21">
        <v>76.305809006034508</v>
      </c>
      <c r="F29" s="21">
        <v>16.70946612285103</v>
      </c>
      <c r="G29" s="21">
        <v>4.6043025090250174</v>
      </c>
      <c r="H29" s="21">
        <v>0</v>
      </c>
      <c r="I29" s="21">
        <v>2.3804223620894485</v>
      </c>
    </row>
    <row r="30" spans="1:9" x14ac:dyDescent="0.45">
      <c r="A30" s="20" t="s">
        <v>70</v>
      </c>
      <c r="B30" s="20">
        <v>10787</v>
      </c>
      <c r="C30" s="20" t="s">
        <v>22</v>
      </c>
      <c r="D30" s="21">
        <v>6677901</v>
      </c>
      <c r="E30" s="21">
        <v>97.485573195498773</v>
      </c>
      <c r="F30" s="21">
        <v>0</v>
      </c>
      <c r="G30" s="21">
        <v>1.6532529235700493</v>
      </c>
      <c r="H30" s="21">
        <v>1.3049417981784914E-3</v>
      </c>
      <c r="I30" s="21">
        <v>0.85986893913300533</v>
      </c>
    </row>
    <row r="31" spans="1:9" x14ac:dyDescent="0.45">
      <c r="A31" s="20" t="s">
        <v>72</v>
      </c>
      <c r="B31" s="20">
        <v>10801</v>
      </c>
      <c r="C31" s="20" t="s">
        <v>22</v>
      </c>
      <c r="D31" s="21">
        <v>1191889</v>
      </c>
      <c r="E31" s="21">
        <v>96.852664469123383</v>
      </c>
      <c r="F31" s="21">
        <v>0</v>
      </c>
      <c r="G31" s="21">
        <v>0.89989065771697108</v>
      </c>
      <c r="H31" s="21">
        <v>4.870420207026889E-2</v>
      </c>
      <c r="I31" s="21">
        <v>2.1987406710893782</v>
      </c>
    </row>
    <row r="32" spans="1:9" x14ac:dyDescent="0.45">
      <c r="A32" s="20" t="s">
        <v>74</v>
      </c>
      <c r="B32" s="20">
        <v>10825</v>
      </c>
      <c r="C32" s="20" t="s">
        <v>22</v>
      </c>
      <c r="D32" s="21">
        <v>380066</v>
      </c>
      <c r="E32" s="21">
        <v>96.018297257492634</v>
      </c>
      <c r="F32" s="21">
        <v>0</v>
      </c>
      <c r="G32" s="21">
        <v>3.1925755674546079</v>
      </c>
      <c r="H32" s="21">
        <v>1.9018039957178684E-2</v>
      </c>
      <c r="I32" s="21">
        <v>0.77010913509558365</v>
      </c>
    </row>
    <row r="33" spans="1:9" x14ac:dyDescent="0.45">
      <c r="A33" s="20" t="s">
        <v>76</v>
      </c>
      <c r="B33" s="20">
        <v>10830</v>
      </c>
      <c r="C33" s="20" t="s">
        <v>22</v>
      </c>
      <c r="D33" s="21">
        <v>1596267</v>
      </c>
      <c r="E33" s="21">
        <v>94.843190362299509</v>
      </c>
      <c r="F33" s="21">
        <v>0</v>
      </c>
      <c r="G33" s="21">
        <v>2.6037119854901212</v>
      </c>
      <c r="H33" s="21">
        <v>3.8224300407150815E-4</v>
      </c>
      <c r="I33" s="21">
        <v>2.5527154092062907</v>
      </c>
    </row>
    <row r="34" spans="1:9" x14ac:dyDescent="0.45">
      <c r="A34" s="20" t="s">
        <v>78</v>
      </c>
      <c r="B34" s="20">
        <v>10835</v>
      </c>
      <c r="C34" s="20" t="s">
        <v>22</v>
      </c>
      <c r="D34" s="21">
        <v>2648232</v>
      </c>
      <c r="E34" s="21">
        <v>94.108980451055132</v>
      </c>
      <c r="F34" s="21">
        <v>0</v>
      </c>
      <c r="G34" s="21">
        <v>0.90530642275876649</v>
      </c>
      <c r="H34" s="21">
        <v>5.4594177331722341E-3</v>
      </c>
      <c r="I34" s="21">
        <v>4.9802537084529268</v>
      </c>
    </row>
    <row r="35" spans="1:9" x14ac:dyDescent="0.45">
      <c r="A35" s="20" t="s">
        <v>80</v>
      </c>
      <c r="B35" s="20">
        <v>10837</v>
      </c>
      <c r="C35" s="20" t="s">
        <v>19</v>
      </c>
      <c r="D35" s="21">
        <v>14476934</v>
      </c>
      <c r="E35" s="21">
        <v>20.924900700520705</v>
      </c>
      <c r="F35" s="21">
        <v>50.873236424669031</v>
      </c>
      <c r="G35" s="21">
        <v>26.05190046472017</v>
      </c>
      <c r="H35" s="21">
        <v>0.19526805728278815</v>
      </c>
      <c r="I35" s="21">
        <v>1.9546943528073082</v>
      </c>
    </row>
    <row r="36" spans="1:9" x14ac:dyDescent="0.45">
      <c r="A36" s="20" t="s">
        <v>82</v>
      </c>
      <c r="B36" s="20">
        <v>10845</v>
      </c>
      <c r="C36" s="20" t="s">
        <v>19</v>
      </c>
      <c r="D36" s="21">
        <v>28794736</v>
      </c>
      <c r="E36" s="21">
        <v>15.625935169292408</v>
      </c>
      <c r="F36" s="21">
        <v>60.648678011185801</v>
      </c>
      <c r="G36" s="21">
        <v>21.480971831320399</v>
      </c>
      <c r="H36" s="21">
        <v>1.8977546115681493E-4</v>
      </c>
      <c r="I36" s="21">
        <v>2.2442252127402327</v>
      </c>
    </row>
    <row r="37" spans="1:9" x14ac:dyDescent="0.45">
      <c r="A37" s="20" t="s">
        <v>84</v>
      </c>
      <c r="B37" s="20">
        <v>10843</v>
      </c>
      <c r="C37" s="20" t="s">
        <v>22</v>
      </c>
      <c r="D37" s="21">
        <v>1541347</v>
      </c>
      <c r="E37" s="21">
        <v>81.987937010154965</v>
      </c>
      <c r="F37" s="21">
        <v>13.026066407085938</v>
      </c>
      <c r="G37" s="21">
        <v>1.4920176428588052E-4</v>
      </c>
      <c r="H37" s="21">
        <v>2.294914109965847</v>
      </c>
      <c r="I37" s="21">
        <v>2.6909332710289653</v>
      </c>
    </row>
    <row r="38" spans="1:9" x14ac:dyDescent="0.45">
      <c r="A38" s="20" t="s">
        <v>86</v>
      </c>
      <c r="B38" s="20">
        <v>10851</v>
      </c>
      <c r="C38" s="20" t="s">
        <v>22</v>
      </c>
      <c r="D38" s="21">
        <v>30257164</v>
      </c>
      <c r="E38" s="21">
        <v>83.246858187039436</v>
      </c>
      <c r="F38" s="21">
        <v>7.2729057187277695</v>
      </c>
      <c r="G38" s="21">
        <v>3.0167953277384871</v>
      </c>
      <c r="H38" s="21">
        <v>0</v>
      </c>
      <c r="I38" s="21">
        <v>6.4634407664943065</v>
      </c>
    </row>
    <row r="39" spans="1:9" x14ac:dyDescent="0.45">
      <c r="A39" s="20" t="s">
        <v>88</v>
      </c>
      <c r="B39" s="20">
        <v>10855</v>
      </c>
      <c r="C39" s="20" t="s">
        <v>22</v>
      </c>
      <c r="D39" s="21">
        <v>5792604</v>
      </c>
      <c r="E39" s="21">
        <v>98.914298337928074</v>
      </c>
      <c r="F39" s="21">
        <v>0</v>
      </c>
      <c r="G39" s="21">
        <v>0.34518185637327575</v>
      </c>
      <c r="H39" s="21">
        <v>9.522065476712066E-4</v>
      </c>
      <c r="I39" s="21">
        <v>0.73956759915098569</v>
      </c>
    </row>
    <row r="40" spans="1:9" x14ac:dyDescent="0.45">
      <c r="A40" s="20" t="s">
        <v>90</v>
      </c>
      <c r="B40" s="20">
        <v>10864</v>
      </c>
      <c r="C40" s="20" t="s">
        <v>22</v>
      </c>
      <c r="D40" s="21">
        <v>573433</v>
      </c>
      <c r="E40" s="21">
        <v>75.534798184906123</v>
      </c>
      <c r="F40" s="21">
        <v>6.8568270850405337</v>
      </c>
      <c r="G40" s="21">
        <v>13.943593640392237</v>
      </c>
      <c r="H40" s="21">
        <v>3.4106885174168253E-2</v>
      </c>
      <c r="I40" s="21">
        <v>3.6306742044869322</v>
      </c>
    </row>
    <row r="41" spans="1:9" x14ac:dyDescent="0.45">
      <c r="A41" s="20" t="s">
        <v>92</v>
      </c>
      <c r="B41" s="20">
        <v>10869</v>
      </c>
      <c r="C41" s="20" t="s">
        <v>22</v>
      </c>
      <c r="D41" s="21">
        <v>603409</v>
      </c>
      <c r="E41" s="21">
        <v>93.425798051431613</v>
      </c>
      <c r="F41" s="21">
        <v>0</v>
      </c>
      <c r="G41" s="21">
        <v>2.1398681089280949</v>
      </c>
      <c r="H41" s="21">
        <v>1.4770958372006614E-9</v>
      </c>
      <c r="I41" s="21">
        <v>4.434333838163198</v>
      </c>
    </row>
    <row r="42" spans="1:9" x14ac:dyDescent="0.45">
      <c r="A42" s="20" t="s">
        <v>94</v>
      </c>
      <c r="B42" s="20">
        <v>10872</v>
      </c>
      <c r="C42" s="20" t="s">
        <v>22</v>
      </c>
      <c r="D42" s="21">
        <v>1857573</v>
      </c>
      <c r="E42" s="21">
        <v>97.305458095406891</v>
      </c>
      <c r="F42" s="21">
        <v>0</v>
      </c>
      <c r="G42" s="21">
        <v>0.98859005956726109</v>
      </c>
      <c r="H42" s="21">
        <v>6.1875352385729618E-5</v>
      </c>
      <c r="I42" s="21">
        <v>1.7058899696734613</v>
      </c>
    </row>
    <row r="43" spans="1:9" x14ac:dyDescent="0.45">
      <c r="A43" s="20" t="s">
        <v>96</v>
      </c>
      <c r="B43" s="20">
        <v>10883</v>
      </c>
      <c r="C43" s="20" t="s">
        <v>19</v>
      </c>
      <c r="D43" s="21">
        <v>125873787</v>
      </c>
      <c r="E43" s="21">
        <v>15.123996494724928</v>
      </c>
      <c r="F43" s="21">
        <v>43.737473864989575</v>
      </c>
      <c r="G43" s="21">
        <v>37.52544840196348</v>
      </c>
      <c r="H43" s="21">
        <v>1.3505118628052892E-4</v>
      </c>
      <c r="I43" s="21">
        <v>3.6129461871357433</v>
      </c>
    </row>
    <row r="44" spans="1:9" x14ac:dyDescent="0.45">
      <c r="A44" s="20" t="s">
        <v>98</v>
      </c>
      <c r="B44" s="20">
        <v>10885</v>
      </c>
      <c r="C44" s="20" t="s">
        <v>32</v>
      </c>
      <c r="D44" s="21">
        <v>3844808</v>
      </c>
      <c r="E44" s="21">
        <v>78.054112830164911</v>
      </c>
      <c r="F44" s="21">
        <v>7.9945855911924406</v>
      </c>
      <c r="G44" s="21">
        <v>12.098754649016316</v>
      </c>
      <c r="H44" s="21">
        <v>1.9864743767461913E-3</v>
      </c>
      <c r="I44" s="21">
        <v>1.8505604552495862</v>
      </c>
    </row>
    <row r="45" spans="1:9" x14ac:dyDescent="0.45">
      <c r="A45" s="20" t="s">
        <v>100</v>
      </c>
      <c r="B45" s="20">
        <v>10897</v>
      </c>
      <c r="C45" s="20" t="s">
        <v>32</v>
      </c>
      <c r="D45" s="21">
        <v>749015</v>
      </c>
      <c r="E45" s="21">
        <v>71.111961932553925</v>
      </c>
      <c r="F45" s="21">
        <v>17.399536601103048</v>
      </c>
      <c r="G45" s="21">
        <v>8.3083929883523862</v>
      </c>
      <c r="H45" s="21">
        <v>1.0342790421202733E-2</v>
      </c>
      <c r="I45" s="21">
        <v>3.1697656875694382</v>
      </c>
    </row>
    <row r="46" spans="1:9" x14ac:dyDescent="0.45">
      <c r="A46" s="20" t="s">
        <v>102</v>
      </c>
      <c r="B46" s="20">
        <v>10895</v>
      </c>
      <c r="C46" s="20" t="s">
        <v>19</v>
      </c>
      <c r="D46" s="21">
        <v>1612262</v>
      </c>
      <c r="E46" s="21">
        <v>12.330622411519473</v>
      </c>
      <c r="F46" s="21">
        <v>53.114538120898743</v>
      </c>
      <c r="G46" s="21">
        <v>30.823650848681069</v>
      </c>
      <c r="H46" s="21">
        <v>3.1377036204500747E-4</v>
      </c>
      <c r="I46" s="21">
        <v>3.7308748485386687</v>
      </c>
    </row>
    <row r="47" spans="1:9" x14ac:dyDescent="0.45">
      <c r="A47" s="20" t="s">
        <v>104</v>
      </c>
      <c r="B47" s="20">
        <v>10896</v>
      </c>
      <c r="C47" s="20" t="s">
        <v>22</v>
      </c>
      <c r="D47" s="21">
        <v>2657683</v>
      </c>
      <c r="E47" s="21">
        <v>94.472630615956959</v>
      </c>
      <c r="F47" s="21">
        <v>1.3035493469226584</v>
      </c>
      <c r="G47" s="21">
        <v>3.231278471855016</v>
      </c>
      <c r="H47" s="21">
        <v>4.8192984084089036E-3</v>
      </c>
      <c r="I47" s="21">
        <v>0.9877222668569583</v>
      </c>
    </row>
    <row r="48" spans="1:9" x14ac:dyDescent="0.45">
      <c r="A48" s="20" t="s">
        <v>106</v>
      </c>
      <c r="B48" s="20">
        <v>10911</v>
      </c>
      <c r="C48" s="20" t="s">
        <v>19</v>
      </c>
      <c r="D48" s="21">
        <v>61318553</v>
      </c>
      <c r="E48" s="21">
        <v>6.6787069998363195</v>
      </c>
      <c r="F48" s="21">
        <v>55.53268765134726</v>
      </c>
      <c r="G48" s="21">
        <v>35.618203461804811</v>
      </c>
      <c r="H48" s="21">
        <v>1.0499582086358656E-6</v>
      </c>
      <c r="I48" s="21">
        <v>2.1704008370534051</v>
      </c>
    </row>
    <row r="49" spans="1:9" x14ac:dyDescent="0.45">
      <c r="A49" s="20" t="s">
        <v>108</v>
      </c>
      <c r="B49" s="20">
        <v>10919</v>
      </c>
      <c r="C49" s="20" t="s">
        <v>19</v>
      </c>
      <c r="D49" s="21">
        <v>492792775</v>
      </c>
      <c r="E49" s="21">
        <v>13.448456702814282</v>
      </c>
      <c r="F49" s="21">
        <v>41.036655522642384</v>
      </c>
      <c r="G49" s="21">
        <v>43.800341471534573</v>
      </c>
      <c r="H49" s="21">
        <v>7.1394106937515593E-5</v>
      </c>
      <c r="I49" s="21">
        <v>1.7144749089018252</v>
      </c>
    </row>
    <row r="50" spans="1:9" x14ac:dyDescent="0.45">
      <c r="A50" s="20" t="s">
        <v>110</v>
      </c>
      <c r="B50" s="20">
        <v>10923</v>
      </c>
      <c r="C50" s="20" t="s">
        <v>19</v>
      </c>
      <c r="D50" s="21">
        <v>2537380</v>
      </c>
      <c r="E50" s="21">
        <v>16.892746831354007</v>
      </c>
      <c r="F50" s="21">
        <v>55.920299724164153</v>
      </c>
      <c r="G50" s="21">
        <v>24.51952852813568</v>
      </c>
      <c r="H50" s="21">
        <v>1.8441889700075237E-2</v>
      </c>
      <c r="I50" s="21">
        <v>2.648983026646087</v>
      </c>
    </row>
    <row r="51" spans="1:9" x14ac:dyDescent="0.45">
      <c r="A51" s="20" t="s">
        <v>112</v>
      </c>
      <c r="B51" s="20">
        <v>10920</v>
      </c>
      <c r="C51" s="20" t="s">
        <v>19</v>
      </c>
      <c r="D51" s="21">
        <v>3955828</v>
      </c>
      <c r="E51" s="21">
        <v>14.837553779186226</v>
      </c>
      <c r="F51" s="21">
        <v>69.190256203159507</v>
      </c>
      <c r="G51" s="21">
        <v>13.877840709671144</v>
      </c>
      <c r="H51" s="21">
        <v>4.018670966246151E-3</v>
      </c>
      <c r="I51" s="21">
        <v>2.0903306370168764</v>
      </c>
    </row>
    <row r="52" spans="1:9" x14ac:dyDescent="0.45">
      <c r="A52" s="20" t="s">
        <v>114</v>
      </c>
      <c r="B52" s="20">
        <v>10915</v>
      </c>
      <c r="C52" s="20" t="s">
        <v>19</v>
      </c>
      <c r="D52" s="21">
        <v>42532525</v>
      </c>
      <c r="E52" s="21">
        <v>29.666032072629413</v>
      </c>
      <c r="F52" s="21">
        <v>42.301414349083913</v>
      </c>
      <c r="G52" s="21">
        <v>26.12905716776773</v>
      </c>
      <c r="H52" s="21">
        <v>2.2819113916281303E-3</v>
      </c>
      <c r="I52" s="21">
        <v>1.9012144991273159</v>
      </c>
    </row>
    <row r="53" spans="1:9" x14ac:dyDescent="0.45">
      <c r="A53" s="20" t="s">
        <v>116</v>
      </c>
      <c r="B53" s="20">
        <v>10929</v>
      </c>
      <c r="C53" s="20" t="s">
        <v>19</v>
      </c>
      <c r="D53" s="21">
        <v>4789613</v>
      </c>
      <c r="E53" s="21">
        <v>9.9557407869386125</v>
      </c>
      <c r="F53" s="21">
        <v>61.588868055089243</v>
      </c>
      <c r="G53" s="21">
        <v>26.530639455273505</v>
      </c>
      <c r="H53" s="21">
        <v>0</v>
      </c>
      <c r="I53" s="21">
        <v>1.9247517026986387</v>
      </c>
    </row>
    <row r="54" spans="1:9" x14ac:dyDescent="0.45">
      <c r="A54" s="20" t="s">
        <v>118</v>
      </c>
      <c r="B54" s="20">
        <v>10934</v>
      </c>
      <c r="C54" s="20" t="s">
        <v>32</v>
      </c>
      <c r="D54" s="21">
        <v>191074</v>
      </c>
      <c r="E54" s="21">
        <v>59.101054991053189</v>
      </c>
      <c r="F54" s="21">
        <v>24.025098249269</v>
      </c>
      <c r="G54" s="21">
        <v>15.4514944691122</v>
      </c>
      <c r="H54" s="21">
        <v>2.4927548745510637E-3</v>
      </c>
      <c r="I54" s="21">
        <v>1.4198595356910613</v>
      </c>
    </row>
    <row r="55" spans="1:9" x14ac:dyDescent="0.45">
      <c r="A55" s="20" t="s">
        <v>120</v>
      </c>
      <c r="B55" s="20">
        <v>11008</v>
      </c>
      <c r="C55" s="20" t="s">
        <v>19</v>
      </c>
      <c r="D55" s="21">
        <v>81468721</v>
      </c>
      <c r="E55" s="21">
        <v>16.289341377117935</v>
      </c>
      <c r="F55" s="21">
        <v>37.968187638561048</v>
      </c>
      <c r="G55" s="21">
        <v>44.067298497031913</v>
      </c>
      <c r="H55" s="21">
        <v>5.4041174845668617E-5</v>
      </c>
      <c r="I55" s="21">
        <v>1.6751184461142563</v>
      </c>
    </row>
    <row r="56" spans="1:9" x14ac:dyDescent="0.45">
      <c r="A56" s="20" t="s">
        <v>122</v>
      </c>
      <c r="B56" s="20">
        <v>11014</v>
      </c>
      <c r="C56" s="20" t="s">
        <v>19</v>
      </c>
      <c r="D56" s="21">
        <v>3258331</v>
      </c>
      <c r="E56" s="21">
        <v>7.4656037595712945</v>
      </c>
      <c r="F56" s="21">
        <v>41.324883145509681</v>
      </c>
      <c r="G56" s="21">
        <v>50.919617002848064</v>
      </c>
      <c r="H56" s="21">
        <v>0</v>
      </c>
      <c r="I56" s="21">
        <v>0.28989609207096528</v>
      </c>
    </row>
    <row r="57" spans="1:9" x14ac:dyDescent="0.45">
      <c r="A57" s="20" t="s">
        <v>124</v>
      </c>
      <c r="B57" s="20">
        <v>11049</v>
      </c>
      <c r="C57" s="20" t="s">
        <v>19</v>
      </c>
      <c r="D57" s="21">
        <v>55535744</v>
      </c>
      <c r="E57" s="21">
        <v>12.302748735549789</v>
      </c>
      <c r="F57" s="21">
        <v>56.926578193313745</v>
      </c>
      <c r="G57" s="21">
        <v>28.708636691895066</v>
      </c>
      <c r="H57" s="21">
        <v>1.4317657061141185E-2</v>
      </c>
      <c r="I57" s="21">
        <v>2.0477187221802589</v>
      </c>
    </row>
    <row r="58" spans="1:9" x14ac:dyDescent="0.45">
      <c r="A58" s="20" t="s">
        <v>126</v>
      </c>
      <c r="B58" s="20">
        <v>11055</v>
      </c>
      <c r="C58" s="20" t="s">
        <v>22</v>
      </c>
      <c r="D58" s="21">
        <v>2324411</v>
      </c>
      <c r="E58" s="21">
        <v>93.966300835308601</v>
      </c>
      <c r="F58" s="21">
        <v>1.1416059078590762E-2</v>
      </c>
      <c r="G58" s="21">
        <v>0.59817922180376137</v>
      </c>
      <c r="H58" s="21">
        <v>0.41879343269170427</v>
      </c>
      <c r="I58" s="21">
        <v>5.0053104511173379</v>
      </c>
    </row>
    <row r="59" spans="1:9" x14ac:dyDescent="0.45">
      <c r="A59" s="20" t="s">
        <v>128</v>
      </c>
      <c r="B59" s="20">
        <v>11075</v>
      </c>
      <c r="C59" s="20" t="s">
        <v>19</v>
      </c>
      <c r="D59" s="21">
        <v>70830535</v>
      </c>
      <c r="E59" s="21">
        <v>11.147217775623345</v>
      </c>
      <c r="F59" s="21">
        <v>51.820328026603796</v>
      </c>
      <c r="G59" s="21">
        <v>36.243002100889086</v>
      </c>
      <c r="H59" s="21">
        <v>0</v>
      </c>
      <c r="I59" s="21">
        <v>0.78945209688377849</v>
      </c>
    </row>
    <row r="60" spans="1:9" x14ac:dyDescent="0.45">
      <c r="A60" s="20" t="s">
        <v>130</v>
      </c>
      <c r="B60" s="20">
        <v>11087</v>
      </c>
      <c r="C60" s="20" t="s">
        <v>22</v>
      </c>
      <c r="D60" s="21">
        <v>1587409</v>
      </c>
      <c r="E60" s="21">
        <v>89.793370306331454</v>
      </c>
      <c r="F60" s="21">
        <v>2.0060717089191136</v>
      </c>
      <c r="G60" s="21">
        <v>7.2042439419165749</v>
      </c>
      <c r="H60" s="21">
        <v>8.0932427510299713E-3</v>
      </c>
      <c r="I60" s="21">
        <v>0.98822080008182933</v>
      </c>
    </row>
    <row r="61" spans="1:9" x14ac:dyDescent="0.45">
      <c r="A61" s="20" t="s">
        <v>135</v>
      </c>
      <c r="B61" s="20">
        <v>11090</v>
      </c>
      <c r="C61" s="20" t="s">
        <v>19</v>
      </c>
      <c r="D61" s="21">
        <v>48358175</v>
      </c>
      <c r="E61" s="21">
        <v>17.225831522529564</v>
      </c>
      <c r="F61" s="21">
        <v>58.456361524308861</v>
      </c>
      <c r="G61" s="21">
        <v>21.750380285627678</v>
      </c>
      <c r="H61" s="21">
        <v>6.7152378751037895E-3</v>
      </c>
      <c r="I61" s="21">
        <v>2.5607114296587952</v>
      </c>
    </row>
    <row r="62" spans="1:9" x14ac:dyDescent="0.45">
      <c r="A62" s="20" t="s">
        <v>137</v>
      </c>
      <c r="B62" s="20">
        <v>11095</v>
      </c>
      <c r="C62" s="20" t="s">
        <v>22</v>
      </c>
      <c r="D62" s="21">
        <v>2236321</v>
      </c>
      <c r="E62" s="21">
        <v>95.346947215168171</v>
      </c>
      <c r="F62" s="21">
        <v>2.7545292948460789</v>
      </c>
      <c r="G62" s="21">
        <v>0.13456747486905107</v>
      </c>
      <c r="H62" s="21">
        <v>4.393614012433455E-3</v>
      </c>
      <c r="I62" s="21">
        <v>1.759562401104265</v>
      </c>
    </row>
    <row r="63" spans="1:9" x14ac:dyDescent="0.45">
      <c r="A63" s="20" t="s">
        <v>139</v>
      </c>
      <c r="B63" s="20">
        <v>11098</v>
      </c>
      <c r="C63" s="20" t="s">
        <v>19</v>
      </c>
      <c r="D63" s="21">
        <v>448185638</v>
      </c>
      <c r="E63" s="21">
        <v>16.347007672980475</v>
      </c>
      <c r="F63" s="21">
        <v>46.510049101511022</v>
      </c>
      <c r="G63" s="21">
        <v>35.556621992472273</v>
      </c>
      <c r="H63" s="21">
        <v>4.6663362425756495E-4</v>
      </c>
      <c r="I63" s="21">
        <v>1.585854599411973</v>
      </c>
    </row>
    <row r="64" spans="1:9" x14ac:dyDescent="0.45">
      <c r="A64" s="20" t="s">
        <v>141</v>
      </c>
      <c r="B64" s="20">
        <v>11099</v>
      </c>
      <c r="C64" s="20" t="s">
        <v>22</v>
      </c>
      <c r="D64" s="21">
        <v>7595734</v>
      </c>
      <c r="E64" s="21">
        <v>92.304535810619157</v>
      </c>
      <c r="F64" s="21">
        <v>1.0372820219219732</v>
      </c>
      <c r="G64" s="21">
        <v>0.89839527027366983</v>
      </c>
      <c r="H64" s="21">
        <v>7.577470728521319E-4</v>
      </c>
      <c r="I64" s="21">
        <v>5.7590291501123509</v>
      </c>
    </row>
    <row r="65" spans="1:9" x14ac:dyDescent="0.45">
      <c r="A65" s="20" t="s">
        <v>143</v>
      </c>
      <c r="B65" s="20">
        <v>11131</v>
      </c>
      <c r="C65" s="20" t="s">
        <v>32</v>
      </c>
      <c r="D65" s="21">
        <v>1757082</v>
      </c>
      <c r="E65" s="21">
        <v>54.160149099167946</v>
      </c>
      <c r="F65" s="21">
        <v>43.633496580342282</v>
      </c>
      <c r="G65" s="21">
        <v>0.21521958059285512</v>
      </c>
      <c r="H65" s="21">
        <v>5.1972827439058615E-3</v>
      </c>
      <c r="I65" s="21">
        <v>1.9859374571530155</v>
      </c>
    </row>
    <row r="66" spans="1:9" x14ac:dyDescent="0.45">
      <c r="A66" s="20" t="s">
        <v>145</v>
      </c>
      <c r="B66" s="20">
        <v>11132</v>
      </c>
      <c r="C66" s="20" t="s">
        <v>22</v>
      </c>
      <c r="D66" s="21">
        <v>18710637</v>
      </c>
      <c r="E66" s="21">
        <v>86.475782544712644</v>
      </c>
      <c r="F66" s="21">
        <v>5.2375455324571005</v>
      </c>
      <c r="G66" s="21">
        <v>2.6767867592596466</v>
      </c>
      <c r="H66" s="21">
        <v>0</v>
      </c>
      <c r="I66" s="21">
        <v>5.6098851635706142</v>
      </c>
    </row>
    <row r="67" spans="1:9" x14ac:dyDescent="0.45">
      <c r="A67" s="20" t="s">
        <v>147</v>
      </c>
      <c r="B67" s="20">
        <v>11141</v>
      </c>
      <c r="C67" s="20" t="s">
        <v>22</v>
      </c>
      <c r="D67" s="21">
        <v>558640</v>
      </c>
      <c r="E67" s="21">
        <v>96.162687144373649</v>
      </c>
      <c r="F67" s="21">
        <v>0</v>
      </c>
      <c r="G67" s="21">
        <v>0.78611264007230874</v>
      </c>
      <c r="H67" s="21">
        <v>4.9377975924789398E-5</v>
      </c>
      <c r="I67" s="21">
        <v>3.0511508375781191</v>
      </c>
    </row>
    <row r="68" spans="1:9" x14ac:dyDescent="0.45">
      <c r="A68" s="20" t="s">
        <v>149</v>
      </c>
      <c r="B68" s="20">
        <v>11142</v>
      </c>
      <c r="C68" s="20" t="s">
        <v>19</v>
      </c>
      <c r="D68" s="21">
        <v>149506701</v>
      </c>
      <c r="E68" s="21">
        <v>13.651662761120267</v>
      </c>
      <c r="F68" s="21">
        <v>49.61925750933635</v>
      </c>
      <c r="G68" s="21">
        <v>34.650296493472709</v>
      </c>
      <c r="H68" s="21">
        <v>6.2330450634280675E-4</v>
      </c>
      <c r="I68" s="21">
        <v>2.0781599315643287</v>
      </c>
    </row>
    <row r="69" spans="1:9" x14ac:dyDescent="0.45">
      <c r="A69" s="20" t="s">
        <v>151</v>
      </c>
      <c r="B69" s="20">
        <v>11145</v>
      </c>
      <c r="C69" s="20" t="s">
        <v>19</v>
      </c>
      <c r="D69" s="21">
        <v>177000784</v>
      </c>
      <c r="E69" s="21">
        <v>10.274742216574509</v>
      </c>
      <c r="F69" s="21">
        <v>45.568235112093951</v>
      </c>
      <c r="G69" s="21">
        <v>42.371955705595866</v>
      </c>
      <c r="H69" s="21">
        <v>1.9789112417197751E-3</v>
      </c>
      <c r="I69" s="21">
        <v>1.7830880544939571</v>
      </c>
    </row>
    <row r="70" spans="1:9" x14ac:dyDescent="0.45">
      <c r="A70" s="20" t="s">
        <v>153</v>
      </c>
      <c r="B70" s="20">
        <v>11148</v>
      </c>
      <c r="C70" s="20" t="s">
        <v>19</v>
      </c>
      <c r="D70" s="21">
        <v>959849</v>
      </c>
      <c r="E70" s="21">
        <v>12.449743719199153</v>
      </c>
      <c r="F70" s="21">
        <v>45.395434018810455</v>
      </c>
      <c r="G70" s="21">
        <v>39.234974787345521</v>
      </c>
      <c r="H70" s="21">
        <v>0.38969486792439945</v>
      </c>
      <c r="I70" s="21">
        <v>2.5301526067204745</v>
      </c>
    </row>
    <row r="71" spans="1:9" x14ac:dyDescent="0.45">
      <c r="A71" s="20" t="s">
        <v>155</v>
      </c>
      <c r="B71" s="20">
        <v>11149</v>
      </c>
      <c r="C71" s="20" t="s">
        <v>22</v>
      </c>
      <c r="D71" s="21">
        <v>1560192</v>
      </c>
      <c r="E71" s="21">
        <v>96.4892488979999</v>
      </c>
      <c r="F71" s="21">
        <v>0</v>
      </c>
      <c r="G71" s="21">
        <v>0.29386105483363517</v>
      </c>
      <c r="H71" s="21">
        <v>0.26483694945613773</v>
      </c>
      <c r="I71" s="21">
        <v>2.9520530977103214</v>
      </c>
    </row>
    <row r="72" spans="1:9" x14ac:dyDescent="0.45">
      <c r="A72" s="20" t="s">
        <v>157</v>
      </c>
      <c r="B72" s="20">
        <v>11157</v>
      </c>
      <c r="C72" s="20" t="s">
        <v>32</v>
      </c>
      <c r="D72" s="21">
        <v>721028</v>
      </c>
      <c r="E72" s="21">
        <v>54.397488043048064</v>
      </c>
      <c r="F72" s="21">
        <v>28.653122917067655</v>
      </c>
      <c r="G72" s="21">
        <v>16.067760825455203</v>
      </c>
      <c r="H72" s="21">
        <v>4.1066135230465685E-2</v>
      </c>
      <c r="I72" s="21">
        <v>0.84056207919861536</v>
      </c>
    </row>
    <row r="73" spans="1:9" x14ac:dyDescent="0.45">
      <c r="A73" s="20" t="s">
        <v>159</v>
      </c>
      <c r="B73" s="20">
        <v>11158</v>
      </c>
      <c r="C73" s="20" t="s">
        <v>19</v>
      </c>
      <c r="D73" s="21">
        <v>14504550</v>
      </c>
      <c r="E73" s="21">
        <v>19.065286326005864</v>
      </c>
      <c r="F73" s="21">
        <v>68.307753255580536</v>
      </c>
      <c r="G73" s="21">
        <v>11.33117845575236</v>
      </c>
      <c r="H73" s="21">
        <v>1.2986494699415124E-4</v>
      </c>
      <c r="I73" s="21">
        <v>1.2956520977142483</v>
      </c>
    </row>
    <row r="74" spans="1:9" x14ac:dyDescent="0.45">
      <c r="A74" s="20" t="s">
        <v>161</v>
      </c>
      <c r="B74" s="20">
        <v>11173</v>
      </c>
      <c r="C74" s="20" t="s">
        <v>22</v>
      </c>
      <c r="D74" s="21">
        <v>1190176</v>
      </c>
      <c r="E74" s="21">
        <v>97.122373342256935</v>
      </c>
      <c r="F74" s="21">
        <v>0</v>
      </c>
      <c r="G74" s="21">
        <v>1.2574012128313281</v>
      </c>
      <c r="H74" s="21">
        <v>1.635180870307329E-3</v>
      </c>
      <c r="I74" s="21">
        <v>1.6185902640414265</v>
      </c>
    </row>
    <row r="75" spans="1:9" x14ac:dyDescent="0.45">
      <c r="A75" s="20" t="s">
        <v>163</v>
      </c>
      <c r="B75" s="20">
        <v>11161</v>
      </c>
      <c r="C75" s="20" t="s">
        <v>19</v>
      </c>
      <c r="D75" s="21">
        <v>19425803</v>
      </c>
      <c r="E75" s="21">
        <v>10.389009183135828</v>
      </c>
      <c r="F75" s="21">
        <v>54.616348260659308</v>
      </c>
      <c r="G75" s="21">
        <v>32.805407757853288</v>
      </c>
      <c r="H75" s="21">
        <v>0</v>
      </c>
      <c r="I75" s="21">
        <v>2.1892347983515719</v>
      </c>
    </row>
    <row r="76" spans="1:9" x14ac:dyDescent="0.45">
      <c r="A76" s="20" t="s">
        <v>165</v>
      </c>
      <c r="B76" s="20">
        <v>11168</v>
      </c>
      <c r="C76" s="20" t="s">
        <v>19</v>
      </c>
      <c r="D76" s="21">
        <v>933074</v>
      </c>
      <c r="E76" s="21">
        <v>12.76154840381691</v>
      </c>
      <c r="F76" s="21">
        <v>55.977626475208631</v>
      </c>
      <c r="G76" s="21">
        <v>27.811615843163477</v>
      </c>
      <c r="H76" s="21">
        <v>0.48307367088018</v>
      </c>
      <c r="I76" s="21">
        <v>2.9661356069308025</v>
      </c>
    </row>
    <row r="77" spans="1:9" x14ac:dyDescent="0.45">
      <c r="A77" s="20" t="s">
        <v>167</v>
      </c>
      <c r="B77" s="20">
        <v>11172</v>
      </c>
      <c r="C77" s="20" t="s">
        <v>32</v>
      </c>
      <c r="D77" s="21">
        <v>2243439</v>
      </c>
      <c r="E77" s="21">
        <v>57.368917697114107</v>
      </c>
      <c r="F77" s="21">
        <v>17.79100654464408</v>
      </c>
      <c r="G77" s="21">
        <v>21.686348893183911</v>
      </c>
      <c r="H77" s="21">
        <v>4.5769489123290187E-3</v>
      </c>
      <c r="I77" s="21">
        <v>3.1491499161455758</v>
      </c>
    </row>
    <row r="78" spans="1:9" x14ac:dyDescent="0.45">
      <c r="A78" s="20" t="s">
        <v>169</v>
      </c>
      <c r="B78" s="20">
        <v>11182</v>
      </c>
      <c r="C78" s="20" t="s">
        <v>22</v>
      </c>
      <c r="D78" s="21">
        <v>4816127</v>
      </c>
      <c r="E78" s="21">
        <v>96.48457951226483</v>
      </c>
      <c r="F78" s="21">
        <v>0</v>
      </c>
      <c r="G78" s="21">
        <v>0.17223595961117677</v>
      </c>
      <c r="H78" s="21">
        <v>0.20804026792692246</v>
      </c>
      <c r="I78" s="21">
        <v>3.135144260197078</v>
      </c>
    </row>
    <row r="79" spans="1:9" x14ac:dyDescent="0.45">
      <c r="A79" s="20" t="s">
        <v>171</v>
      </c>
      <c r="B79" s="20">
        <v>11183</v>
      </c>
      <c r="C79" s="20" t="s">
        <v>22</v>
      </c>
      <c r="D79" s="21">
        <v>7721499</v>
      </c>
      <c r="E79" s="21">
        <v>97.785889613367829</v>
      </c>
      <c r="F79" s="21">
        <v>0</v>
      </c>
      <c r="G79" s="21">
        <v>2.8941625757785513E-2</v>
      </c>
      <c r="H79" s="21">
        <v>1.271830560206499E-4</v>
      </c>
      <c r="I79" s="21">
        <v>2.1850415778183625</v>
      </c>
    </row>
    <row r="80" spans="1:9" x14ac:dyDescent="0.45">
      <c r="A80" s="20" t="s">
        <v>172</v>
      </c>
      <c r="B80" s="20">
        <v>11186</v>
      </c>
      <c r="C80" s="20" t="s">
        <v>22</v>
      </c>
      <c r="D80" s="21">
        <v>922796</v>
      </c>
      <c r="E80" s="21">
        <v>96</v>
      </c>
      <c r="F80" s="21">
        <v>0</v>
      </c>
      <c r="G80" s="21">
        <v>0</v>
      </c>
      <c r="H80" s="21">
        <v>0</v>
      </c>
      <c r="I80" s="21">
        <v>4</v>
      </c>
    </row>
    <row r="81" spans="1:9" x14ac:dyDescent="0.45">
      <c r="A81" s="20" t="s">
        <v>174</v>
      </c>
      <c r="B81" s="20">
        <v>11188</v>
      </c>
      <c r="C81" s="20" t="s">
        <v>32</v>
      </c>
      <c r="D81" s="21">
        <v>2098072</v>
      </c>
      <c r="E81" s="21">
        <v>57.424928605993792</v>
      </c>
      <c r="F81" s="21">
        <v>25.87830668607123</v>
      </c>
      <c r="G81" s="21">
        <v>14.880945850163528</v>
      </c>
      <c r="H81" s="21">
        <v>3.9839545288662588E-5</v>
      </c>
      <c r="I81" s="21">
        <v>1.8157790182261633</v>
      </c>
    </row>
    <row r="82" spans="1:9" x14ac:dyDescent="0.45">
      <c r="A82" s="20" t="s">
        <v>176</v>
      </c>
      <c r="B82" s="20">
        <v>11197</v>
      </c>
      <c r="C82" s="20" t="s">
        <v>22</v>
      </c>
      <c r="D82" s="21">
        <v>3320632</v>
      </c>
      <c r="E82" s="21">
        <v>97.53013278349168</v>
      </c>
      <c r="F82" s="21">
        <v>3.2913962221360928E-2</v>
      </c>
      <c r="G82" s="21">
        <v>0.78278307047804185</v>
      </c>
      <c r="H82" s="21">
        <v>0</v>
      </c>
      <c r="I82" s="21">
        <v>1.6541701838089158</v>
      </c>
    </row>
    <row r="83" spans="1:9" x14ac:dyDescent="0.45">
      <c r="A83" s="20" t="s">
        <v>178</v>
      </c>
      <c r="B83" s="20">
        <v>11195</v>
      </c>
      <c r="C83" s="20" t="s">
        <v>22</v>
      </c>
      <c r="D83" s="21">
        <v>2458375</v>
      </c>
      <c r="E83" s="21">
        <v>90.824040175323091</v>
      </c>
      <c r="F83" s="21">
        <v>0.85976641381696428</v>
      </c>
      <c r="G83" s="21">
        <v>6.5171990783003499</v>
      </c>
      <c r="H83" s="21">
        <v>3.2175398707569407E-3</v>
      </c>
      <c r="I83" s="21">
        <v>1.7957767926888377</v>
      </c>
    </row>
    <row r="84" spans="1:9" x14ac:dyDescent="0.45">
      <c r="A84" s="20" t="s">
        <v>180</v>
      </c>
      <c r="B84" s="20">
        <v>11215</v>
      </c>
      <c r="C84" s="20" t="s">
        <v>22</v>
      </c>
      <c r="D84" s="21">
        <v>12250029</v>
      </c>
      <c r="E84" s="21">
        <v>73.306994009705775</v>
      </c>
      <c r="F84" s="21">
        <v>13.839222186455647</v>
      </c>
      <c r="G84" s="21">
        <v>8.5921215046266699</v>
      </c>
      <c r="H84" s="21">
        <v>0</v>
      </c>
      <c r="I84" s="21">
        <v>4.2616622992119062</v>
      </c>
    </row>
    <row r="85" spans="1:9" x14ac:dyDescent="0.45">
      <c r="A85" s="20" t="s">
        <v>182</v>
      </c>
      <c r="B85" s="20">
        <v>11198</v>
      </c>
      <c r="C85" s="20" t="s">
        <v>19</v>
      </c>
      <c r="D85" s="21">
        <v>61954</v>
      </c>
      <c r="E85" s="21">
        <v>35.89105024604028</v>
      </c>
      <c r="F85" s="21">
        <v>56.199883367022167</v>
      </c>
      <c r="G85" s="21">
        <v>5.8655100535083839</v>
      </c>
      <c r="H85" s="21">
        <v>0</v>
      </c>
      <c r="I85" s="21">
        <v>2.0435563334291693</v>
      </c>
    </row>
    <row r="86" spans="1:9" x14ac:dyDescent="0.45">
      <c r="A86" s="20" t="s">
        <v>184</v>
      </c>
      <c r="B86" s="20">
        <v>11196</v>
      </c>
      <c r="C86" s="20" t="s">
        <v>32</v>
      </c>
      <c r="D86" s="21">
        <v>1625483</v>
      </c>
      <c r="E86" s="21">
        <v>43.230197700007153</v>
      </c>
      <c r="F86" s="21">
        <v>38.172454741280568</v>
      </c>
      <c r="G86" s="21">
        <v>16.512549724777816</v>
      </c>
      <c r="H86" s="21">
        <v>3.0551765729268589E-3</v>
      </c>
      <c r="I86" s="21">
        <v>2.0817426573615379</v>
      </c>
    </row>
    <row r="87" spans="1:9" x14ac:dyDescent="0.45">
      <c r="A87" s="20" t="s">
        <v>185</v>
      </c>
      <c r="B87" s="20">
        <v>11220</v>
      </c>
      <c r="C87" s="20" t="s">
        <v>22</v>
      </c>
      <c r="D87" s="21">
        <v>658268</v>
      </c>
      <c r="E87" s="21">
        <v>91.879152857884677</v>
      </c>
      <c r="F87" s="21">
        <v>0</v>
      </c>
      <c r="G87" s="21">
        <v>6.2930522175990683E-2</v>
      </c>
      <c r="H87" s="21">
        <v>0.27623721209339225</v>
      </c>
      <c r="I87" s="21">
        <v>7.781679407845945</v>
      </c>
    </row>
    <row r="88" spans="1:9" x14ac:dyDescent="0.45">
      <c r="A88" s="20" t="s">
        <v>187</v>
      </c>
      <c r="B88" s="20">
        <v>11222</v>
      </c>
      <c r="C88" s="20" t="s">
        <v>32</v>
      </c>
      <c r="D88" s="21">
        <v>411385</v>
      </c>
      <c r="E88" s="21">
        <v>49.027437362688367</v>
      </c>
      <c r="F88" s="21">
        <v>37.680427946846144</v>
      </c>
      <c r="G88" s="21">
        <v>4.8145512288890533</v>
      </c>
      <c r="H88" s="21">
        <v>0</v>
      </c>
      <c r="I88" s="21">
        <v>8.4775834615764314</v>
      </c>
    </row>
    <row r="89" spans="1:9" x14ac:dyDescent="0.45">
      <c r="A89" s="20" t="s">
        <v>188</v>
      </c>
      <c r="B89" s="20">
        <v>11217</v>
      </c>
      <c r="C89" s="20" t="s">
        <v>19</v>
      </c>
      <c r="D89" s="21">
        <v>17995836</v>
      </c>
      <c r="E89" s="21">
        <v>16.031741296419682</v>
      </c>
      <c r="F89" s="21">
        <v>42.669369722005385</v>
      </c>
      <c r="G89" s="21">
        <v>36.74951614201116</v>
      </c>
      <c r="H89" s="21">
        <v>2.7275835079565627</v>
      </c>
      <c r="I89" s="21">
        <v>1.8217893316072133</v>
      </c>
    </row>
    <row r="90" spans="1:9" x14ac:dyDescent="0.45">
      <c r="A90" s="20" t="s">
        <v>190</v>
      </c>
      <c r="B90" s="20">
        <v>11235</v>
      </c>
      <c r="C90" s="20" t="s">
        <v>22</v>
      </c>
      <c r="D90" s="21">
        <v>3086452</v>
      </c>
      <c r="E90" s="21">
        <v>98.672906941103605</v>
      </c>
      <c r="F90" s="21">
        <v>0</v>
      </c>
      <c r="G90" s="21">
        <v>0.91338612208249637</v>
      </c>
      <c r="H90" s="21">
        <v>5.8176242417261174E-4</v>
      </c>
      <c r="I90" s="21">
        <v>0.4131251743897208</v>
      </c>
    </row>
    <row r="91" spans="1:9" x14ac:dyDescent="0.45">
      <c r="A91" s="20" t="s">
        <v>192</v>
      </c>
      <c r="B91" s="20">
        <v>11234</v>
      </c>
      <c r="C91" s="20" t="s">
        <v>22</v>
      </c>
      <c r="D91" s="21">
        <v>14770156</v>
      </c>
      <c r="E91" s="21">
        <v>99.264346442435269</v>
      </c>
      <c r="F91" s="21">
        <v>0</v>
      </c>
      <c r="G91" s="21">
        <v>0</v>
      </c>
      <c r="H91" s="21">
        <v>1.3047729189467014E-2</v>
      </c>
      <c r="I91" s="21">
        <v>0.72260582837526877</v>
      </c>
    </row>
    <row r="92" spans="1:9" x14ac:dyDescent="0.45">
      <c r="A92" s="20" t="s">
        <v>194</v>
      </c>
      <c r="B92" s="20">
        <v>11223</v>
      </c>
      <c r="C92" s="20" t="s">
        <v>22</v>
      </c>
      <c r="D92" s="21">
        <v>3527204</v>
      </c>
      <c r="E92" s="21">
        <v>78.7020965386521</v>
      </c>
      <c r="F92" s="21">
        <v>17.115244324369783</v>
      </c>
      <c r="G92" s="21">
        <v>2.8243491588099303</v>
      </c>
      <c r="H92" s="21">
        <v>3.5848754063003215E-3</v>
      </c>
      <c r="I92" s="21">
        <v>1.3547251027618863</v>
      </c>
    </row>
    <row r="93" spans="1:9" x14ac:dyDescent="0.45">
      <c r="A93" s="20" t="s">
        <v>196</v>
      </c>
      <c r="B93" s="20">
        <v>11239</v>
      </c>
      <c r="C93" s="20" t="s">
        <v>32</v>
      </c>
      <c r="D93" s="21">
        <v>440691</v>
      </c>
      <c r="E93" s="21">
        <v>54.472288165044702</v>
      </c>
      <c r="F93" s="21">
        <v>32.263750373270256</v>
      </c>
      <c r="G93" s="21">
        <v>11.623215267029652</v>
      </c>
      <c r="H93" s="21">
        <v>0</v>
      </c>
      <c r="I93" s="21">
        <v>1.6407461946553925</v>
      </c>
    </row>
    <row r="94" spans="1:9" x14ac:dyDescent="0.45">
      <c r="A94" s="20" t="s">
        <v>198</v>
      </c>
      <c r="B94" s="20">
        <v>11256</v>
      </c>
      <c r="C94" s="20" t="s">
        <v>19</v>
      </c>
      <c r="D94" s="21">
        <v>80309</v>
      </c>
      <c r="E94" s="21">
        <v>14.320627224519894</v>
      </c>
      <c r="F94" s="21">
        <v>62.79836495630812</v>
      </c>
      <c r="G94" s="21">
        <v>19.354441531104143</v>
      </c>
      <c r="H94" s="21">
        <v>7.7283310029815366E-2</v>
      </c>
      <c r="I94" s="21">
        <v>3.4492829780380276</v>
      </c>
    </row>
    <row r="95" spans="1:9" x14ac:dyDescent="0.45">
      <c r="A95" s="20" t="s">
        <v>199</v>
      </c>
      <c r="B95" s="20">
        <v>11258</v>
      </c>
      <c r="C95" s="20" t="s">
        <v>32</v>
      </c>
      <c r="D95" s="21">
        <v>214731</v>
      </c>
      <c r="E95" s="21">
        <v>52.354450634413112</v>
      </c>
      <c r="F95" s="21">
        <v>45.839830039880894</v>
      </c>
      <c r="G95" s="21">
        <v>1.8047190321081784E-2</v>
      </c>
      <c r="H95" s="21">
        <v>2.7532386479972696E-2</v>
      </c>
      <c r="I95" s="21">
        <v>1.7601397489049393</v>
      </c>
    </row>
    <row r="96" spans="1:9" x14ac:dyDescent="0.45">
      <c r="A96" s="20" t="s">
        <v>201</v>
      </c>
      <c r="B96" s="20">
        <v>11268</v>
      </c>
      <c r="C96" s="20" t="s">
        <v>22</v>
      </c>
      <c r="D96" s="21">
        <v>1750942</v>
      </c>
      <c r="E96" s="21">
        <v>91.870100604777164</v>
      </c>
      <c r="F96" s="21">
        <v>5.5195662553352376</v>
      </c>
      <c r="G96" s="21">
        <v>6.979763449343096E-2</v>
      </c>
      <c r="H96" s="21">
        <v>1.8898508222714439E-2</v>
      </c>
      <c r="I96" s="21">
        <v>2.5216369971714423</v>
      </c>
    </row>
    <row r="97" spans="1:9" x14ac:dyDescent="0.45">
      <c r="A97" s="20" t="s">
        <v>203</v>
      </c>
      <c r="B97" s="20">
        <v>11273</v>
      </c>
      <c r="C97" s="20" t="s">
        <v>22</v>
      </c>
      <c r="D97" s="21">
        <v>6002547</v>
      </c>
      <c r="E97" s="21">
        <v>98.191932109036557</v>
      </c>
      <c r="F97" s="21">
        <v>1.6448705822058338E-3</v>
      </c>
      <c r="G97" s="21">
        <v>0.83378885934921709</v>
      </c>
      <c r="H97" s="21">
        <v>0</v>
      </c>
      <c r="I97" s="21">
        <v>0.97263416103202494</v>
      </c>
    </row>
    <row r="98" spans="1:9" x14ac:dyDescent="0.45">
      <c r="A98" s="20" t="s">
        <v>205</v>
      </c>
      <c r="B98" s="20">
        <v>11260</v>
      </c>
      <c r="C98" s="20" t="s">
        <v>22</v>
      </c>
      <c r="D98" s="21">
        <v>1087133</v>
      </c>
      <c r="E98" s="21">
        <v>97.037660759464956</v>
      </c>
      <c r="F98" s="21">
        <v>0</v>
      </c>
      <c r="G98" s="21">
        <v>0.20247108125664315</v>
      </c>
      <c r="H98" s="21">
        <v>3.429804549310337E-2</v>
      </c>
      <c r="I98" s="21">
        <v>2.7255701137852997</v>
      </c>
    </row>
    <row r="99" spans="1:9" x14ac:dyDescent="0.45">
      <c r="A99" s="20" t="s">
        <v>207</v>
      </c>
      <c r="B99" s="20">
        <v>11277</v>
      </c>
      <c r="C99" s="20" t="s">
        <v>19</v>
      </c>
      <c r="D99" s="21">
        <v>141716230</v>
      </c>
      <c r="E99" s="21">
        <v>13.961736257342691</v>
      </c>
      <c r="F99" s="21">
        <v>81.099711764542789</v>
      </c>
      <c r="G99" s="21">
        <v>2.019573022494777</v>
      </c>
      <c r="H99" s="21">
        <v>0</v>
      </c>
      <c r="I99" s="21">
        <v>2.9189789556197496</v>
      </c>
    </row>
    <row r="100" spans="1:9" x14ac:dyDescent="0.45">
      <c r="A100" s="20" t="s">
        <v>209</v>
      </c>
      <c r="B100" s="20">
        <v>11280</v>
      </c>
      <c r="C100" s="20" t="s">
        <v>22</v>
      </c>
      <c r="D100" s="21">
        <v>1666514</v>
      </c>
      <c r="E100" s="21">
        <v>79.106252103683275</v>
      </c>
      <c r="F100" s="21">
        <v>0</v>
      </c>
      <c r="G100" s="21">
        <v>18.302197096434838</v>
      </c>
      <c r="H100" s="21">
        <v>1.579176240264166E-2</v>
      </c>
      <c r="I100" s="21">
        <v>2.5757590374792438</v>
      </c>
    </row>
    <row r="101" spans="1:9" x14ac:dyDescent="0.45">
      <c r="A101" s="20" t="s">
        <v>217</v>
      </c>
      <c r="B101" s="20">
        <v>11290</v>
      </c>
      <c r="C101" s="20" t="s">
        <v>19</v>
      </c>
      <c r="D101" s="21">
        <v>52494</v>
      </c>
      <c r="E101" s="21">
        <v>10.515081938312619</v>
      </c>
      <c r="F101" s="21">
        <v>82.917582133612711</v>
      </c>
      <c r="G101" s="21">
        <v>3.0682273138410654</v>
      </c>
      <c r="H101" s="21">
        <v>9.0617262790627234E-3</v>
      </c>
      <c r="I101" s="21">
        <v>3.490046887954541</v>
      </c>
    </row>
    <row r="102" spans="1:9" x14ac:dyDescent="0.45">
      <c r="A102" s="20" t="s">
        <v>219</v>
      </c>
      <c r="B102" s="20">
        <v>11285</v>
      </c>
      <c r="C102" s="20" t="s">
        <v>22</v>
      </c>
      <c r="D102" s="21">
        <v>13428980</v>
      </c>
      <c r="E102" s="21">
        <v>96.974322107161655</v>
      </c>
      <c r="F102" s="21">
        <v>0.51106321748972749</v>
      </c>
      <c r="G102" s="21">
        <v>1.8408450290568361</v>
      </c>
      <c r="H102" s="21">
        <v>1.4604442839389681E-4</v>
      </c>
      <c r="I102" s="21">
        <v>0.6736236018633841</v>
      </c>
    </row>
    <row r="103" spans="1:9" x14ac:dyDescent="0.45">
      <c r="A103" s="20" t="s">
        <v>223</v>
      </c>
      <c r="B103" s="20">
        <v>11297</v>
      </c>
      <c r="C103" s="20" t="s">
        <v>22</v>
      </c>
      <c r="D103" s="21">
        <v>4606517</v>
      </c>
      <c r="E103" s="21">
        <v>96.825507379500692</v>
      </c>
      <c r="F103" s="21">
        <v>0</v>
      </c>
      <c r="G103" s="21">
        <v>1.2572972169664949</v>
      </c>
      <c r="H103" s="21">
        <v>9.4689997405428439E-2</v>
      </c>
      <c r="I103" s="21">
        <v>1.8225054061273804</v>
      </c>
    </row>
    <row r="104" spans="1:9" x14ac:dyDescent="0.45">
      <c r="A104" s="20" t="s">
        <v>225</v>
      </c>
      <c r="B104" s="20">
        <v>11302</v>
      </c>
      <c r="C104" s="20" t="s">
        <v>19</v>
      </c>
      <c r="D104" s="21">
        <v>16389088</v>
      </c>
      <c r="E104" s="21">
        <v>15.554573867880094</v>
      </c>
      <c r="F104" s="21">
        <v>43.587143324598244</v>
      </c>
      <c r="G104" s="21">
        <v>38.927978795627986</v>
      </c>
      <c r="H104" s="21">
        <v>3.0452210417828696E-3</v>
      </c>
      <c r="I104" s="21">
        <v>1.9272587908518919</v>
      </c>
    </row>
    <row r="105" spans="1:9" x14ac:dyDescent="0.45">
      <c r="A105" s="20" t="s">
        <v>227</v>
      </c>
      <c r="B105" s="20">
        <v>11304</v>
      </c>
      <c r="C105" s="20" t="s">
        <v>32</v>
      </c>
      <c r="D105" s="21">
        <v>1024756</v>
      </c>
      <c r="E105" s="21">
        <v>53.137686683309006</v>
      </c>
      <c r="F105" s="21">
        <v>31.897807433373849</v>
      </c>
      <c r="G105" s="21">
        <v>12.495391110234475</v>
      </c>
      <c r="H105" s="21">
        <v>2.8200066846185714E-3</v>
      </c>
      <c r="I105" s="21">
        <v>2.4662947663980477</v>
      </c>
    </row>
    <row r="106" spans="1:9" x14ac:dyDescent="0.45">
      <c r="A106" s="20" t="s">
        <v>231</v>
      </c>
      <c r="B106" s="20">
        <v>11305</v>
      </c>
      <c r="C106" s="20" t="s">
        <v>32</v>
      </c>
      <c r="D106" s="21">
        <v>195327</v>
      </c>
      <c r="E106" s="21">
        <v>54.961227497116802</v>
      </c>
      <c r="F106" s="21">
        <v>43.730213463836272</v>
      </c>
      <c r="G106" s="21">
        <v>0.36106725134691453</v>
      </c>
      <c r="H106" s="21">
        <v>2.5797342648498671E-3</v>
      </c>
      <c r="I106" s="21">
        <v>0.94491205343516627</v>
      </c>
    </row>
    <row r="107" spans="1:9" x14ac:dyDescent="0.45">
      <c r="A107" s="20" t="s">
        <v>233</v>
      </c>
      <c r="B107" s="20">
        <v>11308</v>
      </c>
      <c r="C107" s="20" t="s">
        <v>22</v>
      </c>
      <c r="D107" s="21">
        <v>2556892</v>
      </c>
      <c r="E107" s="21">
        <v>96.107554337372818</v>
      </c>
      <c r="F107" s="21">
        <v>1.3170681925612708</v>
      </c>
      <c r="G107" s="21">
        <v>2.1869401616310749E-2</v>
      </c>
      <c r="H107" s="21">
        <v>1.9429277455996897E-3</v>
      </c>
      <c r="I107" s="21">
        <v>2.5515651407039983</v>
      </c>
    </row>
    <row r="108" spans="1:9" x14ac:dyDescent="0.45">
      <c r="A108" s="20" t="s">
        <v>237</v>
      </c>
      <c r="B108" s="20">
        <v>11314</v>
      </c>
      <c r="C108" s="20" t="s">
        <v>22</v>
      </c>
      <c r="D108" s="21">
        <v>120256</v>
      </c>
      <c r="E108" s="21">
        <v>98.521585279370584</v>
      </c>
      <c r="F108" s="21">
        <v>0</v>
      </c>
      <c r="G108" s="21">
        <v>0.15229598949122289</v>
      </c>
      <c r="H108" s="21">
        <v>8.5852758317033095E-2</v>
      </c>
      <c r="I108" s="21">
        <v>1.2402659728211551</v>
      </c>
    </row>
    <row r="109" spans="1:9" x14ac:dyDescent="0.45">
      <c r="A109" s="20" t="s">
        <v>241</v>
      </c>
      <c r="B109" s="20">
        <v>11309</v>
      </c>
      <c r="C109" s="20" t="s">
        <v>22</v>
      </c>
      <c r="D109" s="21">
        <v>2161082</v>
      </c>
      <c r="E109" s="21">
        <v>96.91503340331478</v>
      </c>
      <c r="F109" s="21">
        <v>0</v>
      </c>
      <c r="G109" s="21">
        <v>0.55360419421554719</v>
      </c>
      <c r="H109" s="21">
        <v>5.6591954538005569E-4</v>
      </c>
      <c r="I109" s="21">
        <v>2.5307964829242939</v>
      </c>
    </row>
    <row r="110" spans="1:9" x14ac:dyDescent="0.45">
      <c r="A110" s="20" t="s">
        <v>242</v>
      </c>
      <c r="B110" s="20">
        <v>11312</v>
      </c>
      <c r="C110" s="20" t="s">
        <v>22</v>
      </c>
      <c r="D110" s="21">
        <v>4575094</v>
      </c>
      <c r="E110" s="21">
        <v>96.892406746148538</v>
      </c>
      <c r="F110" s="21">
        <v>0</v>
      </c>
      <c r="G110" s="21">
        <v>0.30126710142983187</v>
      </c>
      <c r="H110" s="21">
        <v>0.47653461603145653</v>
      </c>
      <c r="I110" s="21">
        <v>2.3297915363901751</v>
      </c>
    </row>
    <row r="111" spans="1:9" x14ac:dyDescent="0.45">
      <c r="A111" s="20" t="s">
        <v>243</v>
      </c>
      <c r="B111" s="20">
        <v>11310</v>
      </c>
      <c r="C111" s="20" t="s">
        <v>19</v>
      </c>
      <c r="D111" s="21">
        <v>300479552</v>
      </c>
      <c r="E111" s="21">
        <v>11.770956739234395</v>
      </c>
      <c r="F111" s="21">
        <v>56.641909419972251</v>
      </c>
      <c r="G111" s="21">
        <v>29.571325570663756</v>
      </c>
      <c r="H111" s="21">
        <v>0.18406591758140156</v>
      </c>
      <c r="I111" s="21">
        <v>1.8317423525482017</v>
      </c>
    </row>
    <row r="112" spans="1:9" x14ac:dyDescent="0.45">
      <c r="A112" s="20" t="s">
        <v>244</v>
      </c>
      <c r="B112" s="20">
        <v>11315</v>
      </c>
      <c r="C112" s="20" t="s">
        <v>246</v>
      </c>
      <c r="D112" s="21">
        <v>90230243</v>
      </c>
      <c r="E112" s="21">
        <v>14.482534437695309</v>
      </c>
      <c r="F112" s="21">
        <v>37.170505678372152</v>
      </c>
      <c r="G112" s="21">
        <v>46.434844073521404</v>
      </c>
      <c r="H112" s="21">
        <v>1.8159668648352025E-2</v>
      </c>
      <c r="I112" s="21">
        <v>1.8939561417627835</v>
      </c>
    </row>
    <row r="113" spans="1:9" x14ac:dyDescent="0.45">
      <c r="A113" s="20" t="s">
        <v>251</v>
      </c>
      <c r="B113" s="20">
        <v>11334</v>
      </c>
      <c r="C113" s="20" t="s">
        <v>22</v>
      </c>
      <c r="D113" s="21">
        <v>1473621</v>
      </c>
      <c r="E113" s="21">
        <v>94.746447030423312</v>
      </c>
      <c r="F113" s="21">
        <v>0</v>
      </c>
      <c r="G113" s="21">
        <v>4.3240208492340821</v>
      </c>
      <c r="H113" s="21">
        <v>3.0943211907064425E-3</v>
      </c>
      <c r="I113" s="21">
        <v>0.92643779915189706</v>
      </c>
    </row>
    <row r="114" spans="1:9" x14ac:dyDescent="0.45">
      <c r="A114" s="20" t="s">
        <v>253</v>
      </c>
      <c r="B114" s="20">
        <v>11338</v>
      </c>
      <c r="C114" s="20" t="s">
        <v>19</v>
      </c>
      <c r="D114" s="21">
        <v>42817058</v>
      </c>
      <c r="E114" s="21">
        <v>19.69983969269872</v>
      </c>
      <c r="F114" s="21">
        <v>49.30409957509648</v>
      </c>
      <c r="G114" s="21">
        <v>28.942708618329934</v>
      </c>
      <c r="H114" s="21">
        <v>6.8188478508988015E-2</v>
      </c>
      <c r="I114" s="21">
        <v>1.9851636353658813</v>
      </c>
    </row>
    <row r="115" spans="1:9" x14ac:dyDescent="0.45">
      <c r="A115" s="20" t="s">
        <v>255</v>
      </c>
      <c r="B115" s="20">
        <v>11343</v>
      </c>
      <c r="C115" s="20" t="s">
        <v>19</v>
      </c>
      <c r="D115" s="21">
        <v>71290913</v>
      </c>
      <c r="E115" s="21">
        <v>19.204765621975429</v>
      </c>
      <c r="F115" s="21">
        <v>51.129330613687749</v>
      </c>
      <c r="G115" s="21">
        <v>27.901623557859594</v>
      </c>
      <c r="H115" s="21">
        <v>2.6401004892153523E-5</v>
      </c>
      <c r="I115" s="21">
        <v>1.7642538054723389</v>
      </c>
    </row>
    <row r="116" spans="1:9" x14ac:dyDescent="0.45">
      <c r="A116" s="20" t="s">
        <v>259</v>
      </c>
      <c r="B116" s="20">
        <v>11323</v>
      </c>
      <c r="C116" s="20" t="s">
        <v>19</v>
      </c>
      <c r="D116" s="21">
        <v>1617205</v>
      </c>
      <c r="E116" s="21">
        <v>17.220217837912646</v>
      </c>
      <c r="F116" s="21">
        <v>73.593070409817486</v>
      </c>
      <c r="G116" s="21">
        <v>8.1741488129322128</v>
      </c>
      <c r="H116" s="21">
        <v>1.8488130634849312E-3</v>
      </c>
      <c r="I116" s="21">
        <v>1.0107141262741657</v>
      </c>
    </row>
    <row r="117" spans="1:9" x14ac:dyDescent="0.45">
      <c r="A117" s="20" t="s">
        <v>263</v>
      </c>
      <c r="B117" s="20">
        <v>11340</v>
      </c>
      <c r="C117" s="20" t="s">
        <v>19</v>
      </c>
      <c r="D117" s="21">
        <v>2262233</v>
      </c>
      <c r="E117" s="21">
        <v>9.7641287721700518</v>
      </c>
      <c r="F117" s="21">
        <v>68.214740562862119</v>
      </c>
      <c r="G117" s="21">
        <v>19.453826894181805</v>
      </c>
      <c r="H117" s="21">
        <v>4.3420276383081428E-2</v>
      </c>
      <c r="I117" s="21">
        <v>2.5238834944029422</v>
      </c>
    </row>
    <row r="118" spans="1:9" x14ac:dyDescent="0.45">
      <c r="A118" s="20" t="s">
        <v>270</v>
      </c>
      <c r="B118" s="20">
        <v>11327</v>
      </c>
      <c r="C118" s="20" t="s">
        <v>22</v>
      </c>
      <c r="D118" s="21">
        <v>2728277</v>
      </c>
      <c r="E118" s="21">
        <v>84.37648035218011</v>
      </c>
      <c r="F118" s="21">
        <v>6.9236930592732282</v>
      </c>
      <c r="G118" s="21">
        <v>6.7578937206566323</v>
      </c>
      <c r="H118" s="21">
        <v>7.2634694639925909E-4</v>
      </c>
      <c r="I118" s="21">
        <v>1.9412065209436247</v>
      </c>
    </row>
    <row r="119" spans="1:9" x14ac:dyDescent="0.45">
      <c r="A119" s="20" t="s">
        <v>271</v>
      </c>
      <c r="B119" s="20">
        <v>11367</v>
      </c>
      <c r="C119" s="20" t="s">
        <v>19</v>
      </c>
      <c r="D119" s="21">
        <v>5910648</v>
      </c>
      <c r="E119" s="21">
        <v>15.183386085316963</v>
      </c>
      <c r="F119" s="21">
        <v>41.117938365598711</v>
      </c>
      <c r="G119" s="21">
        <v>41.851131854072101</v>
      </c>
      <c r="H119" s="21">
        <v>5.042975957719975E-4</v>
      </c>
      <c r="I119" s="21">
        <v>1.847039397416455</v>
      </c>
    </row>
    <row r="120" spans="1:9" x14ac:dyDescent="0.45">
      <c r="A120" s="20" t="s">
        <v>273</v>
      </c>
      <c r="B120" s="20">
        <v>11379</v>
      </c>
      <c r="C120" s="20" t="s">
        <v>19</v>
      </c>
      <c r="D120" s="21">
        <v>20398322</v>
      </c>
      <c r="E120" s="21">
        <v>16.158342911022757</v>
      </c>
      <c r="F120" s="21">
        <v>64.47602977181144</v>
      </c>
      <c r="G120" s="21">
        <v>16.449367382001942</v>
      </c>
      <c r="H120" s="21">
        <v>7.4535803307092001E-3</v>
      </c>
      <c r="I120" s="21">
        <v>2.9088063548331555</v>
      </c>
    </row>
    <row r="121" spans="1:9" x14ac:dyDescent="0.45">
      <c r="A121" s="20" t="s">
        <v>275</v>
      </c>
      <c r="B121" s="20">
        <v>11385</v>
      </c>
      <c r="C121" s="20" t="s">
        <v>19</v>
      </c>
      <c r="D121" s="21">
        <v>93621672</v>
      </c>
      <c r="E121" s="21">
        <v>18.235943460083696</v>
      </c>
      <c r="F121" s="21">
        <v>47.328895466709604</v>
      </c>
      <c r="G121" s="21">
        <v>30.707703098653948</v>
      </c>
      <c r="H121" s="21">
        <v>0.85413695188021843</v>
      </c>
      <c r="I121" s="21">
        <v>2.8733210226725321</v>
      </c>
    </row>
    <row r="122" spans="1:9" x14ac:dyDescent="0.45">
      <c r="A122" s="20" t="s">
        <v>277</v>
      </c>
      <c r="B122" s="20">
        <v>11384</v>
      </c>
      <c r="C122" s="20" t="s">
        <v>22</v>
      </c>
      <c r="D122" s="21">
        <v>712723</v>
      </c>
      <c r="E122" s="21">
        <v>91.058400082618945</v>
      </c>
      <c r="F122" s="21">
        <v>0</v>
      </c>
      <c r="G122" s="21">
        <v>2.7580252422926694</v>
      </c>
      <c r="H122" s="21">
        <v>0.65618688512229384</v>
      </c>
      <c r="I122" s="21">
        <v>5.5273877899660988</v>
      </c>
    </row>
    <row r="123" spans="1:9" x14ac:dyDescent="0.45">
      <c r="A123" s="20" t="s">
        <v>279</v>
      </c>
      <c r="B123" s="20">
        <v>11341</v>
      </c>
      <c r="C123" s="20" t="s">
        <v>22</v>
      </c>
      <c r="D123" s="21">
        <v>12884069</v>
      </c>
      <c r="E123" s="21">
        <v>88.37749182616021</v>
      </c>
      <c r="F123" s="21">
        <v>9.2176286478304679</v>
      </c>
      <c r="G123" s="21">
        <v>0.74169022580074528</v>
      </c>
      <c r="H123" s="21">
        <v>2.2729832340310048E-6</v>
      </c>
      <c r="I123" s="21">
        <v>1.6631870272253499</v>
      </c>
    </row>
    <row r="124" spans="1:9" x14ac:dyDescent="0.45">
      <c r="A124" s="20" t="s">
        <v>283</v>
      </c>
      <c r="B124" s="20">
        <v>11383</v>
      </c>
      <c r="C124" s="20" t="s">
        <v>19</v>
      </c>
      <c r="D124" s="21">
        <v>28709266</v>
      </c>
      <c r="E124" s="21">
        <v>24.379350728659873</v>
      </c>
      <c r="F124" s="21">
        <v>34.987310981631545</v>
      </c>
      <c r="G124" s="21">
        <v>38.71670304903423</v>
      </c>
      <c r="H124" s="21">
        <v>7.4792648986710723E-7</v>
      </c>
      <c r="I124" s="21">
        <v>1.9166344927478562</v>
      </c>
    </row>
    <row r="125" spans="1:9" x14ac:dyDescent="0.45">
      <c r="A125" s="20" t="s">
        <v>285</v>
      </c>
      <c r="B125" s="20">
        <v>11380</v>
      </c>
      <c r="C125" s="20" t="s">
        <v>19</v>
      </c>
      <c r="D125" s="21">
        <v>270301</v>
      </c>
      <c r="E125" s="21">
        <v>15.696092197873121</v>
      </c>
      <c r="F125" s="21">
        <v>71.755904234766334</v>
      </c>
      <c r="G125" s="21">
        <v>10.133864091431381</v>
      </c>
      <c r="H125" s="21">
        <v>0</v>
      </c>
      <c r="I125" s="21">
        <v>2.4141394759291699</v>
      </c>
    </row>
    <row r="126" spans="1:9" x14ac:dyDescent="0.45">
      <c r="A126" s="20" t="s">
        <v>287</v>
      </c>
      <c r="B126" s="20">
        <v>11391</v>
      </c>
      <c r="C126" s="20" t="s">
        <v>19</v>
      </c>
      <c r="D126" s="21">
        <v>380333</v>
      </c>
      <c r="E126" s="21">
        <v>7.442465666641235</v>
      </c>
      <c r="F126" s="21">
        <v>84.888831508533869</v>
      </c>
      <c r="G126" s="21">
        <v>5.3642234515456773</v>
      </c>
      <c r="H126" s="21">
        <v>0</v>
      </c>
      <c r="I126" s="21">
        <v>2.304479373279217</v>
      </c>
    </row>
    <row r="127" spans="1:9" x14ac:dyDescent="0.45">
      <c r="A127" s="20" t="s">
        <v>289</v>
      </c>
      <c r="B127" s="20">
        <v>11381</v>
      </c>
      <c r="C127" s="20" t="s">
        <v>32</v>
      </c>
      <c r="D127" s="21">
        <v>1149833</v>
      </c>
      <c r="E127" s="21">
        <v>57.331341928234046</v>
      </c>
      <c r="F127" s="21">
        <v>38.060421350386655</v>
      </c>
      <c r="G127" s="21">
        <v>0.14755193789176332</v>
      </c>
      <c r="H127" s="21">
        <v>4.1404994553024453E-4</v>
      </c>
      <c r="I127" s="21">
        <v>4.4602707335420062</v>
      </c>
    </row>
    <row r="128" spans="1:9" x14ac:dyDescent="0.45">
      <c r="A128" s="20" t="s">
        <v>291</v>
      </c>
      <c r="B128" s="20">
        <v>11394</v>
      </c>
      <c r="C128" s="20" t="s">
        <v>19</v>
      </c>
      <c r="D128" s="21">
        <v>11302038</v>
      </c>
      <c r="E128" s="21">
        <v>8.7611084265481534</v>
      </c>
      <c r="F128" s="21">
        <v>56.039250081177016</v>
      </c>
      <c r="G128" s="21">
        <v>33.151829504946868</v>
      </c>
      <c r="H128" s="21">
        <v>1.234178667327189E-2</v>
      </c>
      <c r="I128" s="21">
        <v>2.0354702006546863</v>
      </c>
    </row>
    <row r="129" spans="1:9" x14ac:dyDescent="0.45">
      <c r="A129" s="20" t="s">
        <v>293</v>
      </c>
      <c r="B129" s="20">
        <v>11405</v>
      </c>
      <c r="C129" s="20" t="s">
        <v>19</v>
      </c>
      <c r="D129" s="21">
        <v>86571822</v>
      </c>
      <c r="E129" s="21">
        <v>11.973957470617218</v>
      </c>
      <c r="F129" s="21">
        <v>46.065399841682002</v>
      </c>
      <c r="G129" s="21">
        <v>41.202597324738306</v>
      </c>
      <c r="H129" s="21">
        <v>1.2216508137292179E-2</v>
      </c>
      <c r="I129" s="21">
        <v>0.7458288548251798</v>
      </c>
    </row>
    <row r="130" spans="1:9" x14ac:dyDescent="0.45">
      <c r="A130" s="20" t="s">
        <v>298</v>
      </c>
      <c r="B130" s="20">
        <v>11411</v>
      </c>
      <c r="C130" s="20" t="s">
        <v>19</v>
      </c>
      <c r="D130" s="21">
        <v>509211</v>
      </c>
      <c r="E130" s="21">
        <v>22.207659126937088</v>
      </c>
      <c r="F130" s="21">
        <v>48.351247154093301</v>
      </c>
      <c r="G130" s="21">
        <v>27.335151211680014</v>
      </c>
      <c r="H130" s="21">
        <v>2.0492603118607455E-2</v>
      </c>
      <c r="I130" s="21">
        <v>2.0854499041709933</v>
      </c>
    </row>
    <row r="131" spans="1:9" x14ac:dyDescent="0.45">
      <c r="A131" s="20" t="s">
        <v>300</v>
      </c>
      <c r="B131" s="20">
        <v>11409</v>
      </c>
      <c r="C131" s="20" t="s">
        <v>19</v>
      </c>
      <c r="D131" s="21">
        <v>11646399</v>
      </c>
      <c r="E131" s="21">
        <v>14.915658140131409</v>
      </c>
      <c r="F131" s="21">
        <v>44.46328141009765</v>
      </c>
      <c r="G131" s="21">
        <v>35.959070597142556</v>
      </c>
      <c r="H131" s="21">
        <v>1.0163148570260397E-3</v>
      </c>
      <c r="I131" s="21">
        <v>4.6609735377713575</v>
      </c>
    </row>
    <row r="132" spans="1:9" x14ac:dyDescent="0.45">
      <c r="A132" s="20" t="s">
        <v>301</v>
      </c>
      <c r="B132" s="20">
        <v>11420</v>
      </c>
      <c r="C132" s="20" t="s">
        <v>19</v>
      </c>
      <c r="D132" s="21">
        <v>171741</v>
      </c>
      <c r="E132" s="21">
        <v>19.84184927169175</v>
      </c>
      <c r="F132" s="21">
        <v>76.951051904027054</v>
      </c>
      <c r="G132" s="21">
        <v>2.0761155680417471</v>
      </c>
      <c r="H132" s="21">
        <v>0.10329834369424452</v>
      </c>
      <c r="I132" s="21">
        <v>1.0276849125452014</v>
      </c>
    </row>
    <row r="133" spans="1:9" x14ac:dyDescent="0.45">
      <c r="A133" s="20" t="s">
        <v>305</v>
      </c>
      <c r="B133" s="20">
        <v>11421</v>
      </c>
      <c r="C133" s="20" t="s">
        <v>19</v>
      </c>
      <c r="D133" s="21">
        <v>1656452</v>
      </c>
      <c r="E133" s="21">
        <v>11.718255888583403</v>
      </c>
      <c r="F133" s="21">
        <v>55.114130908776424</v>
      </c>
      <c r="G133" s="21">
        <v>29.351660529438625</v>
      </c>
      <c r="H133" s="21">
        <v>0.20458816182769454</v>
      </c>
      <c r="I133" s="21">
        <v>3.6113645113738544</v>
      </c>
    </row>
    <row r="134" spans="1:9" x14ac:dyDescent="0.45">
      <c r="A134" s="20" t="s">
        <v>309</v>
      </c>
      <c r="B134" s="20">
        <v>11427</v>
      </c>
      <c r="C134" s="20" t="s">
        <v>19</v>
      </c>
      <c r="D134" s="21">
        <v>12837</v>
      </c>
      <c r="E134" s="21">
        <v>18.343227875819249</v>
      </c>
      <c r="F134" s="21">
        <v>69.980321775808193</v>
      </c>
      <c r="G134" s="21">
        <v>7.7123312083207143</v>
      </c>
      <c r="H134" s="21">
        <v>0.30257594925299186</v>
      </c>
      <c r="I134" s="21">
        <v>3.6615431907988545</v>
      </c>
    </row>
    <row r="135" spans="1:9" x14ac:dyDescent="0.45">
      <c r="A135" s="20" t="s">
        <v>313</v>
      </c>
      <c r="B135" s="20">
        <v>11442</v>
      </c>
      <c r="C135" s="20" t="s">
        <v>19</v>
      </c>
      <c r="D135" s="21">
        <v>444173</v>
      </c>
      <c r="E135" s="21">
        <v>9.8125723096024036</v>
      </c>
      <c r="F135" s="21">
        <v>42.17794035792862</v>
      </c>
      <c r="G135" s="21">
        <v>45.849450348459115</v>
      </c>
      <c r="H135" s="21">
        <v>6.4469003720464121E-3</v>
      </c>
      <c r="I135" s="21">
        <v>2.1535900836378215</v>
      </c>
    </row>
    <row r="136" spans="1:9" x14ac:dyDescent="0.45">
      <c r="A136" s="20" t="s">
        <v>315</v>
      </c>
      <c r="B136" s="20">
        <v>11378</v>
      </c>
      <c r="C136" s="20" t="s">
        <v>22</v>
      </c>
      <c r="D136" s="21">
        <v>2709542</v>
      </c>
      <c r="E136" s="21">
        <v>88.691734933812796</v>
      </c>
      <c r="F136" s="21">
        <v>5.3803087273288988</v>
      </c>
      <c r="G136" s="21">
        <v>2.9936018344464621</v>
      </c>
      <c r="H136" s="21">
        <v>1.0629915050774381E-3</v>
      </c>
      <c r="I136" s="21">
        <v>2.9332915129067691</v>
      </c>
    </row>
    <row r="137" spans="1:9" x14ac:dyDescent="0.45">
      <c r="A137" s="20" t="s">
        <v>316</v>
      </c>
      <c r="B137" s="20">
        <v>11416</v>
      </c>
      <c r="C137" s="20" t="s">
        <v>19</v>
      </c>
      <c r="D137" s="21">
        <v>45226745</v>
      </c>
      <c r="E137" s="21">
        <v>11.852637893772652</v>
      </c>
      <c r="F137" s="21">
        <v>30.594921356993861</v>
      </c>
      <c r="G137" s="21">
        <v>55.98799244941462</v>
      </c>
      <c r="H137" s="21">
        <v>2.0642911313797761E-6</v>
      </c>
      <c r="I137" s="21">
        <v>1.5644462355277371</v>
      </c>
    </row>
    <row r="138" spans="1:9" x14ac:dyDescent="0.45">
      <c r="A138" s="20" t="s">
        <v>322</v>
      </c>
      <c r="B138" s="20">
        <v>11449</v>
      </c>
      <c r="C138" s="20" t="s">
        <v>19</v>
      </c>
      <c r="D138" s="21">
        <v>3927251</v>
      </c>
      <c r="E138" s="21">
        <v>17.84583842503449</v>
      </c>
      <c r="F138" s="21">
        <v>48.75165034999727</v>
      </c>
      <c r="G138" s="21">
        <v>31.749511075403628</v>
      </c>
      <c r="H138" s="21">
        <v>2.485344721676256E-4</v>
      </c>
      <c r="I138" s="21">
        <v>1.6527516150924426</v>
      </c>
    </row>
    <row r="139" spans="1:9" x14ac:dyDescent="0.45">
      <c r="A139" s="20" t="s">
        <v>326</v>
      </c>
      <c r="B139" s="20">
        <v>11463</v>
      </c>
      <c r="C139" s="20" t="s">
        <v>22</v>
      </c>
      <c r="D139" s="21">
        <v>181831</v>
      </c>
      <c r="E139" s="21">
        <v>96.009226293865339</v>
      </c>
      <c r="F139" s="21">
        <v>0</v>
      </c>
      <c r="G139" s="21">
        <v>1.7068768781850043</v>
      </c>
      <c r="H139" s="21">
        <v>1.0757047330277117E-2</v>
      </c>
      <c r="I139" s="21">
        <v>2.2731397806193741</v>
      </c>
    </row>
    <row r="140" spans="1:9" x14ac:dyDescent="0.45">
      <c r="A140" s="20" t="s">
        <v>328</v>
      </c>
      <c r="B140" s="20">
        <v>11461</v>
      </c>
      <c r="C140" s="20" t="s">
        <v>22</v>
      </c>
      <c r="D140" s="21">
        <v>2758269</v>
      </c>
      <c r="E140" s="21">
        <v>97.647639221466065</v>
      </c>
      <c r="F140" s="21">
        <v>0</v>
      </c>
      <c r="G140" s="21">
        <v>0.88557476086307807</v>
      </c>
      <c r="H140" s="21">
        <v>1.7988550989761604E-3</v>
      </c>
      <c r="I140" s="21">
        <v>1.4649871625718851</v>
      </c>
    </row>
    <row r="141" spans="1:9" x14ac:dyDescent="0.45">
      <c r="A141" s="20" t="s">
        <v>330</v>
      </c>
      <c r="B141" s="20">
        <v>11470</v>
      </c>
      <c r="C141" s="20" t="s">
        <v>22</v>
      </c>
      <c r="D141" s="21">
        <v>1074209</v>
      </c>
      <c r="E141" s="21">
        <v>95.840594270568488</v>
      </c>
      <c r="F141" s="21">
        <v>0.18457959074305244</v>
      </c>
      <c r="G141" s="21">
        <v>1.8013784833643254</v>
      </c>
      <c r="H141" s="21">
        <v>2.8332201512148666E-3</v>
      </c>
      <c r="I141" s="21">
        <v>2.1706144351729195</v>
      </c>
    </row>
    <row r="142" spans="1:9" x14ac:dyDescent="0.45">
      <c r="A142" s="20" t="s">
        <v>332</v>
      </c>
      <c r="B142" s="20">
        <v>11459</v>
      </c>
      <c r="C142" s="20" t="s">
        <v>19</v>
      </c>
      <c r="D142" s="21">
        <v>50303957</v>
      </c>
      <c r="E142" s="21">
        <v>12.167759635835191</v>
      </c>
      <c r="F142" s="21">
        <v>46.134795473093014</v>
      </c>
      <c r="G142" s="21">
        <v>39.827204065623029</v>
      </c>
      <c r="H142" s="21">
        <v>9.5603489746588782E-5</v>
      </c>
      <c r="I142" s="21">
        <v>1.8701452219590196</v>
      </c>
    </row>
    <row r="143" spans="1:9" x14ac:dyDescent="0.45">
      <c r="A143" s="20" t="s">
        <v>334</v>
      </c>
      <c r="B143" s="20">
        <v>11460</v>
      </c>
      <c r="C143" s="20" t="s">
        <v>19</v>
      </c>
      <c r="D143" s="21">
        <v>69633063</v>
      </c>
      <c r="E143" s="21">
        <v>17.064006631136138</v>
      </c>
      <c r="F143" s="21">
        <v>59.194253865619629</v>
      </c>
      <c r="G143" s="21">
        <v>21.471507466747507</v>
      </c>
      <c r="H143" s="21">
        <v>1.4093059667124644E-6</v>
      </c>
      <c r="I143" s="21">
        <v>2.2702306271907622</v>
      </c>
    </row>
    <row r="144" spans="1:9" x14ac:dyDescent="0.45">
      <c r="A144" s="20" t="s">
        <v>336</v>
      </c>
      <c r="B144" s="20">
        <v>11454</v>
      </c>
      <c r="C144" s="20" t="s">
        <v>22</v>
      </c>
      <c r="D144" s="21">
        <v>2245486</v>
      </c>
      <c r="E144" s="21">
        <v>97.131833900391698</v>
      </c>
      <c r="F144" s="21">
        <v>0</v>
      </c>
      <c r="G144" s="21">
        <v>2.482376878316606</v>
      </c>
      <c r="H144" s="21">
        <v>0</v>
      </c>
      <c r="I144" s="21">
        <v>0.38578922129170168</v>
      </c>
    </row>
    <row r="145" spans="1:9" x14ac:dyDescent="0.45">
      <c r="A145" s="20" t="s">
        <v>338</v>
      </c>
      <c r="B145" s="20">
        <v>11477</v>
      </c>
      <c r="C145" s="20" t="s">
        <v>22</v>
      </c>
      <c r="D145" s="21">
        <v>4840525</v>
      </c>
      <c r="E145" s="21">
        <v>98.532847632473164</v>
      </c>
      <c r="F145" s="21">
        <v>3.9342661638429996E-3</v>
      </c>
      <c r="G145" s="21">
        <v>0.12281267668694353</v>
      </c>
      <c r="H145" s="21">
        <v>9.9903000186892812E-4</v>
      </c>
      <c r="I145" s="21">
        <v>1.3394063946741801</v>
      </c>
    </row>
    <row r="146" spans="1:9" x14ac:dyDescent="0.45">
      <c r="A146" s="20" t="s">
        <v>340</v>
      </c>
      <c r="B146" s="20">
        <v>11476</v>
      </c>
      <c r="C146" s="20" t="s">
        <v>19</v>
      </c>
      <c r="D146" s="21">
        <v>292265</v>
      </c>
      <c r="E146" s="21">
        <v>21.484372459946769</v>
      </c>
      <c r="F146" s="21">
        <v>71.181879178926565</v>
      </c>
      <c r="G146" s="21">
        <v>4.3240645988153874</v>
      </c>
      <c r="H146" s="21">
        <v>5.4741213121626865E-3</v>
      </c>
      <c r="I146" s="21">
        <v>3.0042096409991208</v>
      </c>
    </row>
    <row r="147" spans="1:9" x14ac:dyDescent="0.45">
      <c r="A147" s="20" t="s">
        <v>342</v>
      </c>
      <c r="B147" s="20">
        <v>11500</v>
      </c>
      <c r="C147" s="20" t="s">
        <v>246</v>
      </c>
      <c r="D147" s="21">
        <v>19701564</v>
      </c>
      <c r="E147" s="21">
        <v>8.4365904384189836</v>
      </c>
      <c r="F147" s="21">
        <v>64.186825774308531</v>
      </c>
      <c r="G147" s="21">
        <v>24.772872205258629</v>
      </c>
      <c r="H147" s="21">
        <v>5.7806469545130582E-5</v>
      </c>
      <c r="I147" s="21">
        <v>2.6036537755443048</v>
      </c>
    </row>
    <row r="148" spans="1:9" x14ac:dyDescent="0.45">
      <c r="A148" s="20" t="s">
        <v>344</v>
      </c>
      <c r="B148" s="20">
        <v>11499</v>
      </c>
      <c r="C148" s="20" t="s">
        <v>19</v>
      </c>
      <c r="D148" s="21">
        <v>5479158</v>
      </c>
      <c r="E148" s="21">
        <v>23.119621874912781</v>
      </c>
      <c r="F148" s="21">
        <v>57.060726046359768</v>
      </c>
      <c r="G148" s="21">
        <v>16.98480082382893</v>
      </c>
      <c r="H148" s="21">
        <v>3.7247345321346012E-5</v>
      </c>
      <c r="I148" s="21">
        <v>2.8348140075531965</v>
      </c>
    </row>
    <row r="149" spans="1:9" x14ac:dyDescent="0.45">
      <c r="A149" s="20" t="s">
        <v>346</v>
      </c>
      <c r="B149" s="20">
        <v>11495</v>
      </c>
      <c r="C149" s="20" t="s">
        <v>19</v>
      </c>
      <c r="D149" s="21">
        <v>28834981</v>
      </c>
      <c r="E149" s="21">
        <v>16.336549928670046</v>
      </c>
      <c r="F149" s="21">
        <v>38.478279508208544</v>
      </c>
      <c r="G149" s="21">
        <v>41.813949178144497</v>
      </c>
      <c r="H149" s="21">
        <v>4.3405900274778012E-4</v>
      </c>
      <c r="I149" s="21">
        <v>3.3707873259741721</v>
      </c>
    </row>
    <row r="150" spans="1:9" x14ac:dyDescent="0.45">
      <c r="A150" s="20" t="s">
        <v>351</v>
      </c>
      <c r="B150" s="20">
        <v>11517</v>
      </c>
      <c r="C150" s="20" t="s">
        <v>19</v>
      </c>
      <c r="D150" s="21">
        <v>97605435</v>
      </c>
      <c r="E150" s="21">
        <v>12.048706664262077</v>
      </c>
      <c r="F150" s="21">
        <v>46.247411263660247</v>
      </c>
      <c r="G150" s="21">
        <v>39.24743663347099</v>
      </c>
      <c r="H150" s="21">
        <v>0</v>
      </c>
      <c r="I150" s="21">
        <v>2.4564454386066905</v>
      </c>
    </row>
    <row r="151" spans="1:9" x14ac:dyDescent="0.45">
      <c r="A151" s="20" t="s">
        <v>353</v>
      </c>
      <c r="B151" s="20">
        <v>11513</v>
      </c>
      <c r="C151" s="20" t="s">
        <v>19</v>
      </c>
      <c r="D151" s="21">
        <v>96037215</v>
      </c>
      <c r="E151" s="21">
        <v>18.06047266477621</v>
      </c>
      <c r="F151" s="21">
        <v>35.076735512676841</v>
      </c>
      <c r="G151" s="21">
        <v>43.431860675587416</v>
      </c>
      <c r="H151" s="21">
        <v>2.8344089286432931E-5</v>
      </c>
      <c r="I151" s="21">
        <v>3.4309028028702424</v>
      </c>
    </row>
    <row r="152" spans="1:9" x14ac:dyDescent="0.45">
      <c r="A152" s="20" t="s">
        <v>357</v>
      </c>
      <c r="B152" s="20">
        <v>11521</v>
      </c>
      <c r="C152" s="20" t="s">
        <v>19</v>
      </c>
      <c r="D152" s="21">
        <v>3607743</v>
      </c>
      <c r="E152" s="21">
        <v>7.6066159630415759</v>
      </c>
      <c r="F152" s="21">
        <v>29.060132833456784</v>
      </c>
      <c r="G152" s="21">
        <v>61.404206122680669</v>
      </c>
      <c r="H152" s="21">
        <v>1.3269956721724584E-3</v>
      </c>
      <c r="I152" s="21">
        <v>1.9277180851487965</v>
      </c>
    </row>
    <row r="153" spans="1:9" x14ac:dyDescent="0.45">
      <c r="A153" s="20" t="s">
        <v>362</v>
      </c>
      <c r="B153" s="20">
        <v>11518</v>
      </c>
      <c r="C153" s="20" t="s">
        <v>19</v>
      </c>
      <c r="D153" s="21">
        <v>2023745</v>
      </c>
      <c r="E153" s="21">
        <v>24.509956022516008</v>
      </c>
      <c r="F153" s="21">
        <v>73.756123034419957</v>
      </c>
      <c r="G153" s="21">
        <v>0.36123764099330319</v>
      </c>
      <c r="H153" s="21">
        <v>4.9084590779673606E-4</v>
      </c>
      <c r="I153" s="21">
        <v>1.3721924561629351</v>
      </c>
    </row>
    <row r="154" spans="1:9" x14ac:dyDescent="0.45">
      <c r="A154" s="20" t="s">
        <v>366</v>
      </c>
      <c r="B154" s="20">
        <v>11551</v>
      </c>
      <c r="C154" s="20" t="s">
        <v>19</v>
      </c>
      <c r="D154" s="21">
        <v>8852865</v>
      </c>
      <c r="E154" s="21">
        <v>7.7399340472127767</v>
      </c>
      <c r="F154" s="21">
        <v>68.672086934460737</v>
      </c>
      <c r="G154" s="21">
        <v>20.651263660302551</v>
      </c>
      <c r="H154" s="21">
        <v>2.901716385129924E-3</v>
      </c>
      <c r="I154" s="21">
        <v>2.9338136416387997</v>
      </c>
    </row>
    <row r="155" spans="1:9" x14ac:dyDescent="0.45">
      <c r="A155" s="20" t="s">
        <v>368</v>
      </c>
      <c r="B155" s="20">
        <v>11562</v>
      </c>
      <c r="C155" s="20" t="s">
        <v>19</v>
      </c>
      <c r="D155" s="21">
        <v>5432865</v>
      </c>
      <c r="E155" s="21">
        <v>11.857862507796895</v>
      </c>
      <c r="F155" s="21">
        <v>83.916750706520546</v>
      </c>
      <c r="G155" s="21">
        <v>2.1626227158606599</v>
      </c>
      <c r="H155" s="21">
        <v>6.6970321074013017E-2</v>
      </c>
      <c r="I155" s="21">
        <v>1.9957937487478929</v>
      </c>
    </row>
    <row r="156" spans="1:9" x14ac:dyDescent="0.45">
      <c r="A156" s="20" t="s">
        <v>370</v>
      </c>
      <c r="B156" s="20">
        <v>11233</v>
      </c>
      <c r="C156" s="20" t="s">
        <v>22</v>
      </c>
      <c r="D156" s="21">
        <v>3619704</v>
      </c>
      <c r="E156" s="21">
        <v>91.630491964232121</v>
      </c>
      <c r="F156" s="21">
        <v>2.0517526470194967</v>
      </c>
      <c r="G156" s="21">
        <v>4.9487955596061335</v>
      </c>
      <c r="H156" s="21">
        <v>0</v>
      </c>
      <c r="I156" s="21">
        <v>1.36895982914225</v>
      </c>
    </row>
    <row r="157" spans="1:9" x14ac:dyDescent="0.45">
      <c r="A157" s="20" t="s">
        <v>372</v>
      </c>
      <c r="B157" s="20">
        <v>11569</v>
      </c>
      <c r="C157" s="20" t="s">
        <v>19</v>
      </c>
      <c r="D157" s="21">
        <v>3448850</v>
      </c>
      <c r="E157" s="21">
        <v>24.066397210298181</v>
      </c>
      <c r="F157" s="21">
        <v>32.795295121320933</v>
      </c>
      <c r="G157" s="21">
        <v>40.363112615712097</v>
      </c>
      <c r="H157" s="21">
        <v>3.1688243263601133E-8</v>
      </c>
      <c r="I157" s="21">
        <v>2.7751950209805445</v>
      </c>
    </row>
    <row r="158" spans="1:9" x14ac:dyDescent="0.45">
      <c r="A158" s="20" t="s">
        <v>376</v>
      </c>
      <c r="B158" s="20">
        <v>11588</v>
      </c>
      <c r="C158" s="20" t="s">
        <v>19</v>
      </c>
      <c r="D158" s="21">
        <v>18602448</v>
      </c>
      <c r="E158" s="21">
        <v>23.404656323117361</v>
      </c>
      <c r="F158" s="21">
        <v>42.7372376746317</v>
      </c>
      <c r="G158" s="21">
        <v>29.435937300940768</v>
      </c>
      <c r="H158" s="21">
        <v>2.205114548434556</v>
      </c>
      <c r="I158" s="21">
        <v>2.2170541528756118</v>
      </c>
    </row>
    <row r="159" spans="1:9" x14ac:dyDescent="0.45">
      <c r="A159" s="20" t="s">
        <v>386</v>
      </c>
      <c r="B159" s="20">
        <v>11621</v>
      </c>
      <c r="C159" s="20" t="s">
        <v>19</v>
      </c>
      <c r="D159" s="21">
        <v>1182004</v>
      </c>
      <c r="E159" s="21">
        <v>17.384957174950411</v>
      </c>
      <c r="F159" s="21">
        <v>47.568940914918706</v>
      </c>
      <c r="G159" s="21">
        <v>32.75651342956202</v>
      </c>
      <c r="H159" s="21">
        <v>1.3920552202143822E-4</v>
      </c>
      <c r="I159" s="21">
        <v>2.2894492750468469</v>
      </c>
    </row>
    <row r="160" spans="1:9" x14ac:dyDescent="0.45">
      <c r="A160" s="20" t="s">
        <v>388</v>
      </c>
      <c r="B160" s="20">
        <v>11626</v>
      </c>
      <c r="C160" s="20" t="s">
        <v>19</v>
      </c>
      <c r="D160" s="21">
        <v>8720583</v>
      </c>
      <c r="E160" s="21">
        <v>15.514196548211256</v>
      </c>
      <c r="F160" s="21">
        <v>43.62804710710234</v>
      </c>
      <c r="G160" s="21">
        <v>39.09255651858718</v>
      </c>
      <c r="H160" s="21">
        <v>2.1069892527867205E-3</v>
      </c>
      <c r="I160" s="21">
        <v>1.7630928368464369</v>
      </c>
    </row>
    <row r="161" spans="1:9" x14ac:dyDescent="0.45">
      <c r="A161" s="20" t="s">
        <v>392</v>
      </c>
      <c r="B161" s="20">
        <v>11649</v>
      </c>
      <c r="C161" s="20" t="s">
        <v>22</v>
      </c>
      <c r="D161" s="21">
        <v>8454359</v>
      </c>
      <c r="E161" s="21">
        <v>95.324155475041337</v>
      </c>
      <c r="F161" s="21">
        <v>2.9938790795087726</v>
      </c>
      <c r="G161" s="21">
        <v>0.22582538236420382</v>
      </c>
      <c r="H161" s="21">
        <v>5.6928171453676216E-4</v>
      </c>
      <c r="I161" s="21">
        <v>1.4555707813711543</v>
      </c>
    </row>
    <row r="162" spans="1:9" x14ac:dyDescent="0.45">
      <c r="A162" s="20" t="s">
        <v>396</v>
      </c>
      <c r="B162" s="20">
        <v>11661</v>
      </c>
      <c r="C162" s="20" t="s">
        <v>19</v>
      </c>
      <c r="D162" s="21">
        <v>105546</v>
      </c>
      <c r="E162" s="21">
        <v>20.349445913452222</v>
      </c>
      <c r="F162" s="21">
        <v>54.452042749299324</v>
      </c>
      <c r="G162" s="21">
        <v>22.816179082448592</v>
      </c>
      <c r="H162" s="21">
        <v>0</v>
      </c>
      <c r="I162" s="21">
        <v>2.3823322547998593</v>
      </c>
    </row>
    <row r="163" spans="1:9" x14ac:dyDescent="0.45">
      <c r="A163" s="20" t="s">
        <v>400</v>
      </c>
      <c r="B163" s="20">
        <v>11660</v>
      </c>
      <c r="C163" s="20" t="s">
        <v>19</v>
      </c>
      <c r="D163" s="21">
        <v>3033098</v>
      </c>
      <c r="E163" s="21">
        <v>21.869386229559623</v>
      </c>
      <c r="F163" s="21">
        <v>42.542347151151766</v>
      </c>
      <c r="G163" s="21">
        <v>33.851080886621055</v>
      </c>
      <c r="H163" s="21">
        <v>2.5143890117726396E-5</v>
      </c>
      <c r="I163" s="21">
        <v>1.7371605887774366</v>
      </c>
    </row>
    <row r="164" spans="1:9" x14ac:dyDescent="0.45">
      <c r="A164" s="20" t="s">
        <v>404</v>
      </c>
      <c r="B164" s="20">
        <v>11665</v>
      </c>
      <c r="C164" s="20" t="s">
        <v>19</v>
      </c>
      <c r="D164" s="21">
        <v>2253678</v>
      </c>
      <c r="E164" s="21">
        <v>11.04011028719828</v>
      </c>
      <c r="F164" s="21">
        <v>75.59920944283806</v>
      </c>
      <c r="G164" s="21">
        <v>11.831262013170187</v>
      </c>
      <c r="H164" s="21">
        <v>0.12893116005093244</v>
      </c>
      <c r="I164" s="21">
        <v>1.4004870967425376</v>
      </c>
    </row>
    <row r="165" spans="1:9" x14ac:dyDescent="0.45">
      <c r="A165" s="20" t="s">
        <v>408</v>
      </c>
      <c r="B165" s="20">
        <v>11673</v>
      </c>
      <c r="C165" s="20" t="s">
        <v>19</v>
      </c>
      <c r="D165" s="21">
        <v>724569</v>
      </c>
      <c r="E165" s="21">
        <v>13.556242285785411</v>
      </c>
      <c r="F165" s="21">
        <v>78.418526863284086</v>
      </c>
      <c r="G165" s="21">
        <v>7.3778944480827091</v>
      </c>
      <c r="H165" s="21">
        <v>0</v>
      </c>
      <c r="I165" s="21">
        <v>0.64733640284779059</v>
      </c>
    </row>
    <row r="166" spans="1:9" x14ac:dyDescent="0.45">
      <c r="A166" s="20" t="s">
        <v>416</v>
      </c>
      <c r="B166" s="20">
        <v>11692</v>
      </c>
      <c r="C166" s="20" t="s">
        <v>19</v>
      </c>
      <c r="D166" s="21">
        <v>17217142</v>
      </c>
      <c r="E166" s="21">
        <v>11.729030467961305</v>
      </c>
      <c r="F166" s="21">
        <v>37.510983422581432</v>
      </c>
      <c r="G166" s="21">
        <v>47.117835333734163</v>
      </c>
      <c r="H166" s="21">
        <v>1.2926371381813012E-6</v>
      </c>
      <c r="I166" s="21">
        <v>3.6421494830859649</v>
      </c>
    </row>
    <row r="167" spans="1:9" x14ac:dyDescent="0.45">
      <c r="A167" s="20" t="s">
        <v>418</v>
      </c>
      <c r="B167" s="20">
        <v>11698</v>
      </c>
      <c r="C167" s="20" t="s">
        <v>19</v>
      </c>
      <c r="D167" s="21">
        <v>32136813</v>
      </c>
      <c r="E167" s="21">
        <v>5.3570096544459229</v>
      </c>
      <c r="F167" s="21">
        <v>65.568038041990945</v>
      </c>
      <c r="G167" s="21">
        <v>26.886211390675072</v>
      </c>
      <c r="H167" s="21">
        <v>6.1222655818735531E-5</v>
      </c>
      <c r="I167" s="21">
        <v>2.1886796902322407</v>
      </c>
    </row>
    <row r="168" spans="1:9" x14ac:dyDescent="0.45">
      <c r="A168" s="20" t="s">
        <v>422</v>
      </c>
      <c r="B168" s="20">
        <v>11706</v>
      </c>
      <c r="C168" s="20" t="s">
        <v>22</v>
      </c>
      <c r="D168" s="21">
        <v>534540</v>
      </c>
      <c r="E168" s="21">
        <v>99.042189659098881</v>
      </c>
      <c r="F168" s="21">
        <v>0</v>
      </c>
      <c r="G168" s="21">
        <v>0.32319798455953935</v>
      </c>
      <c r="H168" s="21">
        <v>0</v>
      </c>
      <c r="I168" s="21">
        <v>0.63461235634157687</v>
      </c>
    </row>
    <row r="169" spans="1:9" x14ac:dyDescent="0.45">
      <c r="A169" s="20" t="s">
        <v>429</v>
      </c>
      <c r="B169" s="20">
        <v>11691</v>
      </c>
      <c r="C169" s="20" t="s">
        <v>32</v>
      </c>
      <c r="D169" s="21">
        <v>40586</v>
      </c>
      <c r="E169" s="21">
        <v>57.388358261104599</v>
      </c>
      <c r="F169" s="21">
        <v>26.545185530872715</v>
      </c>
      <c r="G169" s="21">
        <v>11.696329633956253</v>
      </c>
      <c r="H169" s="21">
        <v>0</v>
      </c>
      <c r="I169" s="21">
        <v>4.3701265740664308</v>
      </c>
    </row>
    <row r="170" spans="1:9" x14ac:dyDescent="0.45">
      <c r="A170" s="20" t="s">
        <v>431</v>
      </c>
      <c r="B170" s="20">
        <v>11709</v>
      </c>
      <c r="C170" s="20" t="s">
        <v>22</v>
      </c>
      <c r="D170" s="21">
        <v>79445847</v>
      </c>
      <c r="E170" s="21">
        <v>98.785838417543104</v>
      </c>
      <c r="F170" s="21">
        <v>0</v>
      </c>
      <c r="G170" s="21">
        <v>1.0671910432911875</v>
      </c>
      <c r="H170" s="21">
        <v>1.280418444880502E-4</v>
      </c>
      <c r="I170" s="21">
        <v>0.14684249732122373</v>
      </c>
    </row>
    <row r="171" spans="1:9" x14ac:dyDescent="0.45">
      <c r="A171" s="20" t="s">
        <v>433</v>
      </c>
      <c r="B171" s="20">
        <v>11712</v>
      </c>
      <c r="C171" s="20" t="s">
        <v>22</v>
      </c>
      <c r="D171" s="21">
        <v>3701981</v>
      </c>
      <c r="E171" s="21">
        <v>97.046530858056187</v>
      </c>
      <c r="F171" s="21">
        <v>0</v>
      </c>
      <c r="G171" s="21">
        <v>7.1397321863340441E-2</v>
      </c>
      <c r="H171" s="21">
        <v>5.0920253219528949E-3</v>
      </c>
      <c r="I171" s="21">
        <v>2.8769797947585185</v>
      </c>
    </row>
    <row r="172" spans="1:9" x14ac:dyDescent="0.45">
      <c r="A172" s="20" t="s">
        <v>435</v>
      </c>
      <c r="B172" s="20">
        <v>11725</v>
      </c>
      <c r="C172" s="20" t="s">
        <v>19</v>
      </c>
      <c r="D172" s="21">
        <v>2201245</v>
      </c>
      <c r="E172" s="21">
        <v>15.909254926182658</v>
      </c>
      <c r="F172" s="21">
        <v>36.118548724534769</v>
      </c>
      <c r="G172" s="21">
        <v>45.630912238109936</v>
      </c>
      <c r="H172" s="21">
        <v>1.7766100255505886E-4</v>
      </c>
      <c r="I172" s="21">
        <v>2.341106450170086</v>
      </c>
    </row>
    <row r="173" spans="1:9" x14ac:dyDescent="0.45">
      <c r="A173" s="20" t="s">
        <v>437</v>
      </c>
      <c r="B173" s="20">
        <v>11701</v>
      </c>
      <c r="C173" s="20" t="s">
        <v>19</v>
      </c>
      <c r="D173" s="21">
        <v>879498</v>
      </c>
      <c r="E173" s="21">
        <v>11.957585361823307</v>
      </c>
      <c r="F173" s="21">
        <v>58.569567074914957</v>
      </c>
      <c r="G173" s="21">
        <v>29.149454474826417</v>
      </c>
      <c r="H173" s="21">
        <v>5.5850874596495265E-5</v>
      </c>
      <c r="I173" s="21">
        <v>0.32333723756071991</v>
      </c>
    </row>
    <row r="174" spans="1:9" x14ac:dyDescent="0.45">
      <c r="A174" s="20" t="s">
        <v>439</v>
      </c>
      <c r="B174" s="20">
        <v>11729</v>
      </c>
      <c r="C174" s="20" t="s">
        <v>22</v>
      </c>
      <c r="D174" s="21">
        <v>823436</v>
      </c>
      <c r="E174" s="21">
        <v>96.902682887198125</v>
      </c>
      <c r="F174" s="21">
        <v>0</v>
      </c>
      <c r="G174" s="21">
        <v>1.4166003709064475E-5</v>
      </c>
      <c r="H174" s="21">
        <v>2.193611160009254</v>
      </c>
      <c r="I174" s="21">
        <v>0.90369178678891782</v>
      </c>
    </row>
    <row r="175" spans="1:9" x14ac:dyDescent="0.45">
      <c r="A175" s="20" t="s">
        <v>441</v>
      </c>
      <c r="B175" s="20">
        <v>11736</v>
      </c>
      <c r="C175" s="20" t="s">
        <v>22</v>
      </c>
      <c r="D175" s="21">
        <v>4027142</v>
      </c>
      <c r="E175" s="21">
        <v>98.984204939451573</v>
      </c>
      <c r="F175" s="21">
        <v>0</v>
      </c>
      <c r="G175" s="21">
        <v>0.60854056752677299</v>
      </c>
      <c r="H175" s="21">
        <v>0</v>
      </c>
      <c r="I175" s="21">
        <v>0.40725449302165662</v>
      </c>
    </row>
    <row r="176" spans="1:9" x14ac:dyDescent="0.45">
      <c r="A176" s="20" t="s">
        <v>443</v>
      </c>
      <c r="B176" s="20">
        <v>11738</v>
      </c>
      <c r="C176" s="20" t="s">
        <v>19</v>
      </c>
      <c r="D176" s="21">
        <v>3291928</v>
      </c>
      <c r="E176" s="21">
        <v>15.398254542827152</v>
      </c>
      <c r="F176" s="21">
        <v>45.636864557411876</v>
      </c>
      <c r="G176" s="21">
        <v>38.46718679734326</v>
      </c>
      <c r="H176" s="21">
        <v>2.3737219667451841E-6</v>
      </c>
      <c r="I176" s="21">
        <v>0.49769172869574829</v>
      </c>
    </row>
    <row r="177" spans="1:9" x14ac:dyDescent="0.45">
      <c r="A177" s="20" t="s">
        <v>445</v>
      </c>
      <c r="B177" s="20">
        <v>11722</v>
      </c>
      <c r="C177" s="20" t="s">
        <v>19</v>
      </c>
      <c r="D177" s="21">
        <v>5926799</v>
      </c>
      <c r="E177" s="21">
        <v>14.798300799389478</v>
      </c>
      <c r="F177" s="21">
        <v>46.751260042310186</v>
      </c>
      <c r="G177" s="21">
        <v>37.647041546650932</v>
      </c>
      <c r="H177" s="21">
        <v>3.3670673439238387E-3</v>
      </c>
      <c r="I177" s="21">
        <v>0.8000305443054837</v>
      </c>
    </row>
    <row r="178" spans="1:9" x14ac:dyDescent="0.45">
      <c r="A178" s="20" t="s">
        <v>446</v>
      </c>
      <c r="B178" s="20">
        <v>11741</v>
      </c>
      <c r="C178" s="20" t="s">
        <v>19</v>
      </c>
      <c r="D178" s="21">
        <v>1861244</v>
      </c>
      <c r="E178" s="21">
        <v>18.956578185188192</v>
      </c>
      <c r="F178" s="21">
        <v>43.838446667353217</v>
      </c>
      <c r="G178" s="21">
        <v>34.913869845264415</v>
      </c>
      <c r="H178" s="21">
        <v>5.4172940576870103E-2</v>
      </c>
      <c r="I178" s="21">
        <v>2.2369323616173076</v>
      </c>
    </row>
    <row r="179" spans="1:9" x14ac:dyDescent="0.45">
      <c r="A179" s="20" t="s">
        <v>456</v>
      </c>
      <c r="B179" s="20">
        <v>11745</v>
      </c>
      <c r="C179" s="20" t="s">
        <v>22</v>
      </c>
      <c r="D179" s="21">
        <v>104404128</v>
      </c>
      <c r="E179" s="21">
        <v>90.552446547118507</v>
      </c>
      <c r="F179" s="21">
        <v>0</v>
      </c>
      <c r="G179" s="21">
        <v>7.391759937681023</v>
      </c>
      <c r="H179" s="21">
        <v>1.6483045176800515E-4</v>
      </c>
      <c r="I179" s="21">
        <v>2.0556286847487044</v>
      </c>
    </row>
    <row r="180" spans="1:9" x14ac:dyDescent="0.45">
      <c r="A180" s="20" t="s">
        <v>460</v>
      </c>
      <c r="B180" s="20">
        <v>11753</v>
      </c>
      <c r="C180" s="20" t="s">
        <v>19</v>
      </c>
      <c r="D180" s="21">
        <v>1119483</v>
      </c>
      <c r="E180" s="21">
        <v>8.8055571996201838</v>
      </c>
      <c r="F180" s="21">
        <v>46.664472053800488</v>
      </c>
      <c r="G180" s="21">
        <v>40.756560634614871</v>
      </c>
      <c r="H180" s="21">
        <v>1.9901352163636944E-3</v>
      </c>
      <c r="I180" s="21">
        <v>3.7714199767480925</v>
      </c>
    </row>
    <row r="181" spans="1:9" x14ac:dyDescent="0.45">
      <c r="A181" s="20" t="s">
        <v>468</v>
      </c>
      <c r="B181" s="20">
        <v>11776</v>
      </c>
      <c r="C181" s="20" t="s">
        <v>19</v>
      </c>
      <c r="D181" s="21">
        <v>11162086</v>
      </c>
      <c r="E181" s="21">
        <v>23.746259048191657</v>
      </c>
      <c r="F181" s="21">
        <v>40.844900314456822</v>
      </c>
      <c r="G181" s="21">
        <v>33.89463113558574</v>
      </c>
      <c r="H181" s="21">
        <v>1.0712903243822859E-5</v>
      </c>
      <c r="I181" s="21">
        <v>1.514198788862535</v>
      </c>
    </row>
    <row r="182" spans="1:9" x14ac:dyDescent="0.45">
      <c r="A182" s="20" t="s">
        <v>470</v>
      </c>
      <c r="B182" s="20">
        <v>11774</v>
      </c>
      <c r="C182" s="20" t="s">
        <v>22</v>
      </c>
      <c r="D182" s="21">
        <v>1053227</v>
      </c>
      <c r="E182" s="21">
        <v>97.059791741108697</v>
      </c>
      <c r="F182" s="21">
        <v>1.4441348822145643</v>
      </c>
      <c r="G182" s="21">
        <v>0.87545878019411871</v>
      </c>
      <c r="H182" s="21">
        <v>0</v>
      </c>
      <c r="I182" s="21">
        <v>0.62061459648262485</v>
      </c>
    </row>
    <row r="183" spans="1:9" x14ac:dyDescent="0.45">
      <c r="A183" s="20" t="s">
        <v>474</v>
      </c>
      <c r="B183" s="20">
        <v>11763</v>
      </c>
      <c r="C183" s="20" t="s">
        <v>22</v>
      </c>
      <c r="D183" s="21">
        <v>1179265</v>
      </c>
      <c r="E183" s="21">
        <v>89.044247623477176</v>
      </c>
      <c r="F183" s="21">
        <v>7.9028459423110125</v>
      </c>
      <c r="G183" s="21">
        <v>0.22143954708418234</v>
      </c>
      <c r="H183" s="21">
        <v>7.271996859880978E-4</v>
      </c>
      <c r="I183" s="21">
        <v>2.8307396874416404</v>
      </c>
    </row>
    <row r="184" spans="1:9" x14ac:dyDescent="0.45">
      <c r="A184" s="20" t="s">
        <v>478</v>
      </c>
      <c r="B184" s="20">
        <v>11773</v>
      </c>
      <c r="C184" s="20" t="s">
        <v>22</v>
      </c>
      <c r="D184" s="21">
        <v>810571</v>
      </c>
      <c r="E184" s="21">
        <v>98.029769386301297</v>
      </c>
      <c r="F184" s="21">
        <v>0.10014837764332186</v>
      </c>
      <c r="G184" s="21">
        <v>1.6176032570959946</v>
      </c>
      <c r="H184" s="21">
        <v>6.7908448058624322E-3</v>
      </c>
      <c r="I184" s="21">
        <v>0.245688134153525</v>
      </c>
    </row>
    <row r="185" spans="1:9" x14ac:dyDescent="0.45">
      <c r="A185" s="20" t="s">
        <v>480</v>
      </c>
      <c r="B185" s="20">
        <v>11820</v>
      </c>
      <c r="C185" s="20" t="s">
        <v>19</v>
      </c>
      <c r="D185" s="21">
        <v>32617219</v>
      </c>
      <c r="E185" s="21">
        <v>14.325847598130016</v>
      </c>
      <c r="F185" s="21">
        <v>35.498091399596476</v>
      </c>
      <c r="G185" s="21">
        <v>48.748101480370863</v>
      </c>
      <c r="H185" s="21">
        <v>1.0551563642223182E-6</v>
      </c>
      <c r="I185" s="21">
        <v>1.4279584667462815</v>
      </c>
    </row>
    <row r="186" spans="1:9" x14ac:dyDescent="0.45">
      <c r="A186" s="20" t="s">
        <v>493</v>
      </c>
      <c r="B186" s="20">
        <v>11823</v>
      </c>
      <c r="C186" s="20" t="s">
        <v>22</v>
      </c>
      <c r="D186" s="21">
        <v>138207</v>
      </c>
      <c r="E186" s="21">
        <v>95.033884028630425</v>
      </c>
      <c r="F186" s="21">
        <v>1.9797283043017502</v>
      </c>
      <c r="G186" s="21">
        <v>0.73929007979420736</v>
      </c>
      <c r="H186" s="21">
        <v>1.4143479965041878E-2</v>
      </c>
      <c r="I186" s="21">
        <v>2.2329541073085815</v>
      </c>
    </row>
    <row r="187" spans="1:9" x14ac:dyDescent="0.45">
      <c r="A187" s="20" t="s">
        <v>496</v>
      </c>
      <c r="B187" s="20">
        <v>11842</v>
      </c>
      <c r="C187" s="20" t="s">
        <v>32</v>
      </c>
      <c r="D187" s="21">
        <v>335071</v>
      </c>
      <c r="E187" s="21">
        <v>40.350132705246352</v>
      </c>
      <c r="F187" s="21">
        <v>55.752880519645537</v>
      </c>
      <c r="G187" s="21">
        <v>0.29740486424289836</v>
      </c>
      <c r="H187" s="21">
        <v>0</v>
      </c>
      <c r="I187" s="21">
        <v>3.5995819108652078</v>
      </c>
    </row>
    <row r="188" spans="1:9" x14ac:dyDescent="0.45">
      <c r="A188" s="20" t="s">
        <v>500</v>
      </c>
      <c r="B188" s="20">
        <v>11838</v>
      </c>
      <c r="C188" s="20" t="s">
        <v>246</v>
      </c>
      <c r="D188" s="21">
        <v>1984977</v>
      </c>
      <c r="E188" s="21">
        <v>15.474303493577182</v>
      </c>
      <c r="F188" s="21">
        <v>48.919047104535871</v>
      </c>
      <c r="G188" s="21">
        <v>35.413892298120722</v>
      </c>
      <c r="H188" s="21">
        <v>1.0801218729986717E-6</v>
      </c>
      <c r="I188" s="21">
        <v>0.19275602364434907</v>
      </c>
    </row>
    <row r="189" spans="1:9" x14ac:dyDescent="0.45">
      <c r="A189" s="20" t="s">
        <v>502</v>
      </c>
      <c r="B189" s="20">
        <v>11767</v>
      </c>
      <c r="C189" s="20" t="s">
        <v>246</v>
      </c>
      <c r="D189" s="21">
        <v>4999751</v>
      </c>
      <c r="E189" s="21">
        <v>0.30546006218540006</v>
      </c>
      <c r="F189" s="21">
        <v>48.648528670655274</v>
      </c>
      <c r="G189" s="21">
        <v>50.278028569552241</v>
      </c>
      <c r="H189" s="21">
        <v>0</v>
      </c>
      <c r="I189" s="21">
        <v>0.76798269760708471</v>
      </c>
    </row>
    <row r="190" spans="1:9" x14ac:dyDescent="0.45">
      <c r="A190" s="20" t="s">
        <v>504</v>
      </c>
      <c r="B190" s="20">
        <v>11841</v>
      </c>
      <c r="C190" s="20" t="s">
        <v>19</v>
      </c>
      <c r="D190" s="21">
        <v>1117661</v>
      </c>
      <c r="E190" s="21">
        <v>11.782447660638477</v>
      </c>
      <c r="F190" s="21">
        <v>48.800914075192772</v>
      </c>
      <c r="G190" s="21">
        <v>37.786265992925493</v>
      </c>
      <c r="H190" s="21">
        <v>5.2694097161812394E-3</v>
      </c>
      <c r="I190" s="21">
        <v>1.6251028615270751</v>
      </c>
    </row>
    <row r="191" spans="1:9" x14ac:dyDescent="0.45">
      <c r="A191" s="20" t="s">
        <v>505</v>
      </c>
      <c r="B191" s="20">
        <v>11853</v>
      </c>
      <c r="C191" s="20" t="s">
        <v>22</v>
      </c>
      <c r="D191" s="21">
        <v>997538</v>
      </c>
      <c r="E191" s="21">
        <v>78.032391014826686</v>
      </c>
      <c r="F191" s="21">
        <v>12.444509216777988</v>
      </c>
      <c r="G191" s="21">
        <v>9.3543611688563129</v>
      </c>
      <c r="H191" s="21">
        <v>3.6636428357413281E-5</v>
      </c>
      <c r="I191" s="21">
        <v>0.16870196311065572</v>
      </c>
    </row>
    <row r="192" spans="1:9" x14ac:dyDescent="0.45">
      <c r="A192" s="20" t="s">
        <v>507</v>
      </c>
      <c r="B192" s="20">
        <v>11859</v>
      </c>
      <c r="C192" s="20" t="s">
        <v>19</v>
      </c>
      <c r="D192" s="21">
        <v>668392</v>
      </c>
      <c r="E192" s="21">
        <v>5.4166195908369019</v>
      </c>
      <c r="F192" s="21">
        <v>46.415092630383548</v>
      </c>
      <c r="G192" s="21">
        <v>47.591353199527198</v>
      </c>
      <c r="H192" s="21">
        <v>0</v>
      </c>
      <c r="I192" s="21">
        <v>0.57693457925234981</v>
      </c>
    </row>
    <row r="193" spans="1:9" x14ac:dyDescent="0.45">
      <c r="A193" s="20" t="s">
        <v>509</v>
      </c>
      <c r="B193" s="20">
        <v>11874</v>
      </c>
      <c r="C193" s="20" t="s">
        <v>19</v>
      </c>
      <c r="D193" s="21">
        <v>3548078</v>
      </c>
      <c r="E193" s="21">
        <v>3.4667245472755677</v>
      </c>
      <c r="F193" s="21">
        <v>65.552526655305613</v>
      </c>
      <c r="G193" s="21">
        <v>30.56471302126339</v>
      </c>
      <c r="H193" s="21">
        <v>1.7155465240656913E-2</v>
      </c>
      <c r="I193" s="21">
        <v>0.39888031091477039</v>
      </c>
    </row>
    <row r="194" spans="1:9" x14ac:dyDescent="0.45">
      <c r="A194" s="20" t="s">
        <v>511</v>
      </c>
      <c r="B194" s="20">
        <v>11756</v>
      </c>
      <c r="C194" s="20" t="s">
        <v>19</v>
      </c>
      <c r="D194" s="21">
        <v>217857</v>
      </c>
      <c r="E194" s="21">
        <v>0</v>
      </c>
      <c r="F194" s="21">
        <v>34.076152093642214</v>
      </c>
      <c r="G194" s="21">
        <v>65.150050017611434</v>
      </c>
      <c r="H194" s="21">
        <v>0</v>
      </c>
      <c r="I194" s="21">
        <v>0.77379788874634436</v>
      </c>
    </row>
    <row r="195" spans="1:9" x14ac:dyDescent="0.45">
      <c r="A195" s="20" t="s">
        <v>512</v>
      </c>
      <c r="B195" s="20">
        <v>11878</v>
      </c>
      <c r="C195" s="20" t="s">
        <v>22</v>
      </c>
      <c r="D195" s="21">
        <v>722315</v>
      </c>
      <c r="E195" s="21">
        <v>68.228829430265137</v>
      </c>
      <c r="F195" s="21">
        <v>27.522976639265153</v>
      </c>
      <c r="G195" s="21">
        <v>2.9136053222199547</v>
      </c>
      <c r="H195" s="21">
        <v>9.4729923869590858E-3</v>
      </c>
      <c r="I195" s="21">
        <v>1.325115615862805</v>
      </c>
    </row>
    <row r="196" spans="1:9" x14ac:dyDescent="0.45">
      <c r="A196" s="20" t="s">
        <v>516</v>
      </c>
      <c r="B196" s="20">
        <v>11888</v>
      </c>
      <c r="C196" s="20" t="s">
        <v>32</v>
      </c>
      <c r="D196" s="21">
        <v>670418</v>
      </c>
      <c r="E196" s="21">
        <v>57.896790710449459</v>
      </c>
      <c r="F196" s="21">
        <v>26.048009389326975</v>
      </c>
      <c r="G196" s="21">
        <v>14.951058936868868</v>
      </c>
      <c r="H196" s="21">
        <v>0</v>
      </c>
      <c r="I196" s="21">
        <v>1.1041409633547028</v>
      </c>
    </row>
    <row r="197" spans="1:9" x14ac:dyDescent="0.45">
      <c r="A197" s="20" t="s">
        <v>518</v>
      </c>
      <c r="B197" s="20">
        <v>11883</v>
      </c>
      <c r="C197" s="20" t="s">
        <v>246</v>
      </c>
      <c r="D197" s="21">
        <v>2022884</v>
      </c>
      <c r="E197" s="21">
        <v>0.26285777487957157</v>
      </c>
      <c r="F197" s="21">
        <v>69.413221557881329</v>
      </c>
      <c r="G197" s="21">
        <v>29.217690413775944</v>
      </c>
      <c r="H197" s="21">
        <v>0</v>
      </c>
      <c r="I197" s="21">
        <v>1.1062302534631541</v>
      </c>
    </row>
    <row r="198" spans="1:9" x14ac:dyDescent="0.45">
      <c r="A198" s="20" t="s">
        <v>520</v>
      </c>
      <c r="B198" s="20">
        <v>11886</v>
      </c>
      <c r="C198" s="20" t="s">
        <v>22</v>
      </c>
      <c r="D198" s="21">
        <v>353937</v>
      </c>
      <c r="E198" s="21">
        <v>22.178595054154918</v>
      </c>
      <c r="F198" s="21">
        <v>0</v>
      </c>
      <c r="G198" s="21">
        <v>77.062240789145946</v>
      </c>
      <c r="H198" s="21">
        <v>0</v>
      </c>
      <c r="I198" s="21">
        <v>0.75916415669913362</v>
      </c>
    </row>
    <row r="199" spans="1:9" x14ac:dyDescent="0.45">
      <c r="A199" s="20" t="s">
        <v>522</v>
      </c>
      <c r="B199" s="20">
        <v>11885</v>
      </c>
      <c r="C199" s="20" t="s">
        <v>22</v>
      </c>
      <c r="D199" s="21">
        <v>251017</v>
      </c>
      <c r="E199" s="21">
        <v>39.782544602190072</v>
      </c>
      <c r="F199" s="21">
        <v>9.6041835788521404</v>
      </c>
      <c r="G199" s="21">
        <v>49.774539061343191</v>
      </c>
      <c r="H199" s="21">
        <v>9.5119597539007658E-2</v>
      </c>
      <c r="I199" s="21">
        <v>0.74361316007558653</v>
      </c>
    </row>
    <row r="200" spans="1:9" x14ac:dyDescent="0.45">
      <c r="A200" s="20" t="s">
        <v>524</v>
      </c>
      <c r="B200" s="20">
        <v>11889</v>
      </c>
      <c r="C200" s="20" t="s">
        <v>22</v>
      </c>
      <c r="D200" s="21">
        <v>199846</v>
      </c>
      <c r="E200" s="21">
        <v>76.263285475400011</v>
      </c>
      <c r="F200" s="21">
        <v>2.4031888936979184</v>
      </c>
      <c r="G200" s="21">
        <v>20.501228265912793</v>
      </c>
      <c r="H200" s="21">
        <v>2.6839699055136602E-2</v>
      </c>
      <c r="I200" s="21">
        <v>0.80545766593414136</v>
      </c>
    </row>
    <row r="201" spans="1:9" x14ac:dyDescent="0.45">
      <c r="A201" s="20" t="s">
        <v>528</v>
      </c>
      <c r="B201" s="20">
        <v>11912</v>
      </c>
      <c r="C201" s="20" t="s">
        <v>22</v>
      </c>
      <c r="D201" s="21">
        <v>4999998</v>
      </c>
      <c r="E201" s="21">
        <v>0</v>
      </c>
      <c r="F201" s="21">
        <v>0</v>
      </c>
      <c r="G201" s="21">
        <v>99.231701877699862</v>
      </c>
      <c r="H201" s="21">
        <v>0</v>
      </c>
      <c r="I201" s="21">
        <v>0.76829812230014316</v>
      </c>
    </row>
    <row r="202" spans="1:9" x14ac:dyDescent="0.45">
      <c r="A202" s="20" t="s">
        <v>530</v>
      </c>
      <c r="B202" s="20">
        <v>11900</v>
      </c>
      <c r="C202" s="20" t="s">
        <v>22</v>
      </c>
      <c r="D202" s="21">
        <v>528798</v>
      </c>
      <c r="E202" s="21">
        <v>0</v>
      </c>
      <c r="F202" s="21">
        <v>0</v>
      </c>
      <c r="G202" s="21">
        <v>99.269650680740199</v>
      </c>
      <c r="H202" s="21">
        <v>0</v>
      </c>
      <c r="I202" s="21">
        <v>0.73034931925979552</v>
      </c>
    </row>
  </sheetData>
  <autoFilter ref="A2:I2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rightToLeft="1" workbookViewId="0">
      <selection activeCell="D3" sqref="D3"/>
    </sheetView>
  </sheetViews>
  <sheetFormatPr defaultColWidth="8.85546875" defaultRowHeight="18" x14ac:dyDescent="0.45"/>
  <cols>
    <col min="1" max="1" width="40.7109375" style="14" bestFit="1" customWidth="1"/>
    <col min="2" max="2" width="8.42578125" style="14" bestFit="1" customWidth="1"/>
    <col min="3" max="3" width="24.7109375" style="14" bestFit="1" customWidth="1"/>
    <col min="4" max="5" width="15.42578125" style="14" bestFit="1" customWidth="1"/>
    <col min="6" max="7" width="13.28515625" style="14" bestFit="1" customWidth="1"/>
    <col min="8" max="9" width="14.5703125" style="14" bestFit="1" customWidth="1"/>
    <col min="10" max="11" width="12.28515625" style="14" bestFit="1" customWidth="1"/>
    <col min="12" max="13" width="9.7109375" style="14" bestFit="1" customWidth="1"/>
    <col min="14" max="14" width="9.85546875" style="14" bestFit="1" customWidth="1"/>
    <col min="15" max="16" width="15.42578125" style="14" bestFit="1" customWidth="1"/>
    <col min="17" max="17" width="12.28515625" style="14" bestFit="1" customWidth="1"/>
    <col min="18" max="16384" width="8.85546875" style="14"/>
  </cols>
  <sheetData>
    <row r="1" spans="1:17" x14ac:dyDescent="0.45">
      <c r="A1" s="19"/>
      <c r="B1" s="19"/>
      <c r="C1" s="19"/>
      <c r="D1" s="48" t="s">
        <v>542</v>
      </c>
      <c r="E1" s="48"/>
      <c r="F1" s="48"/>
      <c r="G1" s="48"/>
      <c r="H1" s="48"/>
      <c r="I1" s="48"/>
      <c r="J1" s="48"/>
      <c r="K1" s="48"/>
      <c r="L1" s="49" t="s">
        <v>543</v>
      </c>
      <c r="M1" s="49"/>
      <c r="N1" s="49"/>
      <c r="O1" s="49"/>
      <c r="P1" s="49"/>
      <c r="Q1" s="49"/>
    </row>
    <row r="2" spans="1:17" x14ac:dyDescent="0.45">
      <c r="A2" s="19"/>
      <c r="B2" s="19"/>
      <c r="C2" s="19"/>
      <c r="D2" s="48" t="s">
        <v>550</v>
      </c>
      <c r="E2" s="48"/>
      <c r="F2" s="48"/>
      <c r="G2" s="48"/>
      <c r="H2" s="48" t="s">
        <v>551</v>
      </c>
      <c r="I2" s="48"/>
      <c r="J2" s="48"/>
      <c r="K2" s="48"/>
      <c r="L2" s="48" t="s">
        <v>550</v>
      </c>
      <c r="M2" s="48"/>
      <c r="N2" s="48"/>
      <c r="O2" s="48" t="s">
        <v>551</v>
      </c>
      <c r="P2" s="48"/>
      <c r="Q2" s="48"/>
    </row>
    <row r="3" spans="1:17" s="25" customFormat="1" ht="47.25" x14ac:dyDescent="0.45">
      <c r="A3" s="22" t="s">
        <v>535</v>
      </c>
      <c r="B3" s="22" t="s">
        <v>1</v>
      </c>
      <c r="C3" s="23" t="s">
        <v>3</v>
      </c>
      <c r="D3" s="24" t="s">
        <v>544</v>
      </c>
      <c r="E3" s="24" t="s">
        <v>545</v>
      </c>
      <c r="F3" s="24" t="s">
        <v>546</v>
      </c>
      <c r="G3" s="24" t="s">
        <v>547</v>
      </c>
      <c r="H3" s="24" t="s">
        <v>544</v>
      </c>
      <c r="I3" s="24" t="s">
        <v>545</v>
      </c>
      <c r="J3" s="24" t="s">
        <v>546</v>
      </c>
      <c r="K3" s="24" t="s">
        <v>547</v>
      </c>
      <c r="L3" s="24" t="s">
        <v>548</v>
      </c>
      <c r="M3" s="24" t="s">
        <v>549</v>
      </c>
      <c r="N3" s="24" t="s">
        <v>547</v>
      </c>
      <c r="O3" s="24" t="s">
        <v>548</v>
      </c>
      <c r="P3" s="24" t="s">
        <v>549</v>
      </c>
      <c r="Q3" s="24" t="s">
        <v>547</v>
      </c>
    </row>
    <row r="4" spans="1:17" s="25" customFormat="1" x14ac:dyDescent="0.45">
      <c r="A4" s="26" t="s">
        <v>17</v>
      </c>
      <c r="B4" s="26">
        <v>10581</v>
      </c>
      <c r="C4" s="26" t="s">
        <v>19</v>
      </c>
      <c r="D4" s="27">
        <v>11073752.176247001</v>
      </c>
      <c r="E4" s="27">
        <v>6591963.2346620001</v>
      </c>
      <c r="F4" s="26">
        <f>D4+E4</f>
        <v>17665715.410909001</v>
      </c>
      <c r="G4" s="26">
        <f>D4-E4</f>
        <v>4481788.9415850006</v>
      </c>
      <c r="H4" s="27">
        <v>935732.15477200004</v>
      </c>
      <c r="I4" s="27">
        <v>768628.69356299995</v>
      </c>
      <c r="J4" s="26">
        <f>H4+I4</f>
        <v>1704360.848335</v>
      </c>
      <c r="K4" s="26">
        <f>H4-I4</f>
        <v>167103.46120900009</v>
      </c>
      <c r="L4" s="26">
        <v>35355179</v>
      </c>
      <c r="M4" s="26">
        <v>22360679</v>
      </c>
      <c r="N4" s="26">
        <f>L4-M4</f>
        <v>12994500</v>
      </c>
      <c r="O4" s="27">
        <v>2072481</v>
      </c>
      <c r="P4" s="27">
        <v>4124841</v>
      </c>
      <c r="Q4" s="26">
        <f>O4-P4</f>
        <v>-2052360</v>
      </c>
    </row>
    <row r="5" spans="1:17" s="25" customFormat="1" x14ac:dyDescent="0.45">
      <c r="A5" s="26" t="s">
        <v>20</v>
      </c>
      <c r="B5" s="26">
        <v>10589</v>
      </c>
      <c r="C5" s="26" t="s">
        <v>22</v>
      </c>
      <c r="D5" s="27">
        <v>374129.10957099998</v>
      </c>
      <c r="E5" s="27">
        <v>744509.18060600001</v>
      </c>
      <c r="F5" s="26">
        <f t="shared" ref="F5:F67" si="0">D5+E5</f>
        <v>1118638.290177</v>
      </c>
      <c r="G5" s="26">
        <f t="shared" ref="G5:G67" si="1">D5-E5</f>
        <v>-370380.07103500003</v>
      </c>
      <c r="H5" s="27">
        <v>31628.050350000001</v>
      </c>
      <c r="I5" s="27">
        <v>87677.144943000007</v>
      </c>
      <c r="J5" s="26">
        <f t="shared" ref="J5:J67" si="2">H5+I5</f>
        <v>119305.19529300001</v>
      </c>
      <c r="K5" s="26">
        <f t="shared" ref="K5:K67" si="3">H5-I5</f>
        <v>-56049.094593000002</v>
      </c>
      <c r="L5" s="26">
        <v>156829</v>
      </c>
      <c r="M5" s="26">
        <v>552963</v>
      </c>
      <c r="N5" s="26">
        <f t="shared" ref="N5:N67" si="4">L5-M5</f>
        <v>-396134</v>
      </c>
      <c r="O5" s="27">
        <v>0</v>
      </c>
      <c r="P5" s="27">
        <v>103022</v>
      </c>
      <c r="Q5" s="26">
        <f t="shared" ref="Q5:Q67" si="5">O5-P5</f>
        <v>-103022</v>
      </c>
    </row>
    <row r="6" spans="1:17" s="25" customFormat="1" x14ac:dyDescent="0.45">
      <c r="A6" s="26" t="s">
        <v>23</v>
      </c>
      <c r="B6" s="26">
        <v>10591</v>
      </c>
      <c r="C6" s="26" t="s">
        <v>22</v>
      </c>
      <c r="D6" s="27">
        <v>1157064.811676</v>
      </c>
      <c r="E6" s="27">
        <v>1754206.8164619999</v>
      </c>
      <c r="F6" s="26">
        <f t="shared" si="0"/>
        <v>2911271.6281380001</v>
      </c>
      <c r="G6" s="26">
        <f t="shared" si="1"/>
        <v>-597142.00478599989</v>
      </c>
      <c r="H6" s="27">
        <v>215198.577705</v>
      </c>
      <c r="I6" s="27">
        <v>141502.57527599999</v>
      </c>
      <c r="J6" s="26">
        <f t="shared" si="2"/>
        <v>356701.15298100002</v>
      </c>
      <c r="K6" s="26">
        <f t="shared" si="3"/>
        <v>73696.002429000015</v>
      </c>
      <c r="L6" s="26">
        <v>335066</v>
      </c>
      <c r="M6" s="26">
        <v>1077684</v>
      </c>
      <c r="N6" s="26">
        <f t="shared" si="4"/>
        <v>-742618</v>
      </c>
      <c r="O6" s="27">
        <v>3879</v>
      </c>
      <c r="P6" s="27">
        <v>51171</v>
      </c>
      <c r="Q6" s="26">
        <f t="shared" si="5"/>
        <v>-47292</v>
      </c>
    </row>
    <row r="7" spans="1:17" s="25" customFormat="1" x14ac:dyDescent="0.45">
      <c r="A7" s="26" t="s">
        <v>24</v>
      </c>
      <c r="B7" s="26">
        <v>10596</v>
      </c>
      <c r="C7" s="26" t="s">
        <v>22</v>
      </c>
      <c r="D7" s="27">
        <v>1061514.722238</v>
      </c>
      <c r="E7" s="27">
        <v>2102036.5605839998</v>
      </c>
      <c r="F7" s="26">
        <f t="shared" si="0"/>
        <v>3163551.2828219999</v>
      </c>
      <c r="G7" s="26">
        <f t="shared" si="1"/>
        <v>-1040521.8383459998</v>
      </c>
      <c r="H7" s="27">
        <v>62554.112541000002</v>
      </c>
      <c r="I7" s="27">
        <v>71424.299077000003</v>
      </c>
      <c r="J7" s="26">
        <f t="shared" si="2"/>
        <v>133978.41161800001</v>
      </c>
      <c r="K7" s="26">
        <f t="shared" si="3"/>
        <v>-8870.1865360000011</v>
      </c>
      <c r="L7" s="26">
        <v>309368</v>
      </c>
      <c r="M7" s="26">
        <v>1301302</v>
      </c>
      <c r="N7" s="26">
        <f t="shared" si="4"/>
        <v>-991934</v>
      </c>
      <c r="O7" s="27">
        <v>1680</v>
      </c>
      <c r="P7" s="27">
        <v>42121</v>
      </c>
      <c r="Q7" s="26">
        <f t="shared" si="5"/>
        <v>-40441</v>
      </c>
    </row>
    <row r="8" spans="1:17" s="25" customFormat="1" x14ac:dyDescent="0.45">
      <c r="A8" s="26" t="s">
        <v>26</v>
      </c>
      <c r="B8" s="26">
        <v>10600</v>
      </c>
      <c r="C8" s="26" t="s">
        <v>22</v>
      </c>
      <c r="D8" s="27">
        <v>11799782.934598999</v>
      </c>
      <c r="E8" s="27">
        <v>2146801.3988020001</v>
      </c>
      <c r="F8" s="26">
        <f t="shared" si="0"/>
        <v>13946584.333400998</v>
      </c>
      <c r="G8" s="26">
        <f t="shared" si="1"/>
        <v>9652981.5357969999</v>
      </c>
      <c r="H8" s="27">
        <v>578013.65044</v>
      </c>
      <c r="I8" s="27">
        <v>234897.75016</v>
      </c>
      <c r="J8" s="26">
        <f t="shared" si="2"/>
        <v>812911.40060000005</v>
      </c>
      <c r="K8" s="26">
        <f t="shared" si="3"/>
        <v>343115.90028</v>
      </c>
      <c r="L8" s="26">
        <v>21297720</v>
      </c>
      <c r="M8" s="26">
        <v>8656501</v>
      </c>
      <c r="N8" s="26">
        <f t="shared" si="4"/>
        <v>12641219</v>
      </c>
      <c r="O8" s="27">
        <v>1092915</v>
      </c>
      <c r="P8" s="27">
        <v>1162676</v>
      </c>
      <c r="Q8" s="26">
        <f t="shared" si="5"/>
        <v>-69761</v>
      </c>
    </row>
    <row r="9" spans="1:17" s="25" customFormat="1" x14ac:dyDescent="0.45">
      <c r="A9" s="26" t="s">
        <v>28</v>
      </c>
      <c r="B9" s="26">
        <v>10616</v>
      </c>
      <c r="C9" s="26" t="s">
        <v>22</v>
      </c>
      <c r="D9" s="27">
        <v>2536853.3087929999</v>
      </c>
      <c r="E9" s="27">
        <v>6329462.0840180004</v>
      </c>
      <c r="F9" s="26">
        <f t="shared" si="0"/>
        <v>8866315.3928110003</v>
      </c>
      <c r="G9" s="26">
        <f t="shared" si="1"/>
        <v>-3792608.7752250005</v>
      </c>
      <c r="H9" s="27">
        <v>221282.155566</v>
      </c>
      <c r="I9" s="27">
        <v>192893.63897900001</v>
      </c>
      <c r="J9" s="26">
        <f t="shared" si="2"/>
        <v>414175.79454500001</v>
      </c>
      <c r="K9" s="26">
        <f t="shared" si="3"/>
        <v>28388.516586999991</v>
      </c>
      <c r="L9" s="26">
        <v>2174512</v>
      </c>
      <c r="M9" s="26">
        <v>5946613</v>
      </c>
      <c r="N9" s="26">
        <f t="shared" si="4"/>
        <v>-3772101</v>
      </c>
      <c r="O9" s="27">
        <v>91159</v>
      </c>
      <c r="P9" s="27">
        <v>256178</v>
      </c>
      <c r="Q9" s="26">
        <f t="shared" si="5"/>
        <v>-165019</v>
      </c>
    </row>
    <row r="10" spans="1:17" s="25" customFormat="1" x14ac:dyDescent="0.45">
      <c r="A10" s="26" t="s">
        <v>30</v>
      </c>
      <c r="B10" s="26">
        <v>10615</v>
      </c>
      <c r="C10" s="26" t="s">
        <v>32</v>
      </c>
      <c r="D10" s="27">
        <v>638113.86962100002</v>
      </c>
      <c r="E10" s="27">
        <v>627771.70211700001</v>
      </c>
      <c r="F10" s="26">
        <f t="shared" si="0"/>
        <v>1265885.571738</v>
      </c>
      <c r="G10" s="26">
        <f t="shared" si="1"/>
        <v>10342.167504000012</v>
      </c>
      <c r="H10" s="27">
        <v>128288.8772</v>
      </c>
      <c r="I10" s="27">
        <v>128238.363921</v>
      </c>
      <c r="J10" s="26">
        <f t="shared" si="2"/>
        <v>256527.241121</v>
      </c>
      <c r="K10" s="26">
        <f t="shared" si="3"/>
        <v>50.51327900000615</v>
      </c>
      <c r="L10" s="26">
        <v>23306</v>
      </c>
      <c r="M10" s="26">
        <v>64713</v>
      </c>
      <c r="N10" s="26">
        <f t="shared" si="4"/>
        <v>-41407</v>
      </c>
      <c r="O10" s="27">
        <v>0</v>
      </c>
      <c r="P10" s="27">
        <v>1734</v>
      </c>
      <c r="Q10" s="26">
        <f t="shared" si="5"/>
        <v>-1734</v>
      </c>
    </row>
    <row r="11" spans="1:17" s="25" customFormat="1" x14ac:dyDescent="0.45">
      <c r="A11" s="26" t="s">
        <v>33</v>
      </c>
      <c r="B11" s="26">
        <v>10630</v>
      </c>
      <c r="C11" s="26" t="s">
        <v>22</v>
      </c>
      <c r="D11" s="27">
        <v>685064.44924800005</v>
      </c>
      <c r="E11" s="27">
        <v>687760.49266300001</v>
      </c>
      <c r="F11" s="26">
        <f t="shared" si="0"/>
        <v>1372824.9419110001</v>
      </c>
      <c r="G11" s="26">
        <f t="shared" si="1"/>
        <v>-2696.0434149999637</v>
      </c>
      <c r="H11" s="27">
        <v>6306.27448</v>
      </c>
      <c r="I11" s="27">
        <v>32936.922606</v>
      </c>
      <c r="J11" s="26">
        <f t="shared" si="2"/>
        <v>39243.197086</v>
      </c>
      <c r="K11" s="26">
        <f t="shared" si="3"/>
        <v>-26630.648126</v>
      </c>
      <c r="L11" s="26">
        <v>45411</v>
      </c>
      <c r="M11" s="26">
        <v>90712</v>
      </c>
      <c r="N11" s="26">
        <f t="shared" si="4"/>
        <v>-45301</v>
      </c>
      <c r="O11" s="27">
        <v>0</v>
      </c>
      <c r="P11" s="27">
        <v>8551</v>
      </c>
      <c r="Q11" s="26">
        <f t="shared" si="5"/>
        <v>-8551</v>
      </c>
    </row>
    <row r="12" spans="1:17" s="25" customFormat="1" x14ac:dyDescent="0.45">
      <c r="A12" s="26" t="s">
        <v>35</v>
      </c>
      <c r="B12" s="26">
        <v>10639</v>
      </c>
      <c r="C12" s="26" t="s">
        <v>19</v>
      </c>
      <c r="D12" s="27">
        <v>5300058.6609220002</v>
      </c>
      <c r="E12" s="27">
        <v>239424.95541600001</v>
      </c>
      <c r="F12" s="26">
        <f t="shared" si="0"/>
        <v>5539483.6163380006</v>
      </c>
      <c r="G12" s="26">
        <f t="shared" si="1"/>
        <v>5060633.7055059997</v>
      </c>
      <c r="H12" s="27">
        <v>4247.3329999999996</v>
      </c>
      <c r="I12" s="27">
        <v>0</v>
      </c>
      <c r="J12" s="26">
        <f t="shared" si="2"/>
        <v>4247.3329999999996</v>
      </c>
      <c r="K12" s="26">
        <f t="shared" si="3"/>
        <v>4247.3329999999996</v>
      </c>
      <c r="L12" s="26">
        <v>70338402</v>
      </c>
      <c r="M12" s="26">
        <v>59796670</v>
      </c>
      <c r="N12" s="26">
        <f t="shared" si="4"/>
        <v>10541732</v>
      </c>
      <c r="O12" s="27">
        <v>5798763</v>
      </c>
      <c r="P12" s="27">
        <v>8264166</v>
      </c>
      <c r="Q12" s="26">
        <f t="shared" si="5"/>
        <v>-2465403</v>
      </c>
    </row>
    <row r="13" spans="1:17" s="25" customFormat="1" x14ac:dyDescent="0.45">
      <c r="A13" s="26" t="s">
        <v>37</v>
      </c>
      <c r="B13" s="26">
        <v>10706</v>
      </c>
      <c r="C13" s="26" t="s">
        <v>22</v>
      </c>
      <c r="D13" s="27">
        <v>14535173.475271</v>
      </c>
      <c r="E13" s="27">
        <v>16279804.520182</v>
      </c>
      <c r="F13" s="26">
        <f t="shared" si="0"/>
        <v>30814977.995453</v>
      </c>
      <c r="G13" s="26">
        <f t="shared" si="1"/>
        <v>-1744631.0449110009</v>
      </c>
      <c r="H13" s="27">
        <v>588874.43041799997</v>
      </c>
      <c r="I13" s="27">
        <v>586072.78209300002</v>
      </c>
      <c r="J13" s="26">
        <f t="shared" si="2"/>
        <v>1174947.212511</v>
      </c>
      <c r="K13" s="26">
        <f t="shared" si="3"/>
        <v>2801.6483249999583</v>
      </c>
      <c r="L13" s="26">
        <v>2860461</v>
      </c>
      <c r="M13" s="26">
        <v>8845111</v>
      </c>
      <c r="N13" s="26">
        <f t="shared" si="4"/>
        <v>-5984650</v>
      </c>
      <c r="O13" s="27">
        <v>388726</v>
      </c>
      <c r="P13" s="27">
        <v>593532</v>
      </c>
      <c r="Q13" s="26">
        <f t="shared" si="5"/>
        <v>-204806</v>
      </c>
    </row>
    <row r="14" spans="1:17" s="25" customFormat="1" x14ac:dyDescent="0.45">
      <c r="A14" s="26" t="s">
        <v>39</v>
      </c>
      <c r="B14" s="26">
        <v>10720</v>
      </c>
      <c r="C14" s="26" t="s">
        <v>19</v>
      </c>
      <c r="D14" s="27">
        <v>372036.66497699998</v>
      </c>
      <c r="E14" s="27">
        <v>394480.26239300001</v>
      </c>
      <c r="F14" s="26">
        <f t="shared" si="0"/>
        <v>766516.92736999993</v>
      </c>
      <c r="G14" s="26">
        <f t="shared" si="1"/>
        <v>-22443.597416000033</v>
      </c>
      <c r="H14" s="27">
        <v>28799.350190000001</v>
      </c>
      <c r="I14" s="27">
        <v>35006.858162999997</v>
      </c>
      <c r="J14" s="26">
        <f t="shared" si="2"/>
        <v>63806.208352999995</v>
      </c>
      <c r="K14" s="26">
        <f t="shared" si="3"/>
        <v>-6207.5079729999961</v>
      </c>
      <c r="L14" s="26">
        <v>1503688</v>
      </c>
      <c r="M14" s="26">
        <v>1746583</v>
      </c>
      <c r="N14" s="26">
        <f t="shared" si="4"/>
        <v>-242895</v>
      </c>
      <c r="O14" s="27">
        <v>456</v>
      </c>
      <c r="P14" s="27">
        <v>57328</v>
      </c>
      <c r="Q14" s="26">
        <f t="shared" si="5"/>
        <v>-56872</v>
      </c>
    </row>
    <row r="15" spans="1:17" s="25" customFormat="1" x14ac:dyDescent="0.45">
      <c r="A15" s="26" t="s">
        <v>41</v>
      </c>
      <c r="B15" s="26">
        <v>10719</v>
      </c>
      <c r="C15" s="26" t="s">
        <v>22</v>
      </c>
      <c r="D15" s="27">
        <v>268652.85060599999</v>
      </c>
      <c r="E15" s="27">
        <v>11732061.183062</v>
      </c>
      <c r="F15" s="26">
        <f t="shared" si="0"/>
        <v>12000714.033668</v>
      </c>
      <c r="G15" s="26">
        <f t="shared" si="1"/>
        <v>-11463408.332456</v>
      </c>
      <c r="H15" s="27">
        <v>0</v>
      </c>
      <c r="I15" s="27">
        <v>78413.723847999994</v>
      </c>
      <c r="J15" s="26">
        <f t="shared" si="2"/>
        <v>78413.723847999994</v>
      </c>
      <c r="K15" s="26">
        <f t="shared" si="3"/>
        <v>-78413.723847999994</v>
      </c>
      <c r="L15" s="26">
        <v>316390</v>
      </c>
      <c r="M15" s="26">
        <v>11778270</v>
      </c>
      <c r="N15" s="26">
        <f t="shared" si="4"/>
        <v>-11461880</v>
      </c>
      <c r="O15" s="27">
        <v>0</v>
      </c>
      <c r="P15" s="27">
        <v>79316</v>
      </c>
      <c r="Q15" s="26">
        <f t="shared" si="5"/>
        <v>-79316</v>
      </c>
    </row>
    <row r="16" spans="1:17" s="25" customFormat="1" x14ac:dyDescent="0.45">
      <c r="A16" s="26" t="s">
        <v>43</v>
      </c>
      <c r="B16" s="26">
        <v>10743</v>
      </c>
      <c r="C16" s="26" t="s">
        <v>22</v>
      </c>
      <c r="D16" s="27">
        <v>10448983.476865999</v>
      </c>
      <c r="E16" s="27">
        <v>13380834.841094</v>
      </c>
      <c r="F16" s="26">
        <f t="shared" si="0"/>
        <v>23829818.317960002</v>
      </c>
      <c r="G16" s="26">
        <f t="shared" si="1"/>
        <v>-2931851.3642280009</v>
      </c>
      <c r="H16" s="27">
        <v>263532.70756399998</v>
      </c>
      <c r="I16" s="27">
        <v>620102.53126800002</v>
      </c>
      <c r="J16" s="26">
        <f t="shared" si="2"/>
        <v>883635.23883199994</v>
      </c>
      <c r="K16" s="26">
        <f t="shared" si="3"/>
        <v>-356569.82370400004</v>
      </c>
      <c r="L16" s="26">
        <v>3448944</v>
      </c>
      <c r="M16" s="26">
        <v>4561037</v>
      </c>
      <c r="N16" s="26">
        <f t="shared" si="4"/>
        <v>-1112093</v>
      </c>
      <c r="O16" s="27">
        <v>16138</v>
      </c>
      <c r="P16" s="27">
        <v>118018</v>
      </c>
      <c r="Q16" s="26">
        <f t="shared" si="5"/>
        <v>-101880</v>
      </c>
    </row>
    <row r="17" spans="1:17" s="25" customFormat="1" x14ac:dyDescent="0.45">
      <c r="A17" s="26" t="s">
        <v>45</v>
      </c>
      <c r="B17" s="26">
        <v>10748</v>
      </c>
      <c r="C17" s="26" t="s">
        <v>19</v>
      </c>
      <c r="D17" s="27">
        <v>3046721.5643870002</v>
      </c>
      <c r="E17" s="27">
        <v>728847.47484499996</v>
      </c>
      <c r="F17" s="26">
        <f t="shared" si="0"/>
        <v>3775569.0392320002</v>
      </c>
      <c r="G17" s="26">
        <f t="shared" si="1"/>
        <v>2317874.0895420001</v>
      </c>
      <c r="H17" s="27">
        <v>0</v>
      </c>
      <c r="I17" s="27">
        <v>0</v>
      </c>
      <c r="J17" s="26">
        <f t="shared" si="2"/>
        <v>0</v>
      </c>
      <c r="K17" s="26">
        <f t="shared" si="3"/>
        <v>0</v>
      </c>
      <c r="L17" s="26">
        <v>28879171</v>
      </c>
      <c r="M17" s="26">
        <v>23505617</v>
      </c>
      <c r="N17" s="26">
        <f t="shared" si="4"/>
        <v>5373554</v>
      </c>
      <c r="O17" s="27">
        <v>634925</v>
      </c>
      <c r="P17" s="27">
        <v>1911110</v>
      </c>
      <c r="Q17" s="26">
        <f t="shared" si="5"/>
        <v>-1276185</v>
      </c>
    </row>
    <row r="18" spans="1:17" s="25" customFormat="1" x14ac:dyDescent="0.45">
      <c r="A18" s="26" t="s">
        <v>47</v>
      </c>
      <c r="B18" s="26">
        <v>10762</v>
      </c>
      <c r="C18" s="26" t="s">
        <v>32</v>
      </c>
      <c r="D18" s="27">
        <v>2431677.5024270001</v>
      </c>
      <c r="E18" s="27">
        <v>1773553.434654</v>
      </c>
      <c r="F18" s="26">
        <f t="shared" si="0"/>
        <v>4205230.9370809998</v>
      </c>
      <c r="G18" s="26">
        <f t="shared" si="1"/>
        <v>658124.0677730001</v>
      </c>
      <c r="H18" s="27">
        <v>113330.133879</v>
      </c>
      <c r="I18" s="27">
        <v>88843.199395000003</v>
      </c>
      <c r="J18" s="26">
        <f t="shared" si="2"/>
        <v>202173.333274</v>
      </c>
      <c r="K18" s="26">
        <f t="shared" si="3"/>
        <v>24486.934483999998</v>
      </c>
      <c r="L18" s="26">
        <v>2122037</v>
      </c>
      <c r="M18" s="26">
        <v>1540995</v>
      </c>
      <c r="N18" s="26">
        <f t="shared" si="4"/>
        <v>581042</v>
      </c>
      <c r="O18" s="27">
        <v>21961</v>
      </c>
      <c r="P18" s="27">
        <v>183457</v>
      </c>
      <c r="Q18" s="26">
        <f t="shared" si="5"/>
        <v>-161496</v>
      </c>
    </row>
    <row r="19" spans="1:17" s="25" customFormat="1" x14ac:dyDescent="0.45">
      <c r="A19" s="26" t="s">
        <v>49</v>
      </c>
      <c r="B19" s="26">
        <v>10753</v>
      </c>
      <c r="C19" s="26" t="s">
        <v>22</v>
      </c>
      <c r="D19" s="27">
        <v>2267611.6624500002</v>
      </c>
      <c r="E19" s="27">
        <v>2525596.9666769998</v>
      </c>
      <c r="F19" s="26">
        <f t="shared" si="0"/>
        <v>4793208.6291269995</v>
      </c>
      <c r="G19" s="26">
        <f t="shared" si="1"/>
        <v>-257985.30422699964</v>
      </c>
      <c r="H19" s="27">
        <v>99485.480817999996</v>
      </c>
      <c r="I19" s="27">
        <v>115021.876648</v>
      </c>
      <c r="J19" s="26">
        <f t="shared" si="2"/>
        <v>214507.35746600002</v>
      </c>
      <c r="K19" s="26">
        <f t="shared" si="3"/>
        <v>-15536.395830000009</v>
      </c>
      <c r="L19" s="26">
        <v>123952</v>
      </c>
      <c r="M19" s="26">
        <v>224826</v>
      </c>
      <c r="N19" s="26">
        <f t="shared" si="4"/>
        <v>-100874</v>
      </c>
      <c r="O19" s="27">
        <v>6439</v>
      </c>
      <c r="P19" s="27">
        <v>5748</v>
      </c>
      <c r="Q19" s="26">
        <f t="shared" si="5"/>
        <v>691</v>
      </c>
    </row>
    <row r="20" spans="1:17" s="25" customFormat="1" x14ac:dyDescent="0.45">
      <c r="A20" s="26" t="s">
        <v>51</v>
      </c>
      <c r="B20" s="26">
        <v>10782</v>
      </c>
      <c r="C20" s="26" t="s">
        <v>22</v>
      </c>
      <c r="D20" s="27">
        <v>368489.04694799997</v>
      </c>
      <c r="E20" s="27">
        <v>1025954.814776</v>
      </c>
      <c r="F20" s="26">
        <f t="shared" si="0"/>
        <v>1394443.861724</v>
      </c>
      <c r="G20" s="26">
        <f t="shared" si="1"/>
        <v>-657465.76782800001</v>
      </c>
      <c r="H20" s="27">
        <v>52081.617835999998</v>
      </c>
      <c r="I20" s="27">
        <v>66047.147255999997</v>
      </c>
      <c r="J20" s="26">
        <f t="shared" si="2"/>
        <v>118128.76509199999</v>
      </c>
      <c r="K20" s="26">
        <f t="shared" si="3"/>
        <v>-13965.529419999999</v>
      </c>
      <c r="L20" s="26">
        <v>281229</v>
      </c>
      <c r="M20" s="26">
        <v>1053897</v>
      </c>
      <c r="N20" s="26">
        <f t="shared" si="4"/>
        <v>-772668</v>
      </c>
      <c r="O20" s="27">
        <v>503</v>
      </c>
      <c r="P20" s="27">
        <v>17515</v>
      </c>
      <c r="Q20" s="26">
        <f t="shared" si="5"/>
        <v>-17012</v>
      </c>
    </row>
    <row r="21" spans="1:17" s="25" customFormat="1" x14ac:dyDescent="0.45">
      <c r="A21" s="26" t="s">
        <v>53</v>
      </c>
      <c r="B21" s="26">
        <v>10766</v>
      </c>
      <c r="C21" s="26" t="s">
        <v>19</v>
      </c>
      <c r="D21" s="27">
        <v>2446577.4202109999</v>
      </c>
      <c r="E21" s="27">
        <v>129726.11552399999</v>
      </c>
      <c r="F21" s="26">
        <f t="shared" si="0"/>
        <v>2576303.5357349999</v>
      </c>
      <c r="G21" s="26">
        <f t="shared" si="1"/>
        <v>2316851.3046869999</v>
      </c>
      <c r="H21" s="27">
        <v>0</v>
      </c>
      <c r="I21" s="27">
        <v>0</v>
      </c>
      <c r="J21" s="26">
        <f t="shared" si="2"/>
        <v>0</v>
      </c>
      <c r="K21" s="26">
        <f t="shared" si="3"/>
        <v>0</v>
      </c>
      <c r="L21" s="26">
        <v>67442484</v>
      </c>
      <c r="M21" s="26">
        <v>51762309</v>
      </c>
      <c r="N21" s="26">
        <f t="shared" si="4"/>
        <v>15680175</v>
      </c>
      <c r="O21" s="27">
        <v>4115661</v>
      </c>
      <c r="P21" s="27">
        <v>4626780</v>
      </c>
      <c r="Q21" s="26">
        <f t="shared" si="5"/>
        <v>-511119</v>
      </c>
    </row>
    <row r="22" spans="1:17" s="25" customFormat="1" x14ac:dyDescent="0.45">
      <c r="A22" s="26" t="s">
        <v>54</v>
      </c>
      <c r="B22" s="26">
        <v>10764</v>
      </c>
      <c r="C22" s="26" t="s">
        <v>22</v>
      </c>
      <c r="D22" s="27">
        <v>3067288.7074040002</v>
      </c>
      <c r="E22" s="27">
        <v>2378128.4393580002</v>
      </c>
      <c r="F22" s="26">
        <f t="shared" si="0"/>
        <v>5445417.1467620004</v>
      </c>
      <c r="G22" s="26">
        <f t="shared" si="1"/>
        <v>689160.26804600004</v>
      </c>
      <c r="H22" s="27">
        <v>65633.064087999999</v>
      </c>
      <c r="I22" s="27">
        <v>79163.055668000001</v>
      </c>
      <c r="J22" s="26">
        <f t="shared" si="2"/>
        <v>144796.119756</v>
      </c>
      <c r="K22" s="26">
        <f t="shared" si="3"/>
        <v>-13529.991580000002</v>
      </c>
      <c r="L22" s="26">
        <v>888611</v>
      </c>
      <c r="M22" s="26">
        <v>322970</v>
      </c>
      <c r="N22" s="26">
        <f t="shared" si="4"/>
        <v>565641</v>
      </c>
      <c r="O22" s="27">
        <v>17</v>
      </c>
      <c r="P22" s="27">
        <v>258</v>
      </c>
      <c r="Q22" s="26">
        <f t="shared" si="5"/>
        <v>-241</v>
      </c>
    </row>
    <row r="23" spans="1:17" s="25" customFormat="1" x14ac:dyDescent="0.45">
      <c r="A23" s="26" t="s">
        <v>56</v>
      </c>
      <c r="B23" s="26">
        <v>10767</v>
      </c>
      <c r="C23" s="26" t="s">
        <v>32</v>
      </c>
      <c r="D23" s="27">
        <v>284958.525196</v>
      </c>
      <c r="E23" s="27">
        <v>294760.87205300003</v>
      </c>
      <c r="F23" s="26">
        <f t="shared" si="0"/>
        <v>579719.39724900003</v>
      </c>
      <c r="G23" s="26">
        <f t="shared" si="1"/>
        <v>-9802.3468570000259</v>
      </c>
      <c r="H23" s="27">
        <v>49799.5</v>
      </c>
      <c r="I23" s="27">
        <v>35151.655567000002</v>
      </c>
      <c r="J23" s="26">
        <f t="shared" si="2"/>
        <v>84951.155567000009</v>
      </c>
      <c r="K23" s="26">
        <f t="shared" si="3"/>
        <v>14647.844432999998</v>
      </c>
      <c r="L23" s="26">
        <v>3484</v>
      </c>
      <c r="M23" s="26">
        <v>47165</v>
      </c>
      <c r="N23" s="26">
        <f t="shared" si="4"/>
        <v>-43681</v>
      </c>
      <c r="O23" s="27">
        <v>228</v>
      </c>
      <c r="P23" s="27">
        <v>166</v>
      </c>
      <c r="Q23" s="26">
        <f t="shared" si="5"/>
        <v>62</v>
      </c>
    </row>
    <row r="24" spans="1:17" s="25" customFormat="1" x14ac:dyDescent="0.45">
      <c r="A24" s="26" t="s">
        <v>57</v>
      </c>
      <c r="B24" s="26">
        <v>10771</v>
      </c>
      <c r="C24" s="26" t="s">
        <v>22</v>
      </c>
      <c r="D24" s="27">
        <v>127755.3743</v>
      </c>
      <c r="E24" s="27">
        <v>492814.01777999999</v>
      </c>
      <c r="F24" s="26">
        <f t="shared" si="0"/>
        <v>620569.39208000002</v>
      </c>
      <c r="G24" s="26">
        <f t="shared" si="1"/>
        <v>-365058.64347999997</v>
      </c>
      <c r="H24" s="27">
        <v>0</v>
      </c>
      <c r="I24" s="27">
        <v>36611.748743999997</v>
      </c>
      <c r="J24" s="26">
        <f t="shared" si="2"/>
        <v>36611.748743999997</v>
      </c>
      <c r="K24" s="26">
        <f t="shared" si="3"/>
        <v>-36611.748743999997</v>
      </c>
      <c r="L24" s="26">
        <v>566010</v>
      </c>
      <c r="M24" s="26">
        <v>876328</v>
      </c>
      <c r="N24" s="26">
        <f t="shared" si="4"/>
        <v>-310318</v>
      </c>
      <c r="O24" s="27">
        <v>6</v>
      </c>
      <c r="P24" s="27">
        <v>47476</v>
      </c>
      <c r="Q24" s="26">
        <f t="shared" si="5"/>
        <v>-47470</v>
      </c>
    </row>
    <row r="25" spans="1:17" s="25" customFormat="1" x14ac:dyDescent="0.45">
      <c r="A25" s="26" t="s">
        <v>59</v>
      </c>
      <c r="B25" s="26">
        <v>10765</v>
      </c>
      <c r="C25" s="26" t="s">
        <v>19</v>
      </c>
      <c r="D25" s="27">
        <v>8991787.4795050006</v>
      </c>
      <c r="E25" s="27">
        <v>2085053.17925</v>
      </c>
      <c r="F25" s="26">
        <f t="shared" si="0"/>
        <v>11076840.658755001</v>
      </c>
      <c r="G25" s="26">
        <f t="shared" si="1"/>
        <v>6906734.3002550006</v>
      </c>
      <c r="H25" s="27">
        <v>15360</v>
      </c>
      <c r="I25" s="27">
        <v>0</v>
      </c>
      <c r="J25" s="26">
        <f t="shared" si="2"/>
        <v>15360</v>
      </c>
      <c r="K25" s="26">
        <f t="shared" si="3"/>
        <v>15360</v>
      </c>
      <c r="L25" s="26">
        <v>173429221</v>
      </c>
      <c r="M25" s="26">
        <v>125899597</v>
      </c>
      <c r="N25" s="26">
        <f t="shared" si="4"/>
        <v>47529624</v>
      </c>
      <c r="O25" s="27">
        <v>17293344</v>
      </c>
      <c r="P25" s="27">
        <v>18845192</v>
      </c>
      <c r="Q25" s="26">
        <f t="shared" si="5"/>
        <v>-1551848</v>
      </c>
    </row>
    <row r="26" spans="1:17" s="25" customFormat="1" x14ac:dyDescent="0.45">
      <c r="A26" s="26" t="s">
        <v>60</v>
      </c>
      <c r="B26" s="26">
        <v>10763</v>
      </c>
      <c r="C26" s="26" t="s">
        <v>32</v>
      </c>
      <c r="D26" s="27">
        <v>538473.789521</v>
      </c>
      <c r="E26" s="27">
        <v>417073.30301899998</v>
      </c>
      <c r="F26" s="26">
        <f t="shared" si="0"/>
        <v>955547.09253999998</v>
      </c>
      <c r="G26" s="26">
        <f t="shared" si="1"/>
        <v>121400.48650200001</v>
      </c>
      <c r="H26" s="27">
        <v>0</v>
      </c>
      <c r="I26" s="27">
        <v>0</v>
      </c>
      <c r="J26" s="26">
        <f t="shared" si="2"/>
        <v>0</v>
      </c>
      <c r="K26" s="26">
        <f t="shared" si="3"/>
        <v>0</v>
      </c>
      <c r="L26" s="26">
        <v>125</v>
      </c>
      <c r="M26" s="26">
        <v>54344</v>
      </c>
      <c r="N26" s="26">
        <f t="shared" si="4"/>
        <v>-54219</v>
      </c>
      <c r="O26" s="27">
        <v>0</v>
      </c>
      <c r="P26" s="27">
        <v>0</v>
      </c>
      <c r="Q26" s="26">
        <f t="shared" si="5"/>
        <v>0</v>
      </c>
    </row>
    <row r="27" spans="1:17" s="25" customFormat="1" x14ac:dyDescent="0.45">
      <c r="A27" s="26" t="s">
        <v>62</v>
      </c>
      <c r="B27" s="26">
        <v>10778</v>
      </c>
      <c r="C27" s="26" t="s">
        <v>19</v>
      </c>
      <c r="D27" s="27">
        <v>234599.99524600001</v>
      </c>
      <c r="E27" s="27">
        <v>184178.43280400001</v>
      </c>
      <c r="F27" s="26">
        <f t="shared" si="0"/>
        <v>418778.42804999999</v>
      </c>
      <c r="G27" s="26">
        <f t="shared" si="1"/>
        <v>50421.562441999995</v>
      </c>
      <c r="H27" s="27">
        <v>0</v>
      </c>
      <c r="I27" s="27">
        <v>0</v>
      </c>
      <c r="J27" s="26">
        <f t="shared" si="2"/>
        <v>0</v>
      </c>
      <c r="K27" s="26">
        <f t="shared" si="3"/>
        <v>0</v>
      </c>
      <c r="L27" s="26">
        <v>3034560</v>
      </c>
      <c r="M27" s="26">
        <v>2792453</v>
      </c>
      <c r="N27" s="26">
        <f t="shared" si="4"/>
        <v>242107</v>
      </c>
      <c r="O27" s="27">
        <v>44245</v>
      </c>
      <c r="P27" s="27">
        <v>143757</v>
      </c>
      <c r="Q27" s="26">
        <f t="shared" si="5"/>
        <v>-99512</v>
      </c>
    </row>
    <row r="28" spans="1:17" s="25" customFormat="1" x14ac:dyDescent="0.45">
      <c r="A28" s="26" t="s">
        <v>64</v>
      </c>
      <c r="B28" s="26">
        <v>10781</v>
      </c>
      <c r="C28" s="26" t="s">
        <v>22</v>
      </c>
      <c r="D28" s="27">
        <v>1413746.6037379999</v>
      </c>
      <c r="E28" s="27">
        <v>3660991.9596810001</v>
      </c>
      <c r="F28" s="26">
        <f t="shared" si="0"/>
        <v>5074738.5634190002</v>
      </c>
      <c r="G28" s="26">
        <f t="shared" si="1"/>
        <v>-2247245.3559429999</v>
      </c>
      <c r="H28" s="27">
        <v>321988.53848500003</v>
      </c>
      <c r="I28" s="27">
        <v>356565.38874000002</v>
      </c>
      <c r="J28" s="26">
        <f t="shared" si="2"/>
        <v>678553.92722499999</v>
      </c>
      <c r="K28" s="26">
        <f t="shared" si="3"/>
        <v>-34576.850254999998</v>
      </c>
      <c r="L28" s="26">
        <v>394140</v>
      </c>
      <c r="M28" s="26">
        <v>2849191</v>
      </c>
      <c r="N28" s="26">
        <f t="shared" si="4"/>
        <v>-2455051</v>
      </c>
      <c r="O28" s="27">
        <v>6482</v>
      </c>
      <c r="P28" s="27">
        <v>185624</v>
      </c>
      <c r="Q28" s="26">
        <f t="shared" si="5"/>
        <v>-179142</v>
      </c>
    </row>
    <row r="29" spans="1:17" s="25" customFormat="1" x14ac:dyDescent="0.45">
      <c r="A29" s="26" t="s">
        <v>66</v>
      </c>
      <c r="B29" s="26">
        <v>10784</v>
      </c>
      <c r="C29" s="26" t="s">
        <v>19</v>
      </c>
      <c r="D29" s="27">
        <v>2356167.6802909998</v>
      </c>
      <c r="E29" s="27">
        <v>1333866.795311</v>
      </c>
      <c r="F29" s="26">
        <f t="shared" si="0"/>
        <v>3690034.475602</v>
      </c>
      <c r="G29" s="26">
        <f t="shared" si="1"/>
        <v>1022300.8849799999</v>
      </c>
      <c r="H29" s="27">
        <v>114221.276771</v>
      </c>
      <c r="I29" s="27">
        <v>24205.800510000001</v>
      </c>
      <c r="J29" s="26">
        <f t="shared" si="2"/>
        <v>138427.07728100001</v>
      </c>
      <c r="K29" s="26">
        <f t="shared" si="3"/>
        <v>90015.476261000003</v>
      </c>
      <c r="L29" s="26">
        <v>29556506</v>
      </c>
      <c r="M29" s="26">
        <v>24305330</v>
      </c>
      <c r="N29" s="26">
        <f t="shared" si="4"/>
        <v>5251176</v>
      </c>
      <c r="O29" s="27">
        <v>1225645</v>
      </c>
      <c r="P29" s="27">
        <v>2865200</v>
      </c>
      <c r="Q29" s="26">
        <f t="shared" si="5"/>
        <v>-1639555</v>
      </c>
    </row>
    <row r="30" spans="1:17" s="25" customFormat="1" x14ac:dyDescent="0.45">
      <c r="A30" s="26" t="s">
        <v>68</v>
      </c>
      <c r="B30" s="26">
        <v>10789</v>
      </c>
      <c r="C30" s="26" t="s">
        <v>22</v>
      </c>
      <c r="D30" s="27">
        <v>2603280.3267029999</v>
      </c>
      <c r="E30" s="27">
        <v>2409132.0754149999</v>
      </c>
      <c r="F30" s="26">
        <f t="shared" si="0"/>
        <v>5012412.4021179993</v>
      </c>
      <c r="G30" s="26">
        <f t="shared" si="1"/>
        <v>194148.25128800003</v>
      </c>
      <c r="H30" s="27">
        <v>555726.01267199998</v>
      </c>
      <c r="I30" s="27">
        <v>340663.68896699999</v>
      </c>
      <c r="J30" s="26">
        <f t="shared" si="2"/>
        <v>896389.70163899998</v>
      </c>
      <c r="K30" s="26">
        <f t="shared" si="3"/>
        <v>215062.32370499999</v>
      </c>
      <c r="L30" s="26">
        <v>741926</v>
      </c>
      <c r="M30" s="26">
        <v>666276</v>
      </c>
      <c r="N30" s="26">
        <f t="shared" si="4"/>
        <v>75650</v>
      </c>
      <c r="O30" s="27">
        <v>321023</v>
      </c>
      <c r="P30" s="27">
        <v>80997</v>
      </c>
      <c r="Q30" s="26">
        <f t="shared" si="5"/>
        <v>240026</v>
      </c>
    </row>
    <row r="31" spans="1:17" s="25" customFormat="1" x14ac:dyDescent="0.45">
      <c r="A31" s="26" t="s">
        <v>70</v>
      </c>
      <c r="B31" s="26">
        <v>10787</v>
      </c>
      <c r="C31" s="26" t="s">
        <v>22</v>
      </c>
      <c r="D31" s="27">
        <v>5120125.5111269997</v>
      </c>
      <c r="E31" s="27">
        <v>9046568.4645830002</v>
      </c>
      <c r="F31" s="26">
        <f t="shared" si="0"/>
        <v>14166693.975710001</v>
      </c>
      <c r="G31" s="26">
        <f t="shared" si="1"/>
        <v>-3926442.9534560004</v>
      </c>
      <c r="H31" s="27">
        <v>0</v>
      </c>
      <c r="I31" s="27">
        <v>31676.000801999999</v>
      </c>
      <c r="J31" s="26">
        <f t="shared" si="2"/>
        <v>31676.000801999999</v>
      </c>
      <c r="K31" s="26">
        <f t="shared" si="3"/>
        <v>-31676.000801999999</v>
      </c>
      <c r="L31" s="26">
        <v>997612</v>
      </c>
      <c r="M31" s="26">
        <v>5519914</v>
      </c>
      <c r="N31" s="26">
        <f t="shared" si="4"/>
        <v>-4522302</v>
      </c>
      <c r="O31" s="27">
        <v>5682</v>
      </c>
      <c r="P31" s="27">
        <v>107358</v>
      </c>
      <c r="Q31" s="26">
        <f t="shared" si="5"/>
        <v>-101676</v>
      </c>
    </row>
    <row r="32" spans="1:17" s="25" customFormat="1" x14ac:dyDescent="0.45">
      <c r="A32" s="26" t="s">
        <v>72</v>
      </c>
      <c r="B32" s="26">
        <v>10801</v>
      </c>
      <c r="C32" s="26" t="s">
        <v>22</v>
      </c>
      <c r="D32" s="27">
        <v>362836.66391100001</v>
      </c>
      <c r="E32" s="27">
        <v>544551.244022</v>
      </c>
      <c r="F32" s="26">
        <f t="shared" si="0"/>
        <v>907387.90793300001</v>
      </c>
      <c r="G32" s="26">
        <f t="shared" si="1"/>
        <v>-181714.58011099999</v>
      </c>
      <c r="H32" s="27">
        <v>636.92913999999996</v>
      </c>
      <c r="I32" s="27">
        <v>10914.706047</v>
      </c>
      <c r="J32" s="26">
        <f t="shared" si="2"/>
        <v>11551.635187</v>
      </c>
      <c r="K32" s="26">
        <f t="shared" si="3"/>
        <v>-10277.776906999999</v>
      </c>
      <c r="L32" s="26">
        <v>400459</v>
      </c>
      <c r="M32" s="26">
        <v>641664</v>
      </c>
      <c r="N32" s="26">
        <f t="shared" si="4"/>
        <v>-241205</v>
      </c>
      <c r="O32" s="27">
        <v>3838</v>
      </c>
      <c r="P32" s="27">
        <v>26675</v>
      </c>
      <c r="Q32" s="26">
        <f t="shared" si="5"/>
        <v>-22837</v>
      </c>
    </row>
    <row r="33" spans="1:17" s="25" customFormat="1" x14ac:dyDescent="0.45">
      <c r="A33" s="26" t="s">
        <v>74</v>
      </c>
      <c r="B33" s="26">
        <v>10825</v>
      </c>
      <c r="C33" s="26" t="s">
        <v>22</v>
      </c>
      <c r="D33" s="27">
        <v>850582.16638299997</v>
      </c>
      <c r="E33" s="27">
        <v>764408.819945</v>
      </c>
      <c r="F33" s="26">
        <f t="shared" si="0"/>
        <v>1614990.986328</v>
      </c>
      <c r="G33" s="26">
        <f t="shared" si="1"/>
        <v>86173.346437999979</v>
      </c>
      <c r="H33" s="27">
        <v>0</v>
      </c>
      <c r="I33" s="27">
        <v>0</v>
      </c>
      <c r="J33" s="26">
        <f t="shared" si="2"/>
        <v>0</v>
      </c>
      <c r="K33" s="26">
        <f t="shared" si="3"/>
        <v>0</v>
      </c>
      <c r="L33" s="26">
        <v>102379</v>
      </c>
      <c r="M33" s="26">
        <v>12615</v>
      </c>
      <c r="N33" s="26">
        <f t="shared" si="4"/>
        <v>89764</v>
      </c>
      <c r="O33" s="27">
        <v>0</v>
      </c>
      <c r="P33" s="27">
        <v>5680</v>
      </c>
      <c r="Q33" s="26">
        <f t="shared" si="5"/>
        <v>-5680</v>
      </c>
    </row>
    <row r="34" spans="1:17" s="25" customFormat="1" x14ac:dyDescent="0.45">
      <c r="A34" s="26" t="s">
        <v>76</v>
      </c>
      <c r="B34" s="26">
        <v>10830</v>
      </c>
      <c r="C34" s="26" t="s">
        <v>22</v>
      </c>
      <c r="D34" s="27">
        <v>1089575.0712870001</v>
      </c>
      <c r="E34" s="27">
        <v>1473492.6556929999</v>
      </c>
      <c r="F34" s="26">
        <f t="shared" si="0"/>
        <v>2563067.7269799998</v>
      </c>
      <c r="G34" s="26">
        <f t="shared" si="1"/>
        <v>-383917.58440599986</v>
      </c>
      <c r="H34" s="27">
        <v>130312.472851</v>
      </c>
      <c r="I34" s="27">
        <v>201772.69857499999</v>
      </c>
      <c r="J34" s="26">
        <f t="shared" si="2"/>
        <v>332085.17142599996</v>
      </c>
      <c r="K34" s="26">
        <f t="shared" si="3"/>
        <v>-71460.225723999989</v>
      </c>
      <c r="L34" s="26">
        <v>423830</v>
      </c>
      <c r="M34" s="26">
        <v>1007597</v>
      </c>
      <c r="N34" s="26">
        <f t="shared" si="4"/>
        <v>-583767</v>
      </c>
      <c r="O34" s="27">
        <v>4361</v>
      </c>
      <c r="P34" s="27">
        <v>78539</v>
      </c>
      <c r="Q34" s="26">
        <f t="shared" si="5"/>
        <v>-74178</v>
      </c>
    </row>
    <row r="35" spans="1:17" s="25" customFormat="1" x14ac:dyDescent="0.45">
      <c r="A35" s="26" t="s">
        <v>78</v>
      </c>
      <c r="B35" s="26">
        <v>10835</v>
      </c>
      <c r="C35" s="26" t="s">
        <v>22</v>
      </c>
      <c r="D35" s="27">
        <v>1914063.372916</v>
      </c>
      <c r="E35" s="27">
        <v>1593337.999234</v>
      </c>
      <c r="F35" s="26">
        <f t="shared" si="0"/>
        <v>3507401.3721500002</v>
      </c>
      <c r="G35" s="26">
        <f t="shared" si="1"/>
        <v>320725.37368199998</v>
      </c>
      <c r="H35" s="27">
        <v>193845.334443</v>
      </c>
      <c r="I35" s="27">
        <v>210612.96428799999</v>
      </c>
      <c r="J35" s="26">
        <f t="shared" si="2"/>
        <v>404458.29873099999</v>
      </c>
      <c r="K35" s="26">
        <f t="shared" si="3"/>
        <v>-16767.629844999989</v>
      </c>
      <c r="L35" s="26">
        <v>2098221</v>
      </c>
      <c r="M35" s="26">
        <v>1845239</v>
      </c>
      <c r="N35" s="26">
        <f t="shared" si="4"/>
        <v>252982</v>
      </c>
      <c r="O35" s="27">
        <v>7780</v>
      </c>
      <c r="P35" s="27">
        <v>35182</v>
      </c>
      <c r="Q35" s="26">
        <f t="shared" si="5"/>
        <v>-27402</v>
      </c>
    </row>
    <row r="36" spans="1:17" s="25" customFormat="1" x14ac:dyDescent="0.45">
      <c r="A36" s="26" t="s">
        <v>80</v>
      </c>
      <c r="B36" s="26">
        <v>10837</v>
      </c>
      <c r="C36" s="26" t="s">
        <v>19</v>
      </c>
      <c r="D36" s="27">
        <v>1084021.2468310001</v>
      </c>
      <c r="E36" s="27">
        <v>1173216.0956260001</v>
      </c>
      <c r="F36" s="26">
        <f t="shared" si="0"/>
        <v>2257237.3424570002</v>
      </c>
      <c r="G36" s="26">
        <f t="shared" si="1"/>
        <v>-89194.848794999998</v>
      </c>
      <c r="H36" s="27">
        <v>21825</v>
      </c>
      <c r="I36" s="27">
        <v>13614.430807999999</v>
      </c>
      <c r="J36" s="26">
        <f t="shared" si="2"/>
        <v>35439.430807999997</v>
      </c>
      <c r="K36" s="26">
        <f t="shared" si="3"/>
        <v>8210.5691920000008</v>
      </c>
      <c r="L36" s="26">
        <v>85792</v>
      </c>
      <c r="M36" s="26">
        <v>17242811</v>
      </c>
      <c r="N36" s="26">
        <f t="shared" si="4"/>
        <v>-17157019</v>
      </c>
      <c r="O36" s="27">
        <v>4237</v>
      </c>
      <c r="P36" s="27">
        <v>337221</v>
      </c>
      <c r="Q36" s="26">
        <f t="shared" si="5"/>
        <v>-332984</v>
      </c>
    </row>
    <row r="37" spans="1:17" s="25" customFormat="1" x14ac:dyDescent="0.45">
      <c r="A37" s="26" t="s">
        <v>82</v>
      </c>
      <c r="B37" s="26">
        <v>10845</v>
      </c>
      <c r="C37" s="26" t="s">
        <v>19</v>
      </c>
      <c r="D37" s="27">
        <v>8985225.8261970002</v>
      </c>
      <c r="E37" s="27">
        <v>6584564.7599419998</v>
      </c>
      <c r="F37" s="26">
        <f t="shared" si="0"/>
        <v>15569790.586139001</v>
      </c>
      <c r="G37" s="26">
        <f t="shared" si="1"/>
        <v>2400661.0662550004</v>
      </c>
      <c r="H37" s="27">
        <v>863390.06853399996</v>
      </c>
      <c r="I37" s="27">
        <v>886730.03702299995</v>
      </c>
      <c r="J37" s="26">
        <f t="shared" si="2"/>
        <v>1750120.1055569998</v>
      </c>
      <c r="K37" s="26">
        <f t="shared" si="3"/>
        <v>-23339.968488999992</v>
      </c>
      <c r="L37" s="26">
        <v>21935056</v>
      </c>
      <c r="M37" s="26">
        <v>15880314</v>
      </c>
      <c r="N37" s="26">
        <f t="shared" si="4"/>
        <v>6054742</v>
      </c>
      <c r="O37" s="27">
        <v>1893402</v>
      </c>
      <c r="P37" s="27">
        <v>4011856</v>
      </c>
      <c r="Q37" s="26">
        <f t="shared" si="5"/>
        <v>-2118454</v>
      </c>
    </row>
    <row r="38" spans="1:17" s="25" customFormat="1" x14ac:dyDescent="0.45">
      <c r="A38" s="26" t="s">
        <v>84</v>
      </c>
      <c r="B38" s="26">
        <v>10843</v>
      </c>
      <c r="C38" s="26" t="s">
        <v>22</v>
      </c>
      <c r="D38" s="27">
        <v>2551828.8657550002</v>
      </c>
      <c r="E38" s="27">
        <v>3532920.8538429998</v>
      </c>
      <c r="F38" s="26">
        <f t="shared" si="0"/>
        <v>6084749.7195979999</v>
      </c>
      <c r="G38" s="26">
        <f t="shared" si="1"/>
        <v>-981091.98808799963</v>
      </c>
      <c r="H38" s="27">
        <v>114140.408186</v>
      </c>
      <c r="I38" s="27">
        <v>236348.09138200001</v>
      </c>
      <c r="J38" s="26">
        <f t="shared" si="2"/>
        <v>350488.49956800003</v>
      </c>
      <c r="K38" s="26">
        <f t="shared" si="3"/>
        <v>-122207.68319600001</v>
      </c>
      <c r="L38" s="26">
        <v>1050599</v>
      </c>
      <c r="M38" s="26">
        <v>1625969</v>
      </c>
      <c r="N38" s="26">
        <f t="shared" si="4"/>
        <v>-575370</v>
      </c>
      <c r="O38" s="27">
        <v>133364</v>
      </c>
      <c r="P38" s="27">
        <v>19831</v>
      </c>
      <c r="Q38" s="26">
        <f t="shared" si="5"/>
        <v>113533</v>
      </c>
    </row>
    <row r="39" spans="1:17" s="25" customFormat="1" x14ac:dyDescent="0.45">
      <c r="A39" s="26" t="s">
        <v>86</v>
      </c>
      <c r="B39" s="26">
        <v>10851</v>
      </c>
      <c r="C39" s="26" t="s">
        <v>22</v>
      </c>
      <c r="D39" s="27">
        <v>5924593.1897179997</v>
      </c>
      <c r="E39" s="27">
        <v>3770986.9014039999</v>
      </c>
      <c r="F39" s="26">
        <f t="shared" si="0"/>
        <v>9695580.0911219995</v>
      </c>
      <c r="G39" s="26">
        <f t="shared" si="1"/>
        <v>2153606.2883139998</v>
      </c>
      <c r="H39" s="27">
        <v>83006.368831</v>
      </c>
      <c r="I39" s="27">
        <v>44488.324715000002</v>
      </c>
      <c r="J39" s="26">
        <f t="shared" si="2"/>
        <v>127494.69354599999</v>
      </c>
      <c r="K39" s="26">
        <f t="shared" si="3"/>
        <v>38518.044115999997</v>
      </c>
      <c r="L39" s="26">
        <v>13707066</v>
      </c>
      <c r="M39" s="26">
        <v>13105475</v>
      </c>
      <c r="N39" s="26">
        <f t="shared" si="4"/>
        <v>601591</v>
      </c>
      <c r="O39" s="27">
        <v>162395</v>
      </c>
      <c r="P39" s="27">
        <v>618209</v>
      </c>
      <c r="Q39" s="26">
        <f t="shared" si="5"/>
        <v>-455814</v>
      </c>
    </row>
    <row r="40" spans="1:17" s="25" customFormat="1" x14ac:dyDescent="0.45">
      <c r="A40" s="26" t="s">
        <v>88</v>
      </c>
      <c r="B40" s="26">
        <v>10855</v>
      </c>
      <c r="C40" s="26" t="s">
        <v>22</v>
      </c>
      <c r="D40" s="27">
        <v>1033347.811429</v>
      </c>
      <c r="E40" s="27">
        <v>3007766.1304310001</v>
      </c>
      <c r="F40" s="26">
        <f t="shared" si="0"/>
        <v>4041113.9418600001</v>
      </c>
      <c r="G40" s="26">
        <f t="shared" si="1"/>
        <v>-1974418.3190020001</v>
      </c>
      <c r="H40" s="27">
        <v>62054.027000000002</v>
      </c>
      <c r="I40" s="27">
        <v>147970.46684800001</v>
      </c>
      <c r="J40" s="26">
        <f t="shared" si="2"/>
        <v>210024.49384800001</v>
      </c>
      <c r="K40" s="26">
        <f t="shared" si="3"/>
        <v>-85916.439848000009</v>
      </c>
      <c r="L40" s="26">
        <v>281716</v>
      </c>
      <c r="M40" s="26">
        <v>2692566</v>
      </c>
      <c r="N40" s="26">
        <f t="shared" si="4"/>
        <v>-2410850</v>
      </c>
      <c r="O40" s="27">
        <v>5293</v>
      </c>
      <c r="P40" s="27">
        <v>112403</v>
      </c>
      <c r="Q40" s="26">
        <f t="shared" si="5"/>
        <v>-107110</v>
      </c>
    </row>
    <row r="41" spans="1:17" s="25" customFormat="1" x14ac:dyDescent="0.45">
      <c r="A41" s="26" t="s">
        <v>90</v>
      </c>
      <c r="B41" s="26">
        <v>10864</v>
      </c>
      <c r="C41" s="26" t="s">
        <v>22</v>
      </c>
      <c r="D41" s="27">
        <v>366035.81822399999</v>
      </c>
      <c r="E41" s="27">
        <v>950328.50684199994</v>
      </c>
      <c r="F41" s="26">
        <f t="shared" si="0"/>
        <v>1316364.325066</v>
      </c>
      <c r="G41" s="26">
        <f t="shared" si="1"/>
        <v>-584292.6886179999</v>
      </c>
      <c r="H41" s="27">
        <v>0</v>
      </c>
      <c r="I41" s="27">
        <v>70648.559431000001</v>
      </c>
      <c r="J41" s="26">
        <f t="shared" si="2"/>
        <v>70648.559431000001</v>
      </c>
      <c r="K41" s="26">
        <f t="shared" si="3"/>
        <v>-70648.559431000001</v>
      </c>
      <c r="L41" s="26">
        <v>31429</v>
      </c>
      <c r="M41" s="26">
        <v>639149</v>
      </c>
      <c r="N41" s="26">
        <f t="shared" si="4"/>
        <v>-607720</v>
      </c>
      <c r="O41" s="27">
        <v>0</v>
      </c>
      <c r="P41" s="27">
        <v>8481</v>
      </c>
      <c r="Q41" s="26">
        <f t="shared" si="5"/>
        <v>-8481</v>
      </c>
    </row>
    <row r="42" spans="1:17" s="25" customFormat="1" x14ac:dyDescent="0.45">
      <c r="A42" s="26" t="s">
        <v>92</v>
      </c>
      <c r="B42" s="26">
        <v>10869</v>
      </c>
      <c r="C42" s="26" t="s">
        <v>22</v>
      </c>
      <c r="D42" s="27">
        <v>1070223.032934</v>
      </c>
      <c r="E42" s="27">
        <v>1247376.367046</v>
      </c>
      <c r="F42" s="26">
        <f t="shared" si="0"/>
        <v>2317599.3999800002</v>
      </c>
      <c r="G42" s="26">
        <f t="shared" si="1"/>
        <v>-177153.33411199995</v>
      </c>
      <c r="H42" s="27">
        <v>78798.815514999995</v>
      </c>
      <c r="I42" s="27">
        <v>0.1116</v>
      </c>
      <c r="J42" s="26">
        <f t="shared" si="2"/>
        <v>78798.927114999999</v>
      </c>
      <c r="K42" s="26">
        <f t="shared" si="3"/>
        <v>78798.703914999991</v>
      </c>
      <c r="L42" s="26">
        <v>131385</v>
      </c>
      <c r="M42" s="26">
        <v>349682</v>
      </c>
      <c r="N42" s="26">
        <f t="shared" si="4"/>
        <v>-218297</v>
      </c>
      <c r="O42" s="27">
        <v>19982</v>
      </c>
      <c r="P42" s="27">
        <v>4938</v>
      </c>
      <c r="Q42" s="26">
        <f t="shared" si="5"/>
        <v>15044</v>
      </c>
    </row>
    <row r="43" spans="1:17" s="25" customFormat="1" x14ac:dyDescent="0.45">
      <c r="A43" s="26" t="s">
        <v>94</v>
      </c>
      <c r="B43" s="26">
        <v>10872</v>
      </c>
      <c r="C43" s="26" t="s">
        <v>22</v>
      </c>
      <c r="D43" s="27">
        <v>2008250.112285</v>
      </c>
      <c r="E43" s="27">
        <v>3085600.4736950002</v>
      </c>
      <c r="F43" s="26">
        <f t="shared" si="0"/>
        <v>5093850.58598</v>
      </c>
      <c r="G43" s="26">
        <f t="shared" si="1"/>
        <v>-1077350.3614100001</v>
      </c>
      <c r="H43" s="27">
        <v>168612.853301</v>
      </c>
      <c r="I43" s="27">
        <v>224843.90040899999</v>
      </c>
      <c r="J43" s="26">
        <f t="shared" si="2"/>
        <v>393456.75370999996</v>
      </c>
      <c r="K43" s="26">
        <f t="shared" si="3"/>
        <v>-56231.047107999999</v>
      </c>
      <c r="L43" s="26">
        <v>156261</v>
      </c>
      <c r="M43" s="26">
        <v>1210915</v>
      </c>
      <c r="N43" s="26">
        <f t="shared" si="4"/>
        <v>-1054654</v>
      </c>
      <c r="O43" s="27">
        <v>208</v>
      </c>
      <c r="P43" s="27">
        <v>63013</v>
      </c>
      <c r="Q43" s="26">
        <f t="shared" si="5"/>
        <v>-62805</v>
      </c>
    </row>
    <row r="44" spans="1:17" s="25" customFormat="1" x14ac:dyDescent="0.45">
      <c r="A44" s="26" t="s">
        <v>96</v>
      </c>
      <c r="B44" s="26">
        <v>10883</v>
      </c>
      <c r="C44" s="26" t="s">
        <v>19</v>
      </c>
      <c r="D44" s="27">
        <v>18387634.822306</v>
      </c>
      <c r="E44" s="27">
        <v>4610573.8420839999</v>
      </c>
      <c r="F44" s="26">
        <f t="shared" si="0"/>
        <v>22998208.664389998</v>
      </c>
      <c r="G44" s="26">
        <f t="shared" si="1"/>
        <v>13777060.980222</v>
      </c>
      <c r="H44" s="27">
        <v>0</v>
      </c>
      <c r="I44" s="27">
        <v>639910.24868600001</v>
      </c>
      <c r="J44" s="26">
        <f t="shared" si="2"/>
        <v>639910.24868600001</v>
      </c>
      <c r="K44" s="26">
        <f t="shared" si="3"/>
        <v>-639910.24868600001</v>
      </c>
      <c r="L44" s="26">
        <v>253479427</v>
      </c>
      <c r="M44" s="26">
        <v>194232857</v>
      </c>
      <c r="N44" s="26">
        <f t="shared" si="4"/>
        <v>59246570</v>
      </c>
      <c r="O44" s="27">
        <v>17771159</v>
      </c>
      <c r="P44" s="27">
        <v>55560623</v>
      </c>
      <c r="Q44" s="26">
        <f t="shared" si="5"/>
        <v>-37789464</v>
      </c>
    </row>
    <row r="45" spans="1:17" s="25" customFormat="1" x14ac:dyDescent="0.45">
      <c r="A45" s="26" t="s">
        <v>98</v>
      </c>
      <c r="B45" s="26">
        <v>10885</v>
      </c>
      <c r="C45" s="26" t="s">
        <v>32</v>
      </c>
      <c r="D45" s="27">
        <v>2209258.455362</v>
      </c>
      <c r="E45" s="27">
        <v>3493850.1285959999</v>
      </c>
      <c r="F45" s="26">
        <f t="shared" si="0"/>
        <v>5703108.5839579999</v>
      </c>
      <c r="G45" s="26">
        <f t="shared" si="1"/>
        <v>-1284591.6732339999</v>
      </c>
      <c r="H45" s="27">
        <v>0</v>
      </c>
      <c r="I45" s="27">
        <v>122891.040282</v>
      </c>
      <c r="J45" s="26">
        <f t="shared" si="2"/>
        <v>122891.040282</v>
      </c>
      <c r="K45" s="26">
        <f t="shared" si="3"/>
        <v>-122891.040282</v>
      </c>
      <c r="L45" s="26">
        <v>1011116</v>
      </c>
      <c r="M45" s="26">
        <v>4240338</v>
      </c>
      <c r="N45" s="26">
        <f t="shared" si="4"/>
        <v>-3229222</v>
      </c>
      <c r="O45" s="27">
        <v>71</v>
      </c>
      <c r="P45" s="27">
        <v>42418</v>
      </c>
      <c r="Q45" s="26">
        <f t="shared" si="5"/>
        <v>-42347</v>
      </c>
    </row>
    <row r="46" spans="1:17" s="25" customFormat="1" x14ac:dyDescent="0.45">
      <c r="A46" s="26" t="s">
        <v>100</v>
      </c>
      <c r="B46" s="26">
        <v>10897</v>
      </c>
      <c r="C46" s="26" t="s">
        <v>32</v>
      </c>
      <c r="D46" s="27">
        <v>178676.499583</v>
      </c>
      <c r="E46" s="27">
        <v>124660.051326</v>
      </c>
      <c r="F46" s="26">
        <f t="shared" si="0"/>
        <v>303336.55090899998</v>
      </c>
      <c r="G46" s="26">
        <f t="shared" si="1"/>
        <v>54016.448256999996</v>
      </c>
      <c r="H46" s="27">
        <v>0</v>
      </c>
      <c r="I46" s="27">
        <v>5142.9626200000002</v>
      </c>
      <c r="J46" s="26">
        <f t="shared" si="2"/>
        <v>5142.9626200000002</v>
      </c>
      <c r="K46" s="26">
        <f t="shared" si="3"/>
        <v>-5142.9626200000002</v>
      </c>
      <c r="L46" s="26">
        <v>91108</v>
      </c>
      <c r="M46" s="26">
        <v>234269</v>
      </c>
      <c r="N46" s="26">
        <f t="shared" si="4"/>
        <v>-143161</v>
      </c>
      <c r="O46" s="27">
        <v>9</v>
      </c>
      <c r="P46" s="27">
        <v>6660</v>
      </c>
      <c r="Q46" s="26">
        <f t="shared" si="5"/>
        <v>-6651</v>
      </c>
    </row>
    <row r="47" spans="1:17" s="25" customFormat="1" x14ac:dyDescent="0.45">
      <c r="A47" s="26" t="s">
        <v>102</v>
      </c>
      <c r="B47" s="26">
        <v>10895</v>
      </c>
      <c r="C47" s="26" t="s">
        <v>19</v>
      </c>
      <c r="D47" s="27">
        <v>134698.09609800001</v>
      </c>
      <c r="E47" s="27">
        <v>185184.462176</v>
      </c>
      <c r="F47" s="26">
        <f t="shared" si="0"/>
        <v>319882.55827400001</v>
      </c>
      <c r="G47" s="26">
        <f t="shared" si="1"/>
        <v>-50486.366077999992</v>
      </c>
      <c r="H47" s="27">
        <v>0</v>
      </c>
      <c r="I47" s="27">
        <v>5615.0442819999998</v>
      </c>
      <c r="J47" s="26">
        <f t="shared" si="2"/>
        <v>5615.0442819999998</v>
      </c>
      <c r="K47" s="26">
        <f t="shared" si="3"/>
        <v>-5615.0442819999998</v>
      </c>
      <c r="L47" s="26">
        <v>691356</v>
      </c>
      <c r="M47" s="26">
        <v>2784382</v>
      </c>
      <c r="N47" s="26">
        <f t="shared" si="4"/>
        <v>-2093026</v>
      </c>
      <c r="O47" s="27">
        <v>9129</v>
      </c>
      <c r="P47" s="27">
        <v>149153</v>
      </c>
      <c r="Q47" s="26">
        <f t="shared" si="5"/>
        <v>-140024</v>
      </c>
    </row>
    <row r="48" spans="1:17" s="25" customFormat="1" x14ac:dyDescent="0.45">
      <c r="A48" s="26" t="s">
        <v>104</v>
      </c>
      <c r="B48" s="26">
        <v>10896</v>
      </c>
      <c r="C48" s="26" t="s">
        <v>22</v>
      </c>
      <c r="D48" s="27">
        <v>5213612.7777840002</v>
      </c>
      <c r="E48" s="27">
        <v>5768033.4696730003</v>
      </c>
      <c r="F48" s="26">
        <f t="shared" si="0"/>
        <v>10981646.247457001</v>
      </c>
      <c r="G48" s="26">
        <f t="shared" si="1"/>
        <v>-554420.69188900013</v>
      </c>
      <c r="H48" s="27">
        <v>182612.99919</v>
      </c>
      <c r="I48" s="27">
        <v>355704.83730399999</v>
      </c>
      <c r="J48" s="26">
        <f t="shared" si="2"/>
        <v>538317.83649399993</v>
      </c>
      <c r="K48" s="26">
        <f t="shared" si="3"/>
        <v>-173091.83811399998</v>
      </c>
      <c r="L48" s="26">
        <v>509304</v>
      </c>
      <c r="M48" s="26">
        <v>999102</v>
      </c>
      <c r="N48" s="26">
        <f t="shared" si="4"/>
        <v>-489798</v>
      </c>
      <c r="O48" s="27">
        <v>17950</v>
      </c>
      <c r="P48" s="27">
        <v>63511</v>
      </c>
      <c r="Q48" s="26">
        <f t="shared" si="5"/>
        <v>-45561</v>
      </c>
    </row>
    <row r="49" spans="1:17" s="25" customFormat="1" x14ac:dyDescent="0.45">
      <c r="A49" s="26" t="s">
        <v>106</v>
      </c>
      <c r="B49" s="26">
        <v>10911</v>
      </c>
      <c r="C49" s="26" t="s">
        <v>19</v>
      </c>
      <c r="D49" s="27">
        <v>4052612.2560359999</v>
      </c>
      <c r="E49" s="27">
        <v>6774259.6921330001</v>
      </c>
      <c r="F49" s="26">
        <f t="shared" si="0"/>
        <v>10826871.948169</v>
      </c>
      <c r="G49" s="26">
        <f t="shared" si="1"/>
        <v>-2721647.4360970003</v>
      </c>
      <c r="H49" s="27">
        <v>433938.41464999999</v>
      </c>
      <c r="I49" s="27">
        <v>4138802.8717499999</v>
      </c>
      <c r="J49" s="26">
        <f t="shared" si="2"/>
        <v>4572741.2863999996</v>
      </c>
      <c r="K49" s="26">
        <f t="shared" si="3"/>
        <v>-3704864.4570999998</v>
      </c>
      <c r="L49" s="26">
        <v>52500458</v>
      </c>
      <c r="M49" s="26">
        <v>65925607</v>
      </c>
      <c r="N49" s="26">
        <f t="shared" si="4"/>
        <v>-13425149</v>
      </c>
      <c r="O49" s="27">
        <v>2770337</v>
      </c>
      <c r="P49" s="27">
        <v>6487450</v>
      </c>
      <c r="Q49" s="26">
        <f t="shared" si="5"/>
        <v>-3717113</v>
      </c>
    </row>
    <row r="50" spans="1:17" s="25" customFormat="1" x14ac:dyDescent="0.45">
      <c r="A50" s="26" t="s">
        <v>108</v>
      </c>
      <c r="B50" s="26">
        <v>10919</v>
      </c>
      <c r="C50" s="26" t="s">
        <v>19</v>
      </c>
      <c r="D50" s="27">
        <v>39939970.538493</v>
      </c>
      <c r="E50" s="27">
        <v>16376859.572520001</v>
      </c>
      <c r="F50" s="26">
        <f t="shared" si="0"/>
        <v>56316830.111013003</v>
      </c>
      <c r="G50" s="26">
        <f t="shared" si="1"/>
        <v>23563110.965972997</v>
      </c>
      <c r="H50" s="27">
        <v>1891439.1268569999</v>
      </c>
      <c r="I50" s="27">
        <v>955270.92931799998</v>
      </c>
      <c r="J50" s="26">
        <f t="shared" si="2"/>
        <v>2846710.056175</v>
      </c>
      <c r="K50" s="26">
        <f t="shared" si="3"/>
        <v>936168.19753899996</v>
      </c>
      <c r="L50" s="26">
        <v>622064898</v>
      </c>
      <c r="M50" s="26">
        <v>426366162</v>
      </c>
      <c r="N50" s="26">
        <f t="shared" si="4"/>
        <v>195698736</v>
      </c>
      <c r="O50" s="27">
        <v>59115904</v>
      </c>
      <c r="P50" s="27">
        <v>57275943</v>
      </c>
      <c r="Q50" s="26">
        <f t="shared" si="5"/>
        <v>1839961</v>
      </c>
    </row>
    <row r="51" spans="1:17" s="25" customFormat="1" x14ac:dyDescent="0.45">
      <c r="A51" s="26" t="s">
        <v>110</v>
      </c>
      <c r="B51" s="26">
        <v>10923</v>
      </c>
      <c r="C51" s="26" t="s">
        <v>19</v>
      </c>
      <c r="D51" s="27">
        <v>294515.40890799998</v>
      </c>
      <c r="E51" s="27">
        <v>113500.046703</v>
      </c>
      <c r="F51" s="26">
        <f t="shared" si="0"/>
        <v>408015.45561099995</v>
      </c>
      <c r="G51" s="26">
        <f t="shared" si="1"/>
        <v>181015.36220499998</v>
      </c>
      <c r="H51" s="27">
        <v>0</v>
      </c>
      <c r="I51" s="27">
        <v>0</v>
      </c>
      <c r="J51" s="26">
        <f t="shared" si="2"/>
        <v>0</v>
      </c>
      <c r="K51" s="26">
        <f t="shared" si="3"/>
        <v>0</v>
      </c>
      <c r="L51" s="26">
        <v>1818075</v>
      </c>
      <c r="M51" s="26">
        <v>2138641</v>
      </c>
      <c r="N51" s="26">
        <f t="shared" si="4"/>
        <v>-320566</v>
      </c>
      <c r="O51" s="27">
        <v>173243</v>
      </c>
      <c r="P51" s="27">
        <v>92127</v>
      </c>
      <c r="Q51" s="26">
        <f t="shared" si="5"/>
        <v>81116</v>
      </c>
    </row>
    <row r="52" spans="1:17" s="25" customFormat="1" x14ac:dyDescent="0.45">
      <c r="A52" s="26" t="s">
        <v>112</v>
      </c>
      <c r="B52" s="26">
        <v>10920</v>
      </c>
      <c r="C52" s="26" t="s">
        <v>19</v>
      </c>
      <c r="D52" s="27">
        <v>568767.00311399996</v>
      </c>
      <c r="E52" s="27">
        <v>131463.96479500001</v>
      </c>
      <c r="F52" s="26">
        <f t="shared" si="0"/>
        <v>700230.967909</v>
      </c>
      <c r="G52" s="26">
        <f t="shared" si="1"/>
        <v>437303.03831899993</v>
      </c>
      <c r="H52" s="27">
        <v>0</v>
      </c>
      <c r="I52" s="27">
        <v>0</v>
      </c>
      <c r="J52" s="26">
        <f t="shared" si="2"/>
        <v>0</v>
      </c>
      <c r="K52" s="26">
        <f t="shared" si="3"/>
        <v>0</v>
      </c>
      <c r="L52" s="26">
        <v>3108681</v>
      </c>
      <c r="M52" s="26">
        <v>1058605</v>
      </c>
      <c r="N52" s="26">
        <f t="shared" si="4"/>
        <v>2050076</v>
      </c>
      <c r="O52" s="27">
        <v>0</v>
      </c>
      <c r="P52" s="27">
        <v>0</v>
      </c>
      <c r="Q52" s="26">
        <f t="shared" si="5"/>
        <v>0</v>
      </c>
    </row>
    <row r="53" spans="1:17" s="25" customFormat="1" x14ac:dyDescent="0.45">
      <c r="A53" s="26" t="s">
        <v>114</v>
      </c>
      <c r="B53" s="26">
        <v>10915</v>
      </c>
      <c r="C53" s="26" t="s">
        <v>19</v>
      </c>
      <c r="D53" s="27">
        <v>9442060.2146140002</v>
      </c>
      <c r="E53" s="27">
        <v>8166830.904379</v>
      </c>
      <c r="F53" s="26">
        <f t="shared" si="0"/>
        <v>17608891.118992999</v>
      </c>
      <c r="G53" s="26">
        <f t="shared" si="1"/>
        <v>1275229.3102350002</v>
      </c>
      <c r="H53" s="27">
        <v>30922.837189999998</v>
      </c>
      <c r="I53" s="27">
        <v>102003.36261900001</v>
      </c>
      <c r="J53" s="26">
        <f t="shared" si="2"/>
        <v>132926.19980900001</v>
      </c>
      <c r="K53" s="26">
        <f t="shared" si="3"/>
        <v>-71080.525429000001</v>
      </c>
      <c r="L53" s="26">
        <v>12474698</v>
      </c>
      <c r="M53" s="26">
        <v>23587608</v>
      </c>
      <c r="N53" s="26">
        <f t="shared" si="4"/>
        <v>-11112910</v>
      </c>
      <c r="O53" s="27">
        <v>311739</v>
      </c>
      <c r="P53" s="27">
        <v>6598680</v>
      </c>
      <c r="Q53" s="26">
        <f t="shared" si="5"/>
        <v>-6286941</v>
      </c>
    </row>
    <row r="54" spans="1:17" s="25" customFormat="1" x14ac:dyDescent="0.45">
      <c r="A54" s="26" t="s">
        <v>116</v>
      </c>
      <c r="B54" s="26">
        <v>10929</v>
      </c>
      <c r="C54" s="26" t="s">
        <v>19</v>
      </c>
      <c r="D54" s="27">
        <v>236361.150349</v>
      </c>
      <c r="E54" s="27">
        <v>116258.42075200001</v>
      </c>
      <c r="F54" s="26">
        <f t="shared" si="0"/>
        <v>352619.57110100001</v>
      </c>
      <c r="G54" s="26">
        <f t="shared" si="1"/>
        <v>120102.729597</v>
      </c>
      <c r="H54" s="27">
        <v>0</v>
      </c>
      <c r="I54" s="27">
        <v>0</v>
      </c>
      <c r="J54" s="26">
        <f t="shared" si="2"/>
        <v>0</v>
      </c>
      <c r="K54" s="26">
        <f t="shared" si="3"/>
        <v>0</v>
      </c>
      <c r="L54" s="26">
        <v>4416085</v>
      </c>
      <c r="M54" s="26">
        <v>4678217</v>
      </c>
      <c r="N54" s="26">
        <f t="shared" si="4"/>
        <v>-262132</v>
      </c>
      <c r="O54" s="27">
        <v>199966</v>
      </c>
      <c r="P54" s="27">
        <v>363543</v>
      </c>
      <c r="Q54" s="26">
        <f t="shared" si="5"/>
        <v>-163577</v>
      </c>
    </row>
    <row r="55" spans="1:17" s="25" customFormat="1" x14ac:dyDescent="0.45">
      <c r="A55" s="26" t="s">
        <v>118</v>
      </c>
      <c r="B55" s="26">
        <v>10934</v>
      </c>
      <c r="C55" s="26" t="s">
        <v>32</v>
      </c>
      <c r="D55" s="27">
        <v>75824.229691</v>
      </c>
      <c r="E55" s="27">
        <v>73424.509349</v>
      </c>
      <c r="F55" s="26">
        <f t="shared" si="0"/>
        <v>149248.73904000001</v>
      </c>
      <c r="G55" s="26">
        <f t="shared" si="1"/>
        <v>2399.7203420000005</v>
      </c>
      <c r="H55" s="27">
        <v>1484.213</v>
      </c>
      <c r="I55" s="27">
        <v>812.28691900000001</v>
      </c>
      <c r="J55" s="26">
        <f t="shared" si="2"/>
        <v>2296.4999189999999</v>
      </c>
      <c r="K55" s="26">
        <f t="shared" si="3"/>
        <v>671.92608099999995</v>
      </c>
      <c r="L55" s="26">
        <v>15</v>
      </c>
      <c r="M55" s="26">
        <v>31</v>
      </c>
      <c r="N55" s="26">
        <f t="shared" si="4"/>
        <v>-16</v>
      </c>
      <c r="O55" s="27">
        <v>0</v>
      </c>
      <c r="P55" s="27">
        <v>0</v>
      </c>
      <c r="Q55" s="26">
        <f t="shared" si="5"/>
        <v>0</v>
      </c>
    </row>
    <row r="56" spans="1:17" s="25" customFormat="1" x14ac:dyDescent="0.45">
      <c r="A56" s="26" t="s">
        <v>120</v>
      </c>
      <c r="B56" s="26">
        <v>11008</v>
      </c>
      <c r="C56" s="26" t="s">
        <v>19</v>
      </c>
      <c r="D56" s="27">
        <v>7708397.2182799997</v>
      </c>
      <c r="E56" s="27">
        <v>2072450.0646810001</v>
      </c>
      <c r="F56" s="26">
        <f t="shared" si="0"/>
        <v>9780847.2829609998</v>
      </c>
      <c r="G56" s="26">
        <f t="shared" si="1"/>
        <v>5635947.1535989996</v>
      </c>
      <c r="H56" s="27">
        <v>354620.110866</v>
      </c>
      <c r="I56" s="27">
        <v>841543.53319600003</v>
      </c>
      <c r="J56" s="26">
        <f t="shared" si="2"/>
        <v>1196163.6440620001</v>
      </c>
      <c r="K56" s="26">
        <f t="shared" si="3"/>
        <v>-486923.42233000003</v>
      </c>
      <c r="L56" s="26">
        <v>70050238</v>
      </c>
      <c r="M56" s="26">
        <v>68205285</v>
      </c>
      <c r="N56" s="26">
        <f t="shared" si="4"/>
        <v>1844953</v>
      </c>
      <c r="O56" s="27">
        <v>9061526</v>
      </c>
      <c r="P56" s="27">
        <v>7859074</v>
      </c>
      <c r="Q56" s="26">
        <f t="shared" si="5"/>
        <v>1202452</v>
      </c>
    </row>
    <row r="57" spans="1:17" s="25" customFormat="1" x14ac:dyDescent="0.45">
      <c r="A57" s="26" t="s">
        <v>122</v>
      </c>
      <c r="B57" s="26">
        <v>11014</v>
      </c>
      <c r="C57" s="26" t="s">
        <v>19</v>
      </c>
      <c r="D57" s="27">
        <v>89979.465891999993</v>
      </c>
      <c r="E57" s="27">
        <v>213273.29185000001</v>
      </c>
      <c r="F57" s="26">
        <f t="shared" si="0"/>
        <v>303252.75774199999</v>
      </c>
      <c r="G57" s="26">
        <f t="shared" si="1"/>
        <v>-123293.82595800002</v>
      </c>
      <c r="H57" s="27">
        <v>4961.7491769999997</v>
      </c>
      <c r="I57" s="27">
        <v>0</v>
      </c>
      <c r="J57" s="26">
        <f t="shared" si="2"/>
        <v>4961.7491769999997</v>
      </c>
      <c r="K57" s="26">
        <f t="shared" si="3"/>
        <v>4961.7491769999997</v>
      </c>
      <c r="L57" s="26">
        <v>208938</v>
      </c>
      <c r="M57" s="26">
        <v>2534115</v>
      </c>
      <c r="N57" s="26">
        <f t="shared" si="4"/>
        <v>-2325177</v>
      </c>
      <c r="O57" s="27">
        <v>4293</v>
      </c>
      <c r="P57" s="27">
        <v>118249</v>
      </c>
      <c r="Q57" s="26">
        <f t="shared" si="5"/>
        <v>-113956</v>
      </c>
    </row>
    <row r="58" spans="1:17" s="25" customFormat="1" x14ac:dyDescent="0.45">
      <c r="A58" s="26" t="s">
        <v>124</v>
      </c>
      <c r="B58" s="26">
        <v>11049</v>
      </c>
      <c r="C58" s="26" t="s">
        <v>19</v>
      </c>
      <c r="D58" s="27">
        <v>3653103.7608869998</v>
      </c>
      <c r="E58" s="27">
        <v>1679418.4106640001</v>
      </c>
      <c r="F58" s="26">
        <f t="shared" si="0"/>
        <v>5332522.1715510003</v>
      </c>
      <c r="G58" s="26">
        <f t="shared" si="1"/>
        <v>1973685.3502229997</v>
      </c>
      <c r="H58" s="27">
        <v>210459.66115599999</v>
      </c>
      <c r="I58" s="27">
        <v>67895.55</v>
      </c>
      <c r="J58" s="26">
        <f t="shared" si="2"/>
        <v>278355.21115599998</v>
      </c>
      <c r="K58" s="26">
        <f t="shared" si="3"/>
        <v>142564.111156</v>
      </c>
      <c r="L58" s="26">
        <v>67524093</v>
      </c>
      <c r="M58" s="26">
        <v>51915252</v>
      </c>
      <c r="N58" s="26">
        <f t="shared" si="4"/>
        <v>15608841</v>
      </c>
      <c r="O58" s="27">
        <v>5453703</v>
      </c>
      <c r="P58" s="27">
        <v>7251723</v>
      </c>
      <c r="Q58" s="26">
        <f t="shared" si="5"/>
        <v>-1798020</v>
      </c>
    </row>
    <row r="59" spans="1:17" s="25" customFormat="1" x14ac:dyDescent="0.45">
      <c r="A59" s="26" t="s">
        <v>126</v>
      </c>
      <c r="B59" s="26">
        <v>11055</v>
      </c>
      <c r="C59" s="26" t="s">
        <v>22</v>
      </c>
      <c r="D59" s="27">
        <v>928951.80521999998</v>
      </c>
      <c r="E59" s="27">
        <v>2888700.6798999999</v>
      </c>
      <c r="F59" s="26">
        <f t="shared" si="0"/>
        <v>3817652.4851199999</v>
      </c>
      <c r="G59" s="26">
        <f t="shared" si="1"/>
        <v>-1959748.8746799999</v>
      </c>
      <c r="H59" s="27">
        <v>233353.72734799999</v>
      </c>
      <c r="I59" s="27">
        <v>293314.14715600002</v>
      </c>
      <c r="J59" s="26">
        <f t="shared" si="2"/>
        <v>526667.87450399995</v>
      </c>
      <c r="K59" s="26">
        <f t="shared" si="3"/>
        <v>-59960.419808000035</v>
      </c>
      <c r="L59" s="26">
        <v>182401</v>
      </c>
      <c r="M59" s="26">
        <v>2305269</v>
      </c>
      <c r="N59" s="26">
        <f t="shared" si="4"/>
        <v>-2122868</v>
      </c>
      <c r="O59" s="27">
        <v>203</v>
      </c>
      <c r="P59" s="27">
        <v>56989</v>
      </c>
      <c r="Q59" s="26">
        <f t="shared" si="5"/>
        <v>-56786</v>
      </c>
    </row>
    <row r="60" spans="1:17" s="25" customFormat="1" x14ac:dyDescent="0.45">
      <c r="A60" s="26" t="s">
        <v>128</v>
      </c>
      <c r="B60" s="26">
        <v>11075</v>
      </c>
      <c r="C60" s="26" t="s">
        <v>19</v>
      </c>
      <c r="D60" s="27">
        <v>3799714.5790800001</v>
      </c>
      <c r="E60" s="27">
        <v>1100155.9024410001</v>
      </c>
      <c r="F60" s="26">
        <f t="shared" si="0"/>
        <v>4899870.4815210002</v>
      </c>
      <c r="G60" s="26">
        <f t="shared" si="1"/>
        <v>2699558.676639</v>
      </c>
      <c r="H60" s="27">
        <v>18447.724778</v>
      </c>
      <c r="I60" s="27">
        <v>19975.445309999999</v>
      </c>
      <c r="J60" s="26">
        <f t="shared" si="2"/>
        <v>38423.170087999999</v>
      </c>
      <c r="K60" s="26">
        <f t="shared" si="3"/>
        <v>-1527.7205319999994</v>
      </c>
      <c r="L60" s="26">
        <v>67090070</v>
      </c>
      <c r="M60" s="26">
        <v>65534474</v>
      </c>
      <c r="N60" s="26">
        <f t="shared" si="4"/>
        <v>1555596</v>
      </c>
      <c r="O60" s="27">
        <v>3974270</v>
      </c>
      <c r="P60" s="27">
        <v>5465784</v>
      </c>
      <c r="Q60" s="26">
        <f t="shared" si="5"/>
        <v>-1491514</v>
      </c>
    </row>
    <row r="61" spans="1:17" s="25" customFormat="1" x14ac:dyDescent="0.45">
      <c r="A61" s="26" t="s">
        <v>130</v>
      </c>
      <c r="B61" s="26">
        <v>11087</v>
      </c>
      <c r="C61" s="26" t="s">
        <v>22</v>
      </c>
      <c r="D61" s="27">
        <v>1181231.61852</v>
      </c>
      <c r="E61" s="27">
        <v>639544.73527099995</v>
      </c>
      <c r="F61" s="26">
        <f t="shared" si="0"/>
        <v>1820776.3537909999</v>
      </c>
      <c r="G61" s="26">
        <f t="shared" si="1"/>
        <v>541686.88324900006</v>
      </c>
      <c r="H61" s="27">
        <v>10214.04449</v>
      </c>
      <c r="I61" s="27">
        <v>12567.71263</v>
      </c>
      <c r="J61" s="26">
        <f t="shared" si="2"/>
        <v>22781.757120000002</v>
      </c>
      <c r="K61" s="26">
        <f t="shared" si="3"/>
        <v>-2353.6681399999998</v>
      </c>
      <c r="L61" s="26">
        <v>1789660</v>
      </c>
      <c r="M61" s="26">
        <v>1289146</v>
      </c>
      <c r="N61" s="26">
        <f t="shared" si="4"/>
        <v>500514</v>
      </c>
      <c r="O61" s="27">
        <v>52141</v>
      </c>
      <c r="P61" s="27">
        <v>236194</v>
      </c>
      <c r="Q61" s="26">
        <f t="shared" si="5"/>
        <v>-184053</v>
      </c>
    </row>
    <row r="62" spans="1:17" s="25" customFormat="1" x14ac:dyDescent="0.45">
      <c r="A62" s="26" t="s">
        <v>135</v>
      </c>
      <c r="B62" s="26">
        <v>11090</v>
      </c>
      <c r="C62" s="26" t="s">
        <v>19</v>
      </c>
      <c r="D62" s="27">
        <v>3883217.7079779999</v>
      </c>
      <c r="E62" s="27">
        <v>1595727.465573</v>
      </c>
      <c r="F62" s="26">
        <f t="shared" si="0"/>
        <v>5478945.1735509997</v>
      </c>
      <c r="G62" s="26">
        <f t="shared" si="1"/>
        <v>2287490.2424050001</v>
      </c>
      <c r="H62" s="27">
        <v>23438.26037</v>
      </c>
      <c r="I62" s="27">
        <v>187370.187798</v>
      </c>
      <c r="J62" s="26">
        <f t="shared" si="2"/>
        <v>210808.448168</v>
      </c>
      <c r="K62" s="26">
        <f t="shared" si="3"/>
        <v>-163931.927428</v>
      </c>
      <c r="L62" s="26">
        <v>52217256</v>
      </c>
      <c r="M62" s="26">
        <v>59653288</v>
      </c>
      <c r="N62" s="26">
        <f t="shared" si="4"/>
        <v>-7436032</v>
      </c>
      <c r="O62" s="27">
        <v>2181447</v>
      </c>
      <c r="P62" s="27">
        <v>5046297</v>
      </c>
      <c r="Q62" s="26">
        <f t="shared" si="5"/>
        <v>-2864850</v>
      </c>
    </row>
    <row r="63" spans="1:17" s="25" customFormat="1" x14ac:dyDescent="0.45">
      <c r="A63" s="26" t="s">
        <v>137</v>
      </c>
      <c r="B63" s="26">
        <v>11095</v>
      </c>
      <c r="C63" s="26" t="s">
        <v>22</v>
      </c>
      <c r="D63" s="27">
        <v>644463.07588699996</v>
      </c>
      <c r="E63" s="27">
        <v>1055695.9516129999</v>
      </c>
      <c r="F63" s="26">
        <f t="shared" si="0"/>
        <v>1700159.0274999999</v>
      </c>
      <c r="G63" s="26">
        <f t="shared" si="1"/>
        <v>-411232.87572599994</v>
      </c>
      <c r="H63" s="27">
        <v>30570.929221999999</v>
      </c>
      <c r="I63" s="27">
        <v>50138.479892000003</v>
      </c>
      <c r="J63" s="26">
        <f t="shared" si="2"/>
        <v>80709.409114000009</v>
      </c>
      <c r="K63" s="26">
        <f t="shared" si="3"/>
        <v>-19567.550670000004</v>
      </c>
      <c r="L63" s="26">
        <v>1401561</v>
      </c>
      <c r="M63" s="26">
        <v>1801139</v>
      </c>
      <c r="N63" s="26">
        <f t="shared" si="4"/>
        <v>-399578</v>
      </c>
      <c r="O63" s="27">
        <v>12903</v>
      </c>
      <c r="P63" s="27">
        <v>74245</v>
      </c>
      <c r="Q63" s="26">
        <f t="shared" si="5"/>
        <v>-61342</v>
      </c>
    </row>
    <row r="64" spans="1:17" s="25" customFormat="1" x14ac:dyDescent="0.45">
      <c r="A64" s="26" t="s">
        <v>139</v>
      </c>
      <c r="B64" s="26">
        <v>11098</v>
      </c>
      <c r="C64" s="26" t="s">
        <v>19</v>
      </c>
      <c r="D64" s="27">
        <v>47756295.558683999</v>
      </c>
      <c r="E64" s="27">
        <v>5908253.6346420003</v>
      </c>
      <c r="F64" s="26">
        <f t="shared" si="0"/>
        <v>53664549.193325996</v>
      </c>
      <c r="G64" s="26">
        <f t="shared" si="1"/>
        <v>41848041.924042001</v>
      </c>
      <c r="H64" s="27">
        <v>2666142.899005</v>
      </c>
      <c r="I64" s="27">
        <v>563245.888959</v>
      </c>
      <c r="J64" s="26">
        <f t="shared" si="2"/>
        <v>3229388.7879639999</v>
      </c>
      <c r="K64" s="26">
        <f t="shared" si="3"/>
        <v>2102897.0100460001</v>
      </c>
      <c r="L64" s="26">
        <v>695499522</v>
      </c>
      <c r="M64" s="26">
        <v>476566408</v>
      </c>
      <c r="N64" s="26">
        <f t="shared" si="4"/>
        <v>218933114</v>
      </c>
      <c r="O64" s="27">
        <v>73871624</v>
      </c>
      <c r="P64" s="27">
        <v>64851067</v>
      </c>
      <c r="Q64" s="26">
        <f t="shared" si="5"/>
        <v>9020557</v>
      </c>
    </row>
    <row r="65" spans="1:17" s="25" customFormat="1" x14ac:dyDescent="0.45">
      <c r="A65" s="26" t="s">
        <v>141</v>
      </c>
      <c r="B65" s="26">
        <v>11099</v>
      </c>
      <c r="C65" s="26" t="s">
        <v>22</v>
      </c>
      <c r="D65" s="27">
        <v>13277016.144468</v>
      </c>
      <c r="E65" s="27">
        <v>18755887.371006999</v>
      </c>
      <c r="F65" s="26">
        <f t="shared" si="0"/>
        <v>32032903.515474997</v>
      </c>
      <c r="G65" s="26">
        <f t="shared" si="1"/>
        <v>-5478871.226538999</v>
      </c>
      <c r="H65" s="27">
        <v>203349.34688900001</v>
      </c>
      <c r="I65" s="27">
        <v>302409.71849100001</v>
      </c>
      <c r="J65" s="26">
        <f t="shared" si="2"/>
        <v>505759.06538000004</v>
      </c>
      <c r="K65" s="26">
        <f t="shared" si="3"/>
        <v>-99060.371601999999</v>
      </c>
      <c r="L65" s="26">
        <v>4166275</v>
      </c>
      <c r="M65" s="26">
        <v>9103187</v>
      </c>
      <c r="N65" s="26">
        <f t="shared" si="4"/>
        <v>-4936912</v>
      </c>
      <c r="O65" s="27">
        <v>41372</v>
      </c>
      <c r="P65" s="27">
        <v>345667</v>
      </c>
      <c r="Q65" s="26">
        <f t="shared" si="5"/>
        <v>-304295</v>
      </c>
    </row>
    <row r="66" spans="1:17" s="25" customFormat="1" x14ac:dyDescent="0.45">
      <c r="A66" s="26" t="s">
        <v>143</v>
      </c>
      <c r="B66" s="26">
        <v>11131</v>
      </c>
      <c r="C66" s="26" t="s">
        <v>32</v>
      </c>
      <c r="D66" s="27">
        <v>357642.16443200002</v>
      </c>
      <c r="E66" s="27">
        <v>756024.44799200003</v>
      </c>
      <c r="F66" s="26">
        <f t="shared" si="0"/>
        <v>1113666.6124240002</v>
      </c>
      <c r="G66" s="26">
        <f t="shared" si="1"/>
        <v>-398382.28356000001</v>
      </c>
      <c r="H66" s="27">
        <v>26761</v>
      </c>
      <c r="I66" s="27">
        <v>8001.0231700000004</v>
      </c>
      <c r="J66" s="26">
        <f t="shared" si="2"/>
        <v>34762.02317</v>
      </c>
      <c r="K66" s="26">
        <f t="shared" si="3"/>
        <v>18759.97683</v>
      </c>
      <c r="L66" s="26">
        <v>133682</v>
      </c>
      <c r="M66" s="26">
        <v>318813</v>
      </c>
      <c r="N66" s="26">
        <f t="shared" si="4"/>
        <v>-185131</v>
      </c>
      <c r="O66" s="27">
        <v>0</v>
      </c>
      <c r="P66" s="27">
        <v>44822</v>
      </c>
      <c r="Q66" s="26">
        <f t="shared" si="5"/>
        <v>-44822</v>
      </c>
    </row>
    <row r="67" spans="1:17" s="25" customFormat="1" x14ac:dyDescent="0.45">
      <c r="A67" s="26" t="s">
        <v>145</v>
      </c>
      <c r="B67" s="26">
        <v>11132</v>
      </c>
      <c r="C67" s="26" t="s">
        <v>22</v>
      </c>
      <c r="D67" s="27">
        <v>6349759.9190069996</v>
      </c>
      <c r="E67" s="27">
        <v>5959260.5604180004</v>
      </c>
      <c r="F67" s="26">
        <f t="shared" si="0"/>
        <v>12309020.479425</v>
      </c>
      <c r="G67" s="26">
        <f t="shared" si="1"/>
        <v>390499.35858899914</v>
      </c>
      <c r="H67" s="27">
        <v>381693.51746</v>
      </c>
      <c r="I67" s="27">
        <v>528494.48493499996</v>
      </c>
      <c r="J67" s="26">
        <f t="shared" si="2"/>
        <v>910188.00239499996</v>
      </c>
      <c r="K67" s="26">
        <f t="shared" si="3"/>
        <v>-146800.96747499995</v>
      </c>
      <c r="L67" s="26">
        <v>8467738</v>
      </c>
      <c r="M67" s="26">
        <v>9004340</v>
      </c>
      <c r="N67" s="26">
        <f t="shared" si="4"/>
        <v>-536602</v>
      </c>
      <c r="O67" s="27">
        <v>59349</v>
      </c>
      <c r="P67" s="27">
        <v>397168</v>
      </c>
      <c r="Q67" s="26">
        <f t="shared" si="5"/>
        <v>-337819</v>
      </c>
    </row>
    <row r="68" spans="1:17" s="25" customFormat="1" x14ac:dyDescent="0.45">
      <c r="A68" s="26" t="s">
        <v>147</v>
      </c>
      <c r="B68" s="26">
        <v>11141</v>
      </c>
      <c r="C68" s="26" t="s">
        <v>22</v>
      </c>
      <c r="D68" s="27">
        <v>540440.62501399999</v>
      </c>
      <c r="E68" s="27">
        <v>553202.64893200004</v>
      </c>
      <c r="F68" s="26">
        <f t="shared" ref="F68:F118" si="6">D68+E68</f>
        <v>1093643.273946</v>
      </c>
      <c r="G68" s="26">
        <f t="shared" ref="G68:G118" si="7">D68-E68</f>
        <v>-12762.02391800005</v>
      </c>
      <c r="H68" s="27">
        <v>55892.901973</v>
      </c>
      <c r="I68" s="27">
        <v>22842.860479999999</v>
      </c>
      <c r="J68" s="26">
        <f t="shared" ref="J68:J118" si="8">H68+I68</f>
        <v>78735.762453000003</v>
      </c>
      <c r="K68" s="26">
        <f t="shared" ref="K68:K118" si="9">H68-I68</f>
        <v>33050.041492999997</v>
      </c>
      <c r="L68" s="26">
        <v>21635</v>
      </c>
      <c r="M68" s="26">
        <v>217378</v>
      </c>
      <c r="N68" s="26">
        <f t="shared" ref="N68:N118" si="10">L68-M68</f>
        <v>-195743</v>
      </c>
      <c r="O68" s="27">
        <v>235</v>
      </c>
      <c r="P68" s="27">
        <v>16745</v>
      </c>
      <c r="Q68" s="26">
        <f t="shared" ref="Q68:Q118" si="11">O68-P68</f>
        <v>-16510</v>
      </c>
    </row>
    <row r="69" spans="1:17" s="25" customFormat="1" x14ac:dyDescent="0.45">
      <c r="A69" s="26" t="s">
        <v>149</v>
      </c>
      <c r="B69" s="26">
        <v>11142</v>
      </c>
      <c r="C69" s="26" t="s">
        <v>19</v>
      </c>
      <c r="D69" s="27">
        <v>14056613.654286999</v>
      </c>
      <c r="E69" s="27">
        <v>4302333.8552400004</v>
      </c>
      <c r="F69" s="26">
        <f t="shared" si="6"/>
        <v>18358947.509526998</v>
      </c>
      <c r="G69" s="26">
        <f t="shared" si="7"/>
        <v>9754279.7990469988</v>
      </c>
      <c r="H69" s="27">
        <v>1409992.9510649999</v>
      </c>
      <c r="I69" s="27">
        <v>132079.46517800001</v>
      </c>
      <c r="J69" s="26">
        <f t="shared" si="8"/>
        <v>1542072.416243</v>
      </c>
      <c r="K69" s="26">
        <f t="shared" si="9"/>
        <v>1277913.4858869999</v>
      </c>
      <c r="L69" s="26">
        <v>43410347</v>
      </c>
      <c r="M69" s="26">
        <v>44285899</v>
      </c>
      <c r="N69" s="26">
        <f t="shared" si="10"/>
        <v>-875552</v>
      </c>
      <c r="O69" s="27">
        <v>4912122</v>
      </c>
      <c r="P69" s="27">
        <v>5672427</v>
      </c>
      <c r="Q69" s="26">
        <f t="shared" si="11"/>
        <v>-760305</v>
      </c>
    </row>
    <row r="70" spans="1:17" s="25" customFormat="1" x14ac:dyDescent="0.45">
      <c r="A70" s="26" t="s">
        <v>151</v>
      </c>
      <c r="B70" s="26">
        <v>11145</v>
      </c>
      <c r="C70" s="26" t="s">
        <v>19</v>
      </c>
      <c r="D70" s="27">
        <v>8339266.9247059999</v>
      </c>
      <c r="E70" s="27">
        <v>2368773.554953</v>
      </c>
      <c r="F70" s="26">
        <f t="shared" si="6"/>
        <v>10708040.479659</v>
      </c>
      <c r="G70" s="26">
        <f t="shared" si="7"/>
        <v>5970493.3697529994</v>
      </c>
      <c r="H70" s="27">
        <v>62054.027000000002</v>
      </c>
      <c r="I70" s="27">
        <v>18360.294279000002</v>
      </c>
      <c r="J70" s="26">
        <f t="shared" si="8"/>
        <v>80414.321278999996</v>
      </c>
      <c r="K70" s="26">
        <f t="shared" si="9"/>
        <v>43693.732721</v>
      </c>
      <c r="L70" s="26">
        <v>195480548</v>
      </c>
      <c r="M70" s="26">
        <v>118767788</v>
      </c>
      <c r="N70" s="26">
        <f t="shared" si="10"/>
        <v>76712760</v>
      </c>
      <c r="O70" s="27">
        <v>22761348</v>
      </c>
      <c r="P70" s="27">
        <v>15868435</v>
      </c>
      <c r="Q70" s="26">
        <f t="shared" si="11"/>
        <v>6892913</v>
      </c>
    </row>
    <row r="71" spans="1:17" s="25" customFormat="1" x14ac:dyDescent="0.45">
      <c r="A71" s="26" t="s">
        <v>153</v>
      </c>
      <c r="B71" s="26">
        <v>11148</v>
      </c>
      <c r="C71" s="26" t="s">
        <v>19</v>
      </c>
      <c r="D71" s="27">
        <v>247695.67752</v>
      </c>
      <c r="E71" s="27">
        <v>162040.940929</v>
      </c>
      <c r="F71" s="26">
        <f t="shared" si="6"/>
        <v>409736.618449</v>
      </c>
      <c r="G71" s="26">
        <f t="shared" si="7"/>
        <v>85654.736590999993</v>
      </c>
      <c r="H71" s="27">
        <v>194.40682000000001</v>
      </c>
      <c r="I71" s="27">
        <v>6460.5236800000002</v>
      </c>
      <c r="J71" s="26">
        <f t="shared" si="8"/>
        <v>6654.9305000000004</v>
      </c>
      <c r="K71" s="26">
        <f t="shared" si="9"/>
        <v>-6266.1168600000001</v>
      </c>
      <c r="L71" s="26">
        <v>1005638</v>
      </c>
      <c r="M71" s="26">
        <v>955258</v>
      </c>
      <c r="N71" s="26">
        <f t="shared" si="10"/>
        <v>50380</v>
      </c>
      <c r="O71" s="27">
        <v>4942</v>
      </c>
      <c r="P71" s="27">
        <v>45608</v>
      </c>
      <c r="Q71" s="26">
        <f t="shared" si="11"/>
        <v>-40666</v>
      </c>
    </row>
    <row r="72" spans="1:17" s="25" customFormat="1" x14ac:dyDescent="0.45">
      <c r="A72" s="26" t="s">
        <v>155</v>
      </c>
      <c r="B72" s="26">
        <v>11149</v>
      </c>
      <c r="C72" s="26" t="s">
        <v>22</v>
      </c>
      <c r="D72" s="27">
        <v>1747111.501645</v>
      </c>
      <c r="E72" s="27">
        <v>1713365.8557599999</v>
      </c>
      <c r="F72" s="26">
        <f t="shared" si="6"/>
        <v>3460477.3574049999</v>
      </c>
      <c r="G72" s="26">
        <f t="shared" si="7"/>
        <v>33745.645885000005</v>
      </c>
      <c r="H72" s="27">
        <v>25607.502044000001</v>
      </c>
      <c r="I72" s="27">
        <v>74947.284753999993</v>
      </c>
      <c r="J72" s="26">
        <f t="shared" si="8"/>
        <v>100554.78679799999</v>
      </c>
      <c r="K72" s="26">
        <f t="shared" si="9"/>
        <v>-49339.782709999992</v>
      </c>
      <c r="L72" s="26">
        <v>817282</v>
      </c>
      <c r="M72" s="26">
        <v>555962</v>
      </c>
      <c r="N72" s="26">
        <f t="shared" si="10"/>
        <v>261320</v>
      </c>
      <c r="O72" s="27">
        <v>0</v>
      </c>
      <c r="P72" s="27">
        <v>69290</v>
      </c>
      <c r="Q72" s="26">
        <f t="shared" si="11"/>
        <v>-69290</v>
      </c>
    </row>
    <row r="73" spans="1:17" s="25" customFormat="1" x14ac:dyDescent="0.45">
      <c r="A73" s="26" t="s">
        <v>157</v>
      </c>
      <c r="B73" s="26">
        <v>11157</v>
      </c>
      <c r="C73" s="26" t="s">
        <v>32</v>
      </c>
      <c r="D73" s="27">
        <v>256203.849499</v>
      </c>
      <c r="E73" s="27">
        <v>215038.15818500001</v>
      </c>
      <c r="F73" s="26">
        <f t="shared" si="6"/>
        <v>471242.00768400001</v>
      </c>
      <c r="G73" s="26">
        <f t="shared" si="7"/>
        <v>41165.691313999996</v>
      </c>
      <c r="H73" s="27">
        <v>0</v>
      </c>
      <c r="I73" s="27">
        <v>3231</v>
      </c>
      <c r="J73" s="26">
        <f t="shared" si="8"/>
        <v>3231</v>
      </c>
      <c r="K73" s="26">
        <f t="shared" si="9"/>
        <v>-3231</v>
      </c>
      <c r="L73" s="26">
        <v>286456</v>
      </c>
      <c r="M73" s="26">
        <v>313390</v>
      </c>
      <c r="N73" s="26">
        <f t="shared" si="10"/>
        <v>-26934</v>
      </c>
      <c r="O73" s="27">
        <v>8062</v>
      </c>
      <c r="P73" s="27">
        <v>64768</v>
      </c>
      <c r="Q73" s="26">
        <f t="shared" si="11"/>
        <v>-56706</v>
      </c>
    </row>
    <row r="74" spans="1:17" s="25" customFormat="1" x14ac:dyDescent="0.45">
      <c r="A74" s="26" t="s">
        <v>159</v>
      </c>
      <c r="B74" s="26">
        <v>11158</v>
      </c>
      <c r="C74" s="26" t="s">
        <v>19</v>
      </c>
      <c r="D74" s="27">
        <v>1969453.139612</v>
      </c>
      <c r="E74" s="27">
        <v>459004.58732200001</v>
      </c>
      <c r="F74" s="26">
        <f t="shared" si="6"/>
        <v>2428457.7269339999</v>
      </c>
      <c r="G74" s="26">
        <f t="shared" si="7"/>
        <v>1510448.55229</v>
      </c>
      <c r="H74" s="27">
        <v>19790.459930000001</v>
      </c>
      <c r="I74" s="27">
        <v>31220.945876999998</v>
      </c>
      <c r="J74" s="26">
        <f t="shared" si="8"/>
        <v>51011.405807000003</v>
      </c>
      <c r="K74" s="26">
        <f t="shared" si="9"/>
        <v>-11430.485946999997</v>
      </c>
      <c r="L74" s="26">
        <v>14166617</v>
      </c>
      <c r="M74" s="26">
        <v>8445320</v>
      </c>
      <c r="N74" s="26">
        <f t="shared" si="10"/>
        <v>5721297</v>
      </c>
      <c r="O74" s="27">
        <v>1824016</v>
      </c>
      <c r="P74" s="27">
        <v>907302</v>
      </c>
      <c r="Q74" s="26">
        <f t="shared" si="11"/>
        <v>916714</v>
      </c>
    </row>
    <row r="75" spans="1:17" s="25" customFormat="1" x14ac:dyDescent="0.45">
      <c r="A75" s="26" t="s">
        <v>161</v>
      </c>
      <c r="B75" s="26">
        <v>11173</v>
      </c>
      <c r="C75" s="26" t="s">
        <v>22</v>
      </c>
      <c r="D75" s="27">
        <v>822565.89665000001</v>
      </c>
      <c r="E75" s="27">
        <v>534888.91262099997</v>
      </c>
      <c r="F75" s="26">
        <f t="shared" si="6"/>
        <v>1357454.8092709999</v>
      </c>
      <c r="G75" s="26">
        <f t="shared" si="7"/>
        <v>287676.98402900004</v>
      </c>
      <c r="H75" s="27">
        <v>7368.1015109999998</v>
      </c>
      <c r="I75" s="27">
        <v>13140.164581000001</v>
      </c>
      <c r="J75" s="26">
        <f t="shared" si="8"/>
        <v>20508.266092000002</v>
      </c>
      <c r="K75" s="26">
        <f t="shared" si="9"/>
        <v>-5772.0630700000011</v>
      </c>
      <c r="L75" s="26">
        <v>605166</v>
      </c>
      <c r="M75" s="26">
        <v>354160</v>
      </c>
      <c r="N75" s="26">
        <f t="shared" si="10"/>
        <v>251006</v>
      </c>
      <c r="O75" s="27">
        <v>20</v>
      </c>
      <c r="P75" s="27">
        <v>0</v>
      </c>
      <c r="Q75" s="26">
        <f t="shared" si="11"/>
        <v>20</v>
      </c>
    </row>
    <row r="76" spans="1:17" s="25" customFormat="1" x14ac:dyDescent="0.45">
      <c r="A76" s="26" t="s">
        <v>163</v>
      </c>
      <c r="B76" s="26">
        <v>11161</v>
      </c>
      <c r="C76" s="26" t="s">
        <v>19</v>
      </c>
      <c r="D76" s="27">
        <v>1766064.4718009999</v>
      </c>
      <c r="E76" s="27">
        <v>693925.64957500005</v>
      </c>
      <c r="F76" s="26">
        <f t="shared" si="6"/>
        <v>2459990.1213759999</v>
      </c>
      <c r="G76" s="26">
        <f t="shared" si="7"/>
        <v>1072138.822226</v>
      </c>
      <c r="H76" s="27">
        <v>196469.43048000001</v>
      </c>
      <c r="I76" s="27">
        <v>0</v>
      </c>
      <c r="J76" s="26">
        <f t="shared" si="8"/>
        <v>196469.43048000001</v>
      </c>
      <c r="K76" s="26">
        <f t="shared" si="9"/>
        <v>196469.43048000001</v>
      </c>
      <c r="L76" s="26">
        <v>5978419</v>
      </c>
      <c r="M76" s="26">
        <v>6408247</v>
      </c>
      <c r="N76" s="26">
        <f t="shared" si="10"/>
        <v>-429828</v>
      </c>
      <c r="O76" s="27">
        <v>2551498</v>
      </c>
      <c r="P76" s="27">
        <v>452725</v>
      </c>
      <c r="Q76" s="26">
        <f t="shared" si="11"/>
        <v>2098773</v>
      </c>
    </row>
    <row r="77" spans="1:17" s="25" customFormat="1" x14ac:dyDescent="0.45">
      <c r="A77" s="26" t="s">
        <v>165</v>
      </c>
      <c r="B77" s="26">
        <v>11168</v>
      </c>
      <c r="C77" s="26" t="s">
        <v>19</v>
      </c>
      <c r="D77" s="27">
        <v>629326.455112</v>
      </c>
      <c r="E77" s="27">
        <v>939807.55062800006</v>
      </c>
      <c r="F77" s="26">
        <f t="shared" si="6"/>
        <v>1569134.0057399999</v>
      </c>
      <c r="G77" s="26">
        <f t="shared" si="7"/>
        <v>-310481.09551600006</v>
      </c>
      <c r="H77" s="27">
        <v>0</v>
      </c>
      <c r="I77" s="27">
        <v>0</v>
      </c>
      <c r="J77" s="26">
        <f t="shared" si="8"/>
        <v>0</v>
      </c>
      <c r="K77" s="26">
        <f t="shared" si="9"/>
        <v>0</v>
      </c>
      <c r="L77" s="26">
        <v>7373448</v>
      </c>
      <c r="M77" s="26">
        <v>16864492</v>
      </c>
      <c r="N77" s="26">
        <f t="shared" si="10"/>
        <v>-9491044</v>
      </c>
      <c r="O77" s="27">
        <v>39157</v>
      </c>
      <c r="P77" s="27">
        <v>45979</v>
      </c>
      <c r="Q77" s="26">
        <f t="shared" si="11"/>
        <v>-6822</v>
      </c>
    </row>
    <row r="78" spans="1:17" s="25" customFormat="1" x14ac:dyDescent="0.45">
      <c r="A78" s="26" t="s">
        <v>167</v>
      </c>
      <c r="B78" s="26">
        <v>11172</v>
      </c>
      <c r="C78" s="26" t="s">
        <v>32</v>
      </c>
      <c r="D78" s="27">
        <v>1821224.8278699999</v>
      </c>
      <c r="E78" s="27">
        <v>2064961.891536</v>
      </c>
      <c r="F78" s="26">
        <f t="shared" si="6"/>
        <v>3886186.7194059999</v>
      </c>
      <c r="G78" s="26">
        <f t="shared" si="7"/>
        <v>-243737.06366600003</v>
      </c>
      <c r="H78" s="27">
        <v>29656.722570000002</v>
      </c>
      <c r="I78" s="27">
        <v>20487.928879999999</v>
      </c>
      <c r="J78" s="26">
        <f t="shared" si="8"/>
        <v>50144.651450000005</v>
      </c>
      <c r="K78" s="26">
        <f t="shared" si="9"/>
        <v>9168.7936900000022</v>
      </c>
      <c r="L78" s="26">
        <v>195108</v>
      </c>
      <c r="M78" s="26">
        <v>856650</v>
      </c>
      <c r="N78" s="26">
        <f t="shared" si="10"/>
        <v>-661542</v>
      </c>
      <c r="O78" s="27">
        <v>0</v>
      </c>
      <c r="P78" s="27">
        <v>0</v>
      </c>
      <c r="Q78" s="26">
        <f t="shared" si="11"/>
        <v>0</v>
      </c>
    </row>
    <row r="79" spans="1:17" s="25" customFormat="1" x14ac:dyDescent="0.45">
      <c r="A79" s="26" t="s">
        <v>169</v>
      </c>
      <c r="B79" s="26">
        <v>11182</v>
      </c>
      <c r="C79" s="26" t="s">
        <v>22</v>
      </c>
      <c r="D79" s="27">
        <v>1339353.6904770001</v>
      </c>
      <c r="E79" s="27">
        <v>2432097.6369650001</v>
      </c>
      <c r="F79" s="26">
        <f t="shared" si="6"/>
        <v>3771451.3274420002</v>
      </c>
      <c r="G79" s="26">
        <f t="shared" si="7"/>
        <v>-1092743.946488</v>
      </c>
      <c r="H79" s="27">
        <v>379285.02853800001</v>
      </c>
      <c r="I79" s="27">
        <v>415194.73781600001</v>
      </c>
      <c r="J79" s="26">
        <f t="shared" si="8"/>
        <v>794479.76635399996</v>
      </c>
      <c r="K79" s="26">
        <f t="shared" si="9"/>
        <v>-35909.709277999995</v>
      </c>
      <c r="L79" s="26">
        <v>501498</v>
      </c>
      <c r="M79" s="26">
        <v>1932698</v>
      </c>
      <c r="N79" s="26">
        <f t="shared" si="10"/>
        <v>-1431200</v>
      </c>
      <c r="O79" s="27">
        <v>2217</v>
      </c>
      <c r="P79" s="27">
        <v>81315</v>
      </c>
      <c r="Q79" s="26">
        <f t="shared" si="11"/>
        <v>-79098</v>
      </c>
    </row>
    <row r="80" spans="1:17" s="25" customFormat="1" x14ac:dyDescent="0.45">
      <c r="A80" s="26" t="s">
        <v>171</v>
      </c>
      <c r="B80" s="26">
        <v>11183</v>
      </c>
      <c r="C80" s="26" t="s">
        <v>22</v>
      </c>
      <c r="D80" s="27">
        <v>2292656.659219</v>
      </c>
      <c r="E80" s="27">
        <v>3648976.8162110001</v>
      </c>
      <c r="F80" s="26">
        <f t="shared" si="6"/>
        <v>5941633.4754300006</v>
      </c>
      <c r="G80" s="26">
        <f t="shared" si="7"/>
        <v>-1356320.1569920001</v>
      </c>
      <c r="H80" s="27">
        <v>109655.757528</v>
      </c>
      <c r="I80" s="27">
        <v>30593.23719</v>
      </c>
      <c r="J80" s="26">
        <f t="shared" si="8"/>
        <v>140248.994718</v>
      </c>
      <c r="K80" s="26">
        <f t="shared" si="9"/>
        <v>79062.520338000002</v>
      </c>
      <c r="L80" s="26">
        <v>103242</v>
      </c>
      <c r="M80" s="26">
        <v>1349479</v>
      </c>
      <c r="N80" s="26">
        <f t="shared" si="10"/>
        <v>-1246237</v>
      </c>
      <c r="O80" s="27">
        <v>0</v>
      </c>
      <c r="P80" s="27">
        <v>0</v>
      </c>
      <c r="Q80" s="26">
        <f t="shared" si="11"/>
        <v>0</v>
      </c>
    </row>
    <row r="81" spans="1:17" s="25" customFormat="1" x14ac:dyDescent="0.45">
      <c r="A81" s="26" t="s">
        <v>172</v>
      </c>
      <c r="B81" s="26">
        <v>11186</v>
      </c>
      <c r="C81" s="26" t="s">
        <v>22</v>
      </c>
      <c r="D81" s="27">
        <v>440350.03292299999</v>
      </c>
      <c r="E81" s="27">
        <v>495591.02489900001</v>
      </c>
      <c r="F81" s="26">
        <f t="shared" si="6"/>
        <v>935941.057822</v>
      </c>
      <c r="G81" s="26">
        <f t="shared" si="7"/>
        <v>-55240.991976000019</v>
      </c>
      <c r="H81" s="27">
        <v>0</v>
      </c>
      <c r="I81" s="27">
        <v>0</v>
      </c>
      <c r="J81" s="26">
        <f t="shared" si="8"/>
        <v>0</v>
      </c>
      <c r="K81" s="26">
        <f t="shared" si="9"/>
        <v>0</v>
      </c>
      <c r="L81" s="26">
        <v>6179</v>
      </c>
      <c r="M81" s="26">
        <v>70220</v>
      </c>
      <c r="N81" s="26">
        <f t="shared" si="10"/>
        <v>-64041</v>
      </c>
      <c r="O81" s="27">
        <v>0</v>
      </c>
      <c r="P81" s="27">
        <v>0</v>
      </c>
      <c r="Q81" s="26">
        <f t="shared" si="11"/>
        <v>0</v>
      </c>
    </row>
    <row r="82" spans="1:17" s="25" customFormat="1" x14ac:dyDescent="0.45">
      <c r="A82" s="26" t="s">
        <v>174</v>
      </c>
      <c r="B82" s="26">
        <v>11188</v>
      </c>
      <c r="C82" s="26" t="s">
        <v>32</v>
      </c>
      <c r="D82" s="27">
        <v>1494431.589407</v>
      </c>
      <c r="E82" s="27">
        <v>1909892.8879420001</v>
      </c>
      <c r="F82" s="26">
        <f t="shared" si="6"/>
        <v>3404324.4773490001</v>
      </c>
      <c r="G82" s="26">
        <f t="shared" si="7"/>
        <v>-415461.29853500007</v>
      </c>
      <c r="H82" s="27">
        <v>14394.303472</v>
      </c>
      <c r="I82" s="27">
        <v>22212.742687000002</v>
      </c>
      <c r="J82" s="26">
        <f t="shared" si="8"/>
        <v>36607.046159000005</v>
      </c>
      <c r="K82" s="26">
        <f t="shared" si="9"/>
        <v>-7818.4392150000022</v>
      </c>
      <c r="L82" s="26">
        <v>497870</v>
      </c>
      <c r="M82" s="26">
        <v>1349994</v>
      </c>
      <c r="N82" s="26">
        <f t="shared" si="10"/>
        <v>-852124</v>
      </c>
      <c r="O82" s="27">
        <v>12019</v>
      </c>
      <c r="P82" s="27">
        <v>71042</v>
      </c>
      <c r="Q82" s="26">
        <f t="shared" si="11"/>
        <v>-59023</v>
      </c>
    </row>
    <row r="83" spans="1:17" s="25" customFormat="1" x14ac:dyDescent="0.45">
      <c r="A83" s="26" t="s">
        <v>176</v>
      </c>
      <c r="B83" s="26">
        <v>11197</v>
      </c>
      <c r="C83" s="26" t="s">
        <v>22</v>
      </c>
      <c r="D83" s="27">
        <v>2705248.9544580001</v>
      </c>
      <c r="E83" s="27">
        <v>1850230.061031</v>
      </c>
      <c r="F83" s="26">
        <f t="shared" si="6"/>
        <v>4555479.0154889999</v>
      </c>
      <c r="G83" s="26">
        <f t="shared" si="7"/>
        <v>855018.89342700015</v>
      </c>
      <c r="H83" s="27">
        <v>306475.91771399998</v>
      </c>
      <c r="I83" s="27">
        <v>233349.83508799999</v>
      </c>
      <c r="J83" s="26">
        <f t="shared" si="8"/>
        <v>539825.75280199992</v>
      </c>
      <c r="K83" s="26">
        <f t="shared" si="9"/>
        <v>73126.082625999989</v>
      </c>
      <c r="L83" s="26">
        <v>954358</v>
      </c>
      <c r="M83" s="26">
        <v>0</v>
      </c>
      <c r="N83" s="26">
        <f t="shared" si="10"/>
        <v>954358</v>
      </c>
      <c r="O83" s="27">
        <v>0</v>
      </c>
      <c r="P83" s="27">
        <v>0</v>
      </c>
      <c r="Q83" s="26">
        <f t="shared" si="11"/>
        <v>0</v>
      </c>
    </row>
    <row r="84" spans="1:17" s="25" customFormat="1" x14ac:dyDescent="0.45">
      <c r="A84" s="26" t="s">
        <v>178</v>
      </c>
      <c r="B84" s="26">
        <v>11195</v>
      </c>
      <c r="C84" s="26" t="s">
        <v>22</v>
      </c>
      <c r="D84" s="27">
        <v>3799595.0990780001</v>
      </c>
      <c r="E84" s="27">
        <v>3795199.5071299998</v>
      </c>
      <c r="F84" s="26">
        <f t="shared" si="6"/>
        <v>7594794.6062080003</v>
      </c>
      <c r="G84" s="26">
        <f t="shared" si="7"/>
        <v>4395.5919480002485</v>
      </c>
      <c r="H84" s="27">
        <v>86541.405232000005</v>
      </c>
      <c r="I84" s="27">
        <v>44622.636972</v>
      </c>
      <c r="J84" s="26">
        <f t="shared" si="8"/>
        <v>131164.042204</v>
      </c>
      <c r="K84" s="26">
        <f t="shared" si="9"/>
        <v>41918.768260000004</v>
      </c>
      <c r="L84" s="26">
        <v>17298</v>
      </c>
      <c r="M84" s="26">
        <v>689007</v>
      </c>
      <c r="N84" s="26">
        <f t="shared" si="10"/>
        <v>-671709</v>
      </c>
      <c r="O84" s="27">
        <v>0</v>
      </c>
      <c r="P84" s="27">
        <v>0</v>
      </c>
      <c r="Q84" s="26">
        <f t="shared" si="11"/>
        <v>0</v>
      </c>
    </row>
    <row r="85" spans="1:17" s="25" customFormat="1" x14ac:dyDescent="0.45">
      <c r="A85" s="26" t="s">
        <v>180</v>
      </c>
      <c r="B85" s="26">
        <v>11215</v>
      </c>
      <c r="C85" s="26" t="s">
        <v>22</v>
      </c>
      <c r="D85" s="27">
        <v>4699541.6942170002</v>
      </c>
      <c r="E85" s="27">
        <v>2743879.4599410002</v>
      </c>
      <c r="F85" s="26">
        <f t="shared" si="6"/>
        <v>7443421.1541579999</v>
      </c>
      <c r="G85" s="26">
        <f t="shared" si="7"/>
        <v>1955662.2342759999</v>
      </c>
      <c r="H85" s="27">
        <v>427981.84264300001</v>
      </c>
      <c r="I85" s="27">
        <v>99307.068522999994</v>
      </c>
      <c r="J85" s="26">
        <f t="shared" si="8"/>
        <v>527288.91116599995</v>
      </c>
      <c r="K85" s="26">
        <f t="shared" si="9"/>
        <v>328674.77412000002</v>
      </c>
      <c r="L85" s="26">
        <v>5937310</v>
      </c>
      <c r="M85" s="26">
        <v>1984892</v>
      </c>
      <c r="N85" s="26">
        <f t="shared" si="10"/>
        <v>3952418</v>
      </c>
      <c r="O85" s="27">
        <v>1109109</v>
      </c>
      <c r="P85" s="27">
        <v>12031</v>
      </c>
      <c r="Q85" s="26">
        <f t="shared" si="11"/>
        <v>1097078</v>
      </c>
    </row>
    <row r="86" spans="1:17" s="25" customFormat="1" x14ac:dyDescent="0.45">
      <c r="A86" s="26" t="s">
        <v>182</v>
      </c>
      <c r="B86" s="26">
        <v>11198</v>
      </c>
      <c r="C86" s="26" t="s">
        <v>19</v>
      </c>
      <c r="D86" s="27">
        <v>27786.444501999998</v>
      </c>
      <c r="E86" s="27">
        <v>22749.894726999999</v>
      </c>
      <c r="F86" s="26">
        <f t="shared" si="6"/>
        <v>50536.339228999997</v>
      </c>
      <c r="G86" s="26">
        <f t="shared" si="7"/>
        <v>5036.5497749999995</v>
      </c>
      <c r="H86" s="27">
        <v>725.05</v>
      </c>
      <c r="I86" s="27">
        <v>1961.7415940000001</v>
      </c>
      <c r="J86" s="26">
        <f t="shared" si="8"/>
        <v>2686.7915940000003</v>
      </c>
      <c r="K86" s="26">
        <f t="shared" si="9"/>
        <v>-1236.6915940000001</v>
      </c>
      <c r="L86" s="26">
        <v>0</v>
      </c>
      <c r="M86" s="26">
        <v>2</v>
      </c>
      <c r="N86" s="26">
        <f t="shared" si="10"/>
        <v>-2</v>
      </c>
      <c r="O86" s="27">
        <v>0</v>
      </c>
      <c r="P86" s="27">
        <v>0</v>
      </c>
      <c r="Q86" s="26">
        <f t="shared" si="11"/>
        <v>0</v>
      </c>
    </row>
    <row r="87" spans="1:17" s="25" customFormat="1" x14ac:dyDescent="0.45">
      <c r="A87" s="26" t="s">
        <v>184</v>
      </c>
      <c r="B87" s="26">
        <v>11196</v>
      </c>
      <c r="C87" s="26" t="s">
        <v>32</v>
      </c>
      <c r="D87" s="27">
        <v>255703.81406</v>
      </c>
      <c r="E87" s="27">
        <v>266261.75248999998</v>
      </c>
      <c r="F87" s="26">
        <f t="shared" si="6"/>
        <v>521965.56654999999</v>
      </c>
      <c r="G87" s="26">
        <f t="shared" si="7"/>
        <v>-10557.93842999998</v>
      </c>
      <c r="H87" s="27">
        <v>0</v>
      </c>
      <c r="I87" s="27">
        <v>0</v>
      </c>
      <c r="J87" s="26">
        <f t="shared" si="8"/>
        <v>0</v>
      </c>
      <c r="K87" s="26">
        <f t="shared" si="9"/>
        <v>0</v>
      </c>
      <c r="L87" s="26">
        <v>0</v>
      </c>
      <c r="M87" s="26">
        <v>335776</v>
      </c>
      <c r="N87" s="26">
        <f t="shared" si="10"/>
        <v>-335776</v>
      </c>
      <c r="O87" s="27">
        <v>0</v>
      </c>
      <c r="P87" s="27">
        <v>0</v>
      </c>
      <c r="Q87" s="26">
        <f t="shared" si="11"/>
        <v>0</v>
      </c>
    </row>
    <row r="88" spans="1:17" s="25" customFormat="1" x14ac:dyDescent="0.45">
      <c r="A88" s="26" t="s">
        <v>185</v>
      </c>
      <c r="B88" s="26">
        <v>11220</v>
      </c>
      <c r="C88" s="26" t="s">
        <v>22</v>
      </c>
      <c r="D88" s="27">
        <v>666233.55213500001</v>
      </c>
      <c r="E88" s="27">
        <v>865072.24937400001</v>
      </c>
      <c r="F88" s="26">
        <f t="shared" si="6"/>
        <v>1531305.8015089999</v>
      </c>
      <c r="G88" s="26">
        <f t="shared" si="7"/>
        <v>-198838.697239</v>
      </c>
      <c r="H88" s="27">
        <v>109120.51968</v>
      </c>
      <c r="I88" s="27">
        <v>116119.524945</v>
      </c>
      <c r="J88" s="26">
        <f t="shared" si="8"/>
        <v>225240.04462499998</v>
      </c>
      <c r="K88" s="26">
        <f t="shared" si="9"/>
        <v>-6999.0052649999998</v>
      </c>
      <c r="L88" s="26">
        <v>199466</v>
      </c>
      <c r="M88" s="26">
        <v>387787</v>
      </c>
      <c r="N88" s="26">
        <f t="shared" si="10"/>
        <v>-188321</v>
      </c>
      <c r="O88" s="27">
        <v>57</v>
      </c>
      <c r="P88" s="27">
        <v>14413</v>
      </c>
      <c r="Q88" s="26">
        <f t="shared" si="11"/>
        <v>-14356</v>
      </c>
    </row>
    <row r="89" spans="1:17" s="25" customFormat="1" x14ac:dyDescent="0.45">
      <c r="A89" s="26" t="s">
        <v>187</v>
      </c>
      <c r="B89" s="26">
        <v>11222</v>
      </c>
      <c r="C89" s="26" t="s">
        <v>32</v>
      </c>
      <c r="D89" s="27">
        <v>183836.38468799999</v>
      </c>
      <c r="E89" s="27">
        <v>160665.00482199999</v>
      </c>
      <c r="F89" s="26">
        <f t="shared" si="6"/>
        <v>344501.38951000001</v>
      </c>
      <c r="G89" s="26">
        <f t="shared" si="7"/>
        <v>23171.379866000003</v>
      </c>
      <c r="H89" s="27">
        <v>15083.627917</v>
      </c>
      <c r="I89" s="27">
        <v>22965.660129</v>
      </c>
      <c r="J89" s="26">
        <f t="shared" si="8"/>
        <v>38049.288046000001</v>
      </c>
      <c r="K89" s="26">
        <f t="shared" si="9"/>
        <v>-7882.0322120000001</v>
      </c>
      <c r="L89" s="26">
        <v>3977</v>
      </c>
      <c r="M89" s="26">
        <v>3019</v>
      </c>
      <c r="N89" s="26">
        <f t="shared" si="10"/>
        <v>958</v>
      </c>
      <c r="O89" s="27">
        <v>512</v>
      </c>
      <c r="P89" s="27">
        <v>0</v>
      </c>
      <c r="Q89" s="26">
        <f t="shared" si="11"/>
        <v>512</v>
      </c>
    </row>
    <row r="90" spans="1:17" s="25" customFormat="1" x14ac:dyDescent="0.45">
      <c r="A90" s="26" t="s">
        <v>188</v>
      </c>
      <c r="B90" s="26">
        <v>11217</v>
      </c>
      <c r="C90" s="26" t="s">
        <v>19</v>
      </c>
      <c r="D90" s="27">
        <v>1606484.9155280001</v>
      </c>
      <c r="E90" s="27">
        <v>543137.21529900003</v>
      </c>
      <c r="F90" s="26">
        <f t="shared" si="6"/>
        <v>2149622.1308270004</v>
      </c>
      <c r="G90" s="26">
        <f t="shared" si="7"/>
        <v>1063347.7002290001</v>
      </c>
      <c r="H90" s="27">
        <v>47980.149750999997</v>
      </c>
      <c r="I90" s="27">
        <v>28938.74034</v>
      </c>
      <c r="J90" s="26">
        <f t="shared" si="8"/>
        <v>76918.890090999994</v>
      </c>
      <c r="K90" s="26">
        <f t="shared" si="9"/>
        <v>19041.409410999997</v>
      </c>
      <c r="L90" s="26">
        <v>30557753</v>
      </c>
      <c r="M90" s="26">
        <v>28515910</v>
      </c>
      <c r="N90" s="26">
        <f t="shared" si="10"/>
        <v>2041843</v>
      </c>
      <c r="O90" s="27">
        <v>4162688</v>
      </c>
      <c r="P90" s="27">
        <v>3784586</v>
      </c>
      <c r="Q90" s="26">
        <f t="shared" si="11"/>
        <v>378102</v>
      </c>
    </row>
    <row r="91" spans="1:17" s="25" customFormat="1" x14ac:dyDescent="0.45">
      <c r="A91" s="26" t="s">
        <v>190</v>
      </c>
      <c r="B91" s="26">
        <v>11235</v>
      </c>
      <c r="C91" s="26" t="s">
        <v>22</v>
      </c>
      <c r="D91" s="27">
        <v>3388741.0154889999</v>
      </c>
      <c r="E91" s="27">
        <v>5466577.3681140002</v>
      </c>
      <c r="F91" s="26">
        <f t="shared" si="6"/>
        <v>8855318.3836029992</v>
      </c>
      <c r="G91" s="26">
        <f t="shared" si="7"/>
        <v>-2077836.3526250003</v>
      </c>
      <c r="H91" s="27">
        <v>176069.16821999999</v>
      </c>
      <c r="I91" s="27">
        <v>282599.43728800002</v>
      </c>
      <c r="J91" s="26">
        <f t="shared" si="8"/>
        <v>458668.60550800001</v>
      </c>
      <c r="K91" s="26">
        <f t="shared" si="9"/>
        <v>-106530.26906800002</v>
      </c>
      <c r="L91" s="26">
        <v>387009</v>
      </c>
      <c r="M91" s="26">
        <v>2698505</v>
      </c>
      <c r="N91" s="26">
        <f t="shared" si="10"/>
        <v>-2311496</v>
      </c>
      <c r="O91" s="27">
        <v>1635</v>
      </c>
      <c r="P91" s="27">
        <v>90145</v>
      </c>
      <c r="Q91" s="26">
        <f t="shared" si="11"/>
        <v>-88510</v>
      </c>
    </row>
    <row r="92" spans="1:17" s="25" customFormat="1" x14ac:dyDescent="0.45">
      <c r="A92" s="26" t="s">
        <v>192</v>
      </c>
      <c r="B92" s="26">
        <v>11234</v>
      </c>
      <c r="C92" s="26" t="s">
        <v>22</v>
      </c>
      <c r="D92" s="27">
        <v>11396114.692004999</v>
      </c>
      <c r="E92" s="27">
        <v>1884821.4625220001</v>
      </c>
      <c r="F92" s="26">
        <f t="shared" si="6"/>
        <v>13280936.154526999</v>
      </c>
      <c r="G92" s="26">
        <f t="shared" si="7"/>
        <v>9511293.2294829991</v>
      </c>
      <c r="H92" s="27">
        <v>80665.956934000002</v>
      </c>
      <c r="I92" s="27">
        <v>0</v>
      </c>
      <c r="J92" s="26">
        <f t="shared" si="8"/>
        <v>80665.956934000002</v>
      </c>
      <c r="K92" s="26">
        <f t="shared" si="9"/>
        <v>80665.956934000002</v>
      </c>
      <c r="L92" s="26">
        <v>11666500</v>
      </c>
      <c r="M92" s="26">
        <v>2323161</v>
      </c>
      <c r="N92" s="26">
        <f t="shared" si="10"/>
        <v>9343339</v>
      </c>
      <c r="O92" s="27">
        <v>1809</v>
      </c>
      <c r="P92" s="27">
        <v>129964</v>
      </c>
      <c r="Q92" s="26">
        <f t="shared" si="11"/>
        <v>-128155</v>
      </c>
    </row>
    <row r="93" spans="1:17" s="25" customFormat="1" x14ac:dyDescent="0.45">
      <c r="A93" s="26" t="s">
        <v>194</v>
      </c>
      <c r="B93" s="26">
        <v>11223</v>
      </c>
      <c r="C93" s="26" t="s">
        <v>22</v>
      </c>
      <c r="D93" s="27">
        <v>3758591.5344110001</v>
      </c>
      <c r="E93" s="27">
        <v>5315797.416917</v>
      </c>
      <c r="F93" s="26">
        <f t="shared" si="6"/>
        <v>9074388.9513280001</v>
      </c>
      <c r="G93" s="26">
        <f t="shared" si="7"/>
        <v>-1557205.8825059999</v>
      </c>
      <c r="H93" s="27">
        <v>40902.984629999999</v>
      </c>
      <c r="I93" s="27">
        <v>94335.732694999999</v>
      </c>
      <c r="J93" s="26">
        <f t="shared" si="8"/>
        <v>135238.71732500001</v>
      </c>
      <c r="K93" s="26">
        <f t="shared" si="9"/>
        <v>-53432.748065</v>
      </c>
      <c r="L93" s="26">
        <v>3146146</v>
      </c>
      <c r="M93" s="26">
        <v>5044141</v>
      </c>
      <c r="N93" s="26">
        <f t="shared" si="10"/>
        <v>-1897995</v>
      </c>
      <c r="O93" s="27">
        <v>10690</v>
      </c>
      <c r="P93" s="27">
        <v>133541</v>
      </c>
      <c r="Q93" s="26">
        <f t="shared" si="11"/>
        <v>-122851</v>
      </c>
    </row>
    <row r="94" spans="1:17" s="25" customFormat="1" x14ac:dyDescent="0.45">
      <c r="A94" s="26" t="s">
        <v>196</v>
      </c>
      <c r="B94" s="26">
        <v>11239</v>
      </c>
      <c r="C94" s="26" t="s">
        <v>32</v>
      </c>
      <c r="D94" s="27">
        <v>106669.04708</v>
      </c>
      <c r="E94" s="27">
        <v>94272.837868999995</v>
      </c>
      <c r="F94" s="26">
        <f t="shared" si="6"/>
        <v>200941.884949</v>
      </c>
      <c r="G94" s="26">
        <f t="shared" si="7"/>
        <v>12396.209211000009</v>
      </c>
      <c r="H94" s="27">
        <v>12064.027</v>
      </c>
      <c r="I94" s="27">
        <v>9660</v>
      </c>
      <c r="J94" s="26">
        <f t="shared" si="8"/>
        <v>21724.027000000002</v>
      </c>
      <c r="K94" s="26">
        <f t="shared" si="9"/>
        <v>2404.027</v>
      </c>
      <c r="L94" s="26">
        <v>179419</v>
      </c>
      <c r="M94" s="26">
        <v>164237</v>
      </c>
      <c r="N94" s="26">
        <f t="shared" si="10"/>
        <v>15182</v>
      </c>
      <c r="O94" s="27">
        <v>11613</v>
      </c>
      <c r="P94" s="27">
        <v>2505</v>
      </c>
      <c r="Q94" s="26">
        <f t="shared" si="11"/>
        <v>9108</v>
      </c>
    </row>
    <row r="95" spans="1:17" s="25" customFormat="1" x14ac:dyDescent="0.45">
      <c r="A95" s="26" t="s">
        <v>198</v>
      </c>
      <c r="B95" s="26">
        <v>11256</v>
      </c>
      <c r="C95" s="26" t="s">
        <v>19</v>
      </c>
      <c r="D95" s="27">
        <v>10160.706917</v>
      </c>
      <c r="E95" s="27">
        <v>4185.9143139999996</v>
      </c>
      <c r="F95" s="26">
        <f t="shared" si="6"/>
        <v>14346.621230999999</v>
      </c>
      <c r="G95" s="26">
        <f t="shared" si="7"/>
        <v>5974.7926029999999</v>
      </c>
      <c r="H95" s="27">
        <v>1993.05</v>
      </c>
      <c r="I95" s="27">
        <v>1109.639958</v>
      </c>
      <c r="J95" s="26">
        <f t="shared" si="8"/>
        <v>3102.6899579999999</v>
      </c>
      <c r="K95" s="26">
        <f t="shared" si="9"/>
        <v>883.41004199999998</v>
      </c>
      <c r="L95" s="26">
        <v>32723</v>
      </c>
      <c r="M95" s="26">
        <v>6210</v>
      </c>
      <c r="N95" s="26">
        <f t="shared" si="10"/>
        <v>26513</v>
      </c>
      <c r="O95" s="27">
        <v>4105</v>
      </c>
      <c r="P95" s="27">
        <v>0</v>
      </c>
      <c r="Q95" s="26">
        <f t="shared" si="11"/>
        <v>4105</v>
      </c>
    </row>
    <row r="96" spans="1:17" s="25" customFormat="1" x14ac:dyDescent="0.45">
      <c r="A96" s="26" t="s">
        <v>199</v>
      </c>
      <c r="B96" s="26">
        <v>11258</v>
      </c>
      <c r="C96" s="26" t="s">
        <v>32</v>
      </c>
      <c r="D96" s="27">
        <v>90183.295509000003</v>
      </c>
      <c r="E96" s="27">
        <v>87670.435754999999</v>
      </c>
      <c r="F96" s="26">
        <f t="shared" si="6"/>
        <v>177853.731264</v>
      </c>
      <c r="G96" s="26">
        <f t="shared" si="7"/>
        <v>2512.8597540000046</v>
      </c>
      <c r="H96" s="27">
        <v>1419.06735</v>
      </c>
      <c r="I96" s="27">
        <v>0</v>
      </c>
      <c r="J96" s="26">
        <f t="shared" si="8"/>
        <v>1419.06735</v>
      </c>
      <c r="K96" s="26">
        <f t="shared" si="9"/>
        <v>1419.06735</v>
      </c>
      <c r="L96" s="26">
        <v>11999</v>
      </c>
      <c r="M96" s="26">
        <v>26037</v>
      </c>
      <c r="N96" s="26">
        <f t="shared" si="10"/>
        <v>-14038</v>
      </c>
      <c r="O96" s="27">
        <v>0</v>
      </c>
      <c r="P96" s="27">
        <v>959</v>
      </c>
      <c r="Q96" s="26">
        <f t="shared" si="11"/>
        <v>-959</v>
      </c>
    </row>
    <row r="97" spans="1:17" s="25" customFormat="1" x14ac:dyDescent="0.45">
      <c r="A97" s="26" t="s">
        <v>201</v>
      </c>
      <c r="B97" s="26">
        <v>11268</v>
      </c>
      <c r="C97" s="26" t="s">
        <v>22</v>
      </c>
      <c r="D97" s="27">
        <v>4335293.7036239998</v>
      </c>
      <c r="E97" s="27">
        <v>4400526.3031280003</v>
      </c>
      <c r="F97" s="26">
        <f t="shared" si="6"/>
        <v>8735820.0067519993</v>
      </c>
      <c r="G97" s="26">
        <f t="shared" si="7"/>
        <v>-65232.599504000507</v>
      </c>
      <c r="H97" s="27">
        <v>111801.10094600001</v>
      </c>
      <c r="I97" s="27">
        <v>159670.98290599999</v>
      </c>
      <c r="J97" s="26">
        <f t="shared" si="8"/>
        <v>271472.08385200001</v>
      </c>
      <c r="K97" s="26">
        <f t="shared" si="9"/>
        <v>-47869.881959999984</v>
      </c>
      <c r="L97" s="26">
        <v>110969</v>
      </c>
      <c r="M97" s="26">
        <v>483945</v>
      </c>
      <c r="N97" s="26">
        <f t="shared" si="10"/>
        <v>-372976</v>
      </c>
      <c r="O97" s="27">
        <v>4841</v>
      </c>
      <c r="P97" s="27">
        <v>27658</v>
      </c>
      <c r="Q97" s="26">
        <f t="shared" si="11"/>
        <v>-22817</v>
      </c>
    </row>
    <row r="98" spans="1:17" s="25" customFormat="1" x14ac:dyDescent="0.45">
      <c r="A98" s="26" t="s">
        <v>203</v>
      </c>
      <c r="B98" s="26">
        <v>11273</v>
      </c>
      <c r="C98" s="26" t="s">
        <v>22</v>
      </c>
      <c r="D98" s="27">
        <v>3129547.6530289999</v>
      </c>
      <c r="E98" s="27">
        <v>4373982.3069740003</v>
      </c>
      <c r="F98" s="26">
        <f t="shared" si="6"/>
        <v>7503529.9600029998</v>
      </c>
      <c r="G98" s="26">
        <f t="shared" si="7"/>
        <v>-1244434.6539450004</v>
      </c>
      <c r="H98" s="27">
        <v>236108.86426999999</v>
      </c>
      <c r="I98" s="27">
        <v>644770.02882500004</v>
      </c>
      <c r="J98" s="26">
        <f t="shared" si="8"/>
        <v>880878.89309500006</v>
      </c>
      <c r="K98" s="26">
        <f t="shared" si="9"/>
        <v>-408661.16455500002</v>
      </c>
      <c r="L98" s="26">
        <v>2180294</v>
      </c>
      <c r="M98" s="26">
        <v>3330687</v>
      </c>
      <c r="N98" s="26">
        <f t="shared" si="10"/>
        <v>-1150393</v>
      </c>
      <c r="O98" s="27">
        <v>24607</v>
      </c>
      <c r="P98" s="27">
        <v>133556</v>
      </c>
      <c r="Q98" s="26">
        <f t="shared" si="11"/>
        <v>-108949</v>
      </c>
    </row>
    <row r="99" spans="1:17" s="25" customFormat="1" x14ac:dyDescent="0.45">
      <c r="A99" s="26" t="s">
        <v>205</v>
      </c>
      <c r="B99" s="26">
        <v>11260</v>
      </c>
      <c r="C99" s="26" t="s">
        <v>22</v>
      </c>
      <c r="D99" s="27">
        <v>2835664.7920329999</v>
      </c>
      <c r="E99" s="27">
        <v>2812749.5846770001</v>
      </c>
      <c r="F99" s="26">
        <f t="shared" si="6"/>
        <v>5648414.3767099995</v>
      </c>
      <c r="G99" s="26">
        <f t="shared" si="7"/>
        <v>22915.207355999853</v>
      </c>
      <c r="H99" s="27">
        <v>59586.049969</v>
      </c>
      <c r="I99" s="27">
        <v>55742.163645000001</v>
      </c>
      <c r="J99" s="26">
        <f t="shared" si="8"/>
        <v>115328.21361400001</v>
      </c>
      <c r="K99" s="26">
        <f t="shared" si="9"/>
        <v>3843.8863239999991</v>
      </c>
      <c r="L99" s="26">
        <v>14058</v>
      </c>
      <c r="M99" s="26">
        <v>0</v>
      </c>
      <c r="N99" s="26">
        <f t="shared" si="10"/>
        <v>14058</v>
      </c>
      <c r="O99" s="27">
        <v>0</v>
      </c>
      <c r="P99" s="27">
        <v>0</v>
      </c>
      <c r="Q99" s="26">
        <f t="shared" si="11"/>
        <v>0</v>
      </c>
    </row>
    <row r="100" spans="1:17" s="25" customFormat="1" x14ac:dyDescent="0.45">
      <c r="A100" s="26" t="s">
        <v>207</v>
      </c>
      <c r="B100" s="26">
        <v>11277</v>
      </c>
      <c r="C100" s="26" t="s">
        <v>19</v>
      </c>
      <c r="D100" s="27">
        <v>12567019.56989</v>
      </c>
      <c r="E100" s="27">
        <v>935984.35806700005</v>
      </c>
      <c r="F100" s="26">
        <f t="shared" si="6"/>
        <v>13503003.927957</v>
      </c>
      <c r="G100" s="26">
        <f t="shared" si="7"/>
        <v>11631035.211823</v>
      </c>
      <c r="H100" s="27">
        <v>3258582.8179319999</v>
      </c>
      <c r="I100" s="27">
        <v>3126.7840299999998</v>
      </c>
      <c r="J100" s="26">
        <f t="shared" si="8"/>
        <v>3261709.6019620001</v>
      </c>
      <c r="K100" s="26">
        <f t="shared" si="9"/>
        <v>3255456.0339019997</v>
      </c>
      <c r="L100" s="26">
        <v>0</v>
      </c>
      <c r="M100" s="26">
        <v>0</v>
      </c>
      <c r="N100" s="26">
        <f t="shared" si="10"/>
        <v>0</v>
      </c>
      <c r="O100" s="27">
        <v>0</v>
      </c>
      <c r="P100" s="27">
        <v>0</v>
      </c>
      <c r="Q100" s="26">
        <f t="shared" si="11"/>
        <v>0</v>
      </c>
    </row>
    <row r="101" spans="1:17" s="25" customFormat="1" x14ac:dyDescent="0.45">
      <c r="A101" s="26" t="s">
        <v>209</v>
      </c>
      <c r="B101" s="26">
        <v>11280</v>
      </c>
      <c r="C101" s="26" t="s">
        <v>22</v>
      </c>
      <c r="D101" s="27">
        <v>230592.56832399999</v>
      </c>
      <c r="E101" s="27">
        <v>648363.97446299996</v>
      </c>
      <c r="F101" s="26">
        <f t="shared" si="6"/>
        <v>878956.54278699995</v>
      </c>
      <c r="G101" s="26">
        <f t="shared" si="7"/>
        <v>-417771.40613899997</v>
      </c>
      <c r="H101" s="27">
        <v>0</v>
      </c>
      <c r="I101" s="27">
        <v>146199.568462</v>
      </c>
      <c r="J101" s="26">
        <f t="shared" si="8"/>
        <v>146199.568462</v>
      </c>
      <c r="K101" s="26">
        <f t="shared" si="9"/>
        <v>-146199.568462</v>
      </c>
      <c r="L101" s="26">
        <v>417517</v>
      </c>
      <c r="M101" s="26">
        <v>819249</v>
      </c>
      <c r="N101" s="26">
        <f t="shared" si="10"/>
        <v>-401732</v>
      </c>
      <c r="O101" s="27">
        <v>3168</v>
      </c>
      <c r="P101" s="27">
        <v>97281</v>
      </c>
      <c r="Q101" s="26">
        <f t="shared" si="11"/>
        <v>-94113</v>
      </c>
    </row>
    <row r="102" spans="1:17" s="25" customFormat="1" x14ac:dyDescent="0.45">
      <c r="A102" s="26" t="s">
        <v>217</v>
      </c>
      <c r="B102" s="26">
        <v>11290</v>
      </c>
      <c r="C102" s="26" t="s">
        <v>19</v>
      </c>
      <c r="D102" s="27">
        <v>8682.1893820000005</v>
      </c>
      <c r="E102" s="27">
        <v>7382.8158450000001</v>
      </c>
      <c r="F102" s="26">
        <f t="shared" si="6"/>
        <v>16065.005227000001</v>
      </c>
      <c r="G102" s="26">
        <f t="shared" si="7"/>
        <v>1299.3735370000004</v>
      </c>
      <c r="H102" s="27">
        <v>1498.2478799999999</v>
      </c>
      <c r="I102" s="27">
        <v>2232.6433900000002</v>
      </c>
      <c r="J102" s="26">
        <f t="shared" si="8"/>
        <v>3730.8912700000001</v>
      </c>
      <c r="K102" s="26">
        <f t="shared" si="9"/>
        <v>-734.39551000000029</v>
      </c>
      <c r="L102" s="26">
        <v>797</v>
      </c>
      <c r="M102" s="26">
        <v>704</v>
      </c>
      <c r="N102" s="26">
        <f t="shared" si="10"/>
        <v>93</v>
      </c>
      <c r="O102" s="27">
        <v>0</v>
      </c>
      <c r="P102" s="27">
        <v>0</v>
      </c>
      <c r="Q102" s="26">
        <f t="shared" si="11"/>
        <v>0</v>
      </c>
    </row>
    <row r="103" spans="1:17" s="25" customFormat="1" x14ac:dyDescent="0.45">
      <c r="A103" s="26" t="s">
        <v>219</v>
      </c>
      <c r="B103" s="26">
        <v>11285</v>
      </c>
      <c r="C103" s="26" t="s">
        <v>22</v>
      </c>
      <c r="D103" s="27">
        <v>3577725.420223</v>
      </c>
      <c r="E103" s="27">
        <v>6693950.1688270001</v>
      </c>
      <c r="F103" s="26">
        <f t="shared" si="6"/>
        <v>10271675.589050001</v>
      </c>
      <c r="G103" s="26">
        <f t="shared" si="7"/>
        <v>-3116224.7486040001</v>
      </c>
      <c r="H103" s="27">
        <v>327660.32485999999</v>
      </c>
      <c r="I103" s="27">
        <v>307110.64558999997</v>
      </c>
      <c r="J103" s="26">
        <f t="shared" si="8"/>
        <v>634770.97044999991</v>
      </c>
      <c r="K103" s="26">
        <f t="shared" si="9"/>
        <v>20549.679270000022</v>
      </c>
      <c r="L103" s="26">
        <v>4445278</v>
      </c>
      <c r="M103" s="26">
        <v>7749441</v>
      </c>
      <c r="N103" s="26">
        <f t="shared" si="10"/>
        <v>-3304163</v>
      </c>
      <c r="O103" s="27">
        <v>257998</v>
      </c>
      <c r="P103" s="27">
        <v>568071</v>
      </c>
      <c r="Q103" s="26">
        <f t="shared" si="11"/>
        <v>-310073</v>
      </c>
    </row>
    <row r="104" spans="1:17" s="25" customFormat="1" x14ac:dyDescent="0.45">
      <c r="A104" s="26" t="s">
        <v>223</v>
      </c>
      <c r="B104" s="26">
        <v>11297</v>
      </c>
      <c r="C104" s="26" t="s">
        <v>22</v>
      </c>
      <c r="D104" s="27">
        <v>5165800.1747190002</v>
      </c>
      <c r="E104" s="27">
        <v>5850832.9118569996</v>
      </c>
      <c r="F104" s="26">
        <f t="shared" si="6"/>
        <v>11016633.086576</v>
      </c>
      <c r="G104" s="26">
        <f t="shared" si="7"/>
        <v>-685032.73713799939</v>
      </c>
      <c r="H104" s="27">
        <v>339109.98008000001</v>
      </c>
      <c r="I104" s="27">
        <v>428327.95331100002</v>
      </c>
      <c r="J104" s="26">
        <f t="shared" si="8"/>
        <v>767437.93339100003</v>
      </c>
      <c r="K104" s="26">
        <f t="shared" si="9"/>
        <v>-89217.973231000011</v>
      </c>
      <c r="L104" s="26">
        <v>2844339</v>
      </c>
      <c r="M104" s="26">
        <v>3684918</v>
      </c>
      <c r="N104" s="26">
        <f t="shared" si="10"/>
        <v>-840579</v>
      </c>
      <c r="O104" s="27">
        <v>4043</v>
      </c>
      <c r="P104" s="27">
        <v>270741</v>
      </c>
      <c r="Q104" s="26">
        <f t="shared" si="11"/>
        <v>-266698</v>
      </c>
    </row>
    <row r="105" spans="1:17" s="25" customFormat="1" x14ac:dyDescent="0.45">
      <c r="A105" s="26" t="s">
        <v>225</v>
      </c>
      <c r="B105" s="26">
        <v>11302</v>
      </c>
      <c r="C105" s="26" t="s">
        <v>19</v>
      </c>
      <c r="D105" s="27">
        <v>1980975.2177569999</v>
      </c>
      <c r="E105" s="27">
        <v>1298671.954527</v>
      </c>
      <c r="F105" s="26">
        <f t="shared" si="6"/>
        <v>3279647.1722839996</v>
      </c>
      <c r="G105" s="26">
        <f t="shared" si="7"/>
        <v>682303.26322999992</v>
      </c>
      <c r="H105" s="27">
        <v>30153.794722999999</v>
      </c>
      <c r="I105" s="27">
        <v>8566.0173439999999</v>
      </c>
      <c r="J105" s="26">
        <f t="shared" si="8"/>
        <v>38719.812066999999</v>
      </c>
      <c r="K105" s="26">
        <f t="shared" si="9"/>
        <v>21587.777378999999</v>
      </c>
      <c r="L105" s="26">
        <v>23527500</v>
      </c>
      <c r="M105" s="26">
        <v>20472620</v>
      </c>
      <c r="N105" s="26">
        <f t="shared" si="10"/>
        <v>3054880</v>
      </c>
      <c r="O105" s="27">
        <v>2142013</v>
      </c>
      <c r="P105" s="27">
        <v>2226340</v>
      </c>
      <c r="Q105" s="26">
        <f t="shared" si="11"/>
        <v>-84327</v>
      </c>
    </row>
    <row r="106" spans="1:17" s="25" customFormat="1" x14ac:dyDescent="0.45">
      <c r="A106" s="26" t="s">
        <v>227</v>
      </c>
      <c r="B106" s="26">
        <v>11304</v>
      </c>
      <c r="C106" s="26" t="s">
        <v>32</v>
      </c>
      <c r="D106" s="27">
        <v>167889.604498</v>
      </c>
      <c r="E106" s="27">
        <v>156327.31591500001</v>
      </c>
      <c r="F106" s="26">
        <f t="shared" si="6"/>
        <v>324216.92041300004</v>
      </c>
      <c r="G106" s="26">
        <f t="shared" si="7"/>
        <v>11562.288582999987</v>
      </c>
      <c r="H106" s="27">
        <v>2765.43262</v>
      </c>
      <c r="I106" s="27">
        <v>2793.4541599999998</v>
      </c>
      <c r="J106" s="26">
        <f t="shared" si="8"/>
        <v>5558.8867799999998</v>
      </c>
      <c r="K106" s="26">
        <f t="shared" si="9"/>
        <v>-28.021539999999732</v>
      </c>
      <c r="L106" s="26">
        <v>1361</v>
      </c>
      <c r="M106" s="26">
        <v>304</v>
      </c>
      <c r="N106" s="26">
        <f t="shared" si="10"/>
        <v>1057</v>
      </c>
      <c r="O106" s="27">
        <v>0</v>
      </c>
      <c r="P106" s="27">
        <v>0</v>
      </c>
      <c r="Q106" s="26">
        <f t="shared" si="11"/>
        <v>0</v>
      </c>
    </row>
    <row r="107" spans="1:17" s="25" customFormat="1" x14ac:dyDescent="0.45">
      <c r="A107" s="26" t="s">
        <v>231</v>
      </c>
      <c r="B107" s="26">
        <v>11305</v>
      </c>
      <c r="C107" s="26" t="s">
        <v>32</v>
      </c>
      <c r="D107" s="27">
        <v>238587.59153199999</v>
      </c>
      <c r="E107" s="27">
        <v>262387.85009199998</v>
      </c>
      <c r="F107" s="26">
        <f t="shared" si="6"/>
        <v>500975.44162399997</v>
      </c>
      <c r="G107" s="26">
        <f t="shared" si="7"/>
        <v>-23800.258559999987</v>
      </c>
      <c r="H107" s="27">
        <v>12447.157112000001</v>
      </c>
      <c r="I107" s="27">
        <v>13588.010238999999</v>
      </c>
      <c r="J107" s="26">
        <f t="shared" si="8"/>
        <v>26035.167351</v>
      </c>
      <c r="K107" s="26">
        <f t="shared" si="9"/>
        <v>-1140.8531269999985</v>
      </c>
      <c r="L107" s="26">
        <v>25748</v>
      </c>
      <c r="M107" s="26">
        <v>109449</v>
      </c>
      <c r="N107" s="26">
        <f t="shared" si="10"/>
        <v>-83701</v>
      </c>
      <c r="O107" s="27">
        <v>0</v>
      </c>
      <c r="P107" s="27">
        <v>21217</v>
      </c>
      <c r="Q107" s="26">
        <f t="shared" si="11"/>
        <v>-21217</v>
      </c>
    </row>
    <row r="108" spans="1:17" s="25" customFormat="1" x14ac:dyDescent="0.45">
      <c r="A108" s="26" t="s">
        <v>233</v>
      </c>
      <c r="B108" s="26">
        <v>11308</v>
      </c>
      <c r="C108" s="26" t="s">
        <v>22</v>
      </c>
      <c r="D108" s="27">
        <v>1471074.232595</v>
      </c>
      <c r="E108" s="27">
        <v>1521288.196769</v>
      </c>
      <c r="F108" s="26">
        <f t="shared" si="6"/>
        <v>2992362.429364</v>
      </c>
      <c r="G108" s="26">
        <f t="shared" si="7"/>
        <v>-50213.964174000081</v>
      </c>
      <c r="H108" s="27">
        <v>398648.791585</v>
      </c>
      <c r="I108" s="27">
        <v>230069.31314000001</v>
      </c>
      <c r="J108" s="26">
        <f t="shared" si="8"/>
        <v>628718.10472499998</v>
      </c>
      <c r="K108" s="26">
        <f t="shared" si="9"/>
        <v>168579.47844499999</v>
      </c>
      <c r="L108" s="26">
        <v>157723</v>
      </c>
      <c r="M108" s="26">
        <v>541132</v>
      </c>
      <c r="N108" s="26">
        <f t="shared" si="10"/>
        <v>-383409</v>
      </c>
      <c r="O108" s="27">
        <v>0</v>
      </c>
      <c r="P108" s="27">
        <v>0</v>
      </c>
      <c r="Q108" s="26">
        <f t="shared" si="11"/>
        <v>0</v>
      </c>
    </row>
    <row r="109" spans="1:17" s="25" customFormat="1" x14ac:dyDescent="0.45">
      <c r="A109" s="26" t="s">
        <v>237</v>
      </c>
      <c r="B109" s="26">
        <v>11314</v>
      </c>
      <c r="C109" s="26" t="s">
        <v>22</v>
      </c>
      <c r="D109" s="27">
        <v>358657.58277099999</v>
      </c>
      <c r="E109" s="27">
        <v>626174.77755300002</v>
      </c>
      <c r="F109" s="26">
        <f t="shared" si="6"/>
        <v>984832.36032400001</v>
      </c>
      <c r="G109" s="26">
        <f t="shared" si="7"/>
        <v>-267517.19478200004</v>
      </c>
      <c r="H109" s="27">
        <v>35249.5</v>
      </c>
      <c r="I109" s="27">
        <v>41121.469899999996</v>
      </c>
      <c r="J109" s="26">
        <f t="shared" si="8"/>
        <v>76370.969899999996</v>
      </c>
      <c r="K109" s="26">
        <f t="shared" si="9"/>
        <v>-5871.9698999999964</v>
      </c>
      <c r="L109" s="26">
        <v>922</v>
      </c>
      <c r="M109" s="26">
        <v>137295</v>
      </c>
      <c r="N109" s="26">
        <f t="shared" si="10"/>
        <v>-136373</v>
      </c>
      <c r="O109" s="27">
        <v>0</v>
      </c>
      <c r="P109" s="27">
        <v>0</v>
      </c>
      <c r="Q109" s="26">
        <f t="shared" si="11"/>
        <v>0</v>
      </c>
    </row>
    <row r="110" spans="1:17" s="25" customFormat="1" x14ac:dyDescent="0.45">
      <c r="A110" s="26" t="s">
        <v>241</v>
      </c>
      <c r="B110" s="26">
        <v>11309</v>
      </c>
      <c r="C110" s="26" t="s">
        <v>22</v>
      </c>
      <c r="D110" s="27">
        <v>2646500.602523</v>
      </c>
      <c r="E110" s="27">
        <v>3726364.4046939998</v>
      </c>
      <c r="F110" s="26">
        <f t="shared" si="6"/>
        <v>6372865.0072169993</v>
      </c>
      <c r="G110" s="26">
        <f t="shared" si="7"/>
        <v>-1079863.8021709998</v>
      </c>
      <c r="H110" s="27">
        <v>117503.305402</v>
      </c>
      <c r="I110" s="27">
        <v>164986.98519499999</v>
      </c>
      <c r="J110" s="26">
        <f t="shared" si="8"/>
        <v>282490.29059699998</v>
      </c>
      <c r="K110" s="26">
        <f t="shared" si="9"/>
        <v>-47483.679792999988</v>
      </c>
      <c r="L110" s="26">
        <v>1218777</v>
      </c>
      <c r="M110" s="26">
        <v>2180615</v>
      </c>
      <c r="N110" s="26">
        <f t="shared" si="10"/>
        <v>-961838</v>
      </c>
      <c r="O110" s="27">
        <v>2983</v>
      </c>
      <c r="P110" s="27">
        <v>66337</v>
      </c>
      <c r="Q110" s="26">
        <f t="shared" si="11"/>
        <v>-63354</v>
      </c>
    </row>
    <row r="111" spans="1:17" s="25" customFormat="1" x14ac:dyDescent="0.45">
      <c r="A111" s="26" t="s">
        <v>242</v>
      </c>
      <c r="B111" s="26">
        <v>11312</v>
      </c>
      <c r="C111" s="26" t="s">
        <v>22</v>
      </c>
      <c r="D111" s="27">
        <v>3941619.274952</v>
      </c>
      <c r="E111" s="27">
        <v>3298688.3562090001</v>
      </c>
      <c r="F111" s="26">
        <f t="shared" si="6"/>
        <v>7240307.6311610006</v>
      </c>
      <c r="G111" s="26">
        <f t="shared" si="7"/>
        <v>642930.9187429999</v>
      </c>
      <c r="H111" s="27">
        <v>170524.83913000001</v>
      </c>
      <c r="I111" s="27">
        <v>126727.392498</v>
      </c>
      <c r="J111" s="26">
        <f t="shared" si="8"/>
        <v>297252.23162800004</v>
      </c>
      <c r="K111" s="26">
        <f t="shared" si="9"/>
        <v>43797.446632000007</v>
      </c>
      <c r="L111" s="26">
        <v>802475</v>
      </c>
      <c r="M111" s="26">
        <v>555703</v>
      </c>
      <c r="N111" s="26">
        <f t="shared" si="10"/>
        <v>246772</v>
      </c>
      <c r="O111" s="27">
        <v>0</v>
      </c>
      <c r="P111" s="27">
        <v>0</v>
      </c>
      <c r="Q111" s="26">
        <f t="shared" si="11"/>
        <v>0</v>
      </c>
    </row>
    <row r="112" spans="1:17" s="25" customFormat="1" x14ac:dyDescent="0.45">
      <c r="A112" s="26" t="s">
        <v>243</v>
      </c>
      <c r="B112" s="26">
        <v>11310</v>
      </c>
      <c r="C112" s="26" t="s">
        <v>19</v>
      </c>
      <c r="D112" s="27">
        <v>31514828.298002001</v>
      </c>
      <c r="E112" s="27">
        <v>6806401.8784060003</v>
      </c>
      <c r="F112" s="26">
        <f t="shared" si="6"/>
        <v>38321230.176408</v>
      </c>
      <c r="G112" s="26">
        <f t="shared" si="7"/>
        <v>24708426.419596002</v>
      </c>
      <c r="H112" s="27">
        <v>4988552.8002150003</v>
      </c>
      <c r="I112" s="27">
        <v>72030.153099999996</v>
      </c>
      <c r="J112" s="26">
        <f t="shared" si="8"/>
        <v>5060582.953315</v>
      </c>
      <c r="K112" s="26">
        <f t="shared" si="9"/>
        <v>4916522.6471150005</v>
      </c>
      <c r="L112" s="26">
        <v>341250167</v>
      </c>
      <c r="M112" s="26">
        <v>179322881</v>
      </c>
      <c r="N112" s="26">
        <f t="shared" si="10"/>
        <v>161927286</v>
      </c>
      <c r="O112" s="27">
        <v>24789693</v>
      </c>
      <c r="P112" s="27">
        <v>19073460</v>
      </c>
      <c r="Q112" s="26">
        <f t="shared" si="11"/>
        <v>5716233</v>
      </c>
    </row>
    <row r="113" spans="1:17" s="25" customFormat="1" x14ac:dyDescent="0.45">
      <c r="A113" s="26" t="s">
        <v>244</v>
      </c>
      <c r="B113" s="26">
        <v>11315</v>
      </c>
      <c r="C113" s="26" t="s">
        <v>246</v>
      </c>
      <c r="D113" s="27">
        <v>11459482.502419</v>
      </c>
      <c r="E113" s="27">
        <v>1284827.2165300001</v>
      </c>
      <c r="F113" s="26">
        <f t="shared" si="6"/>
        <v>12744309.718949001</v>
      </c>
      <c r="G113" s="26">
        <f t="shared" si="7"/>
        <v>10174655.285889</v>
      </c>
      <c r="H113" s="27">
        <v>49420.676509999998</v>
      </c>
      <c r="I113" s="27">
        <v>123991.867449</v>
      </c>
      <c r="J113" s="26">
        <f t="shared" si="8"/>
        <v>173412.543959</v>
      </c>
      <c r="K113" s="26">
        <f t="shared" si="9"/>
        <v>-74571.190938999993</v>
      </c>
      <c r="L113" s="26">
        <v>43522115</v>
      </c>
      <c r="M113" s="26">
        <v>33848762</v>
      </c>
      <c r="N113" s="26">
        <f t="shared" si="10"/>
        <v>9673353</v>
      </c>
      <c r="O113" s="27">
        <v>6998527</v>
      </c>
      <c r="P113" s="27">
        <v>0</v>
      </c>
      <c r="Q113" s="26">
        <f t="shared" si="11"/>
        <v>6998527</v>
      </c>
    </row>
    <row r="114" spans="1:17" s="25" customFormat="1" x14ac:dyDescent="0.45">
      <c r="A114" s="26" t="s">
        <v>251</v>
      </c>
      <c r="B114" s="26">
        <v>11334</v>
      </c>
      <c r="C114" s="26" t="s">
        <v>22</v>
      </c>
      <c r="D114" s="27">
        <v>1507687.1162429999</v>
      </c>
      <c r="E114" s="27">
        <v>1809075.9636309999</v>
      </c>
      <c r="F114" s="26">
        <f t="shared" si="6"/>
        <v>3316763.0798739996</v>
      </c>
      <c r="G114" s="26">
        <f t="shared" si="7"/>
        <v>-301388.84738799999</v>
      </c>
      <c r="H114" s="27">
        <v>118253.48881900001</v>
      </c>
      <c r="I114" s="27">
        <v>86477.516906999997</v>
      </c>
      <c r="J114" s="26">
        <f t="shared" si="8"/>
        <v>204731.005726</v>
      </c>
      <c r="K114" s="26">
        <f t="shared" si="9"/>
        <v>31775.971912000008</v>
      </c>
      <c r="L114" s="26">
        <v>111265</v>
      </c>
      <c r="M114" s="26">
        <v>502814</v>
      </c>
      <c r="N114" s="26">
        <f t="shared" si="10"/>
        <v>-391549</v>
      </c>
      <c r="O114" s="27">
        <v>0</v>
      </c>
      <c r="P114" s="27">
        <v>4796</v>
      </c>
      <c r="Q114" s="26">
        <f t="shared" si="11"/>
        <v>-4796</v>
      </c>
    </row>
    <row r="115" spans="1:17" s="25" customFormat="1" x14ac:dyDescent="0.45">
      <c r="A115" s="26" t="s">
        <v>253</v>
      </c>
      <c r="B115" s="26">
        <v>11338</v>
      </c>
      <c r="C115" s="26" t="s">
        <v>19</v>
      </c>
      <c r="D115" s="27">
        <v>4661470.9790399997</v>
      </c>
      <c r="E115" s="27">
        <v>1025388.1973079999</v>
      </c>
      <c r="F115" s="26">
        <f t="shared" si="6"/>
        <v>5686859.1763479998</v>
      </c>
      <c r="G115" s="26">
        <f t="shared" si="7"/>
        <v>3636082.7817319995</v>
      </c>
      <c r="H115" s="27">
        <v>85811.366949999996</v>
      </c>
      <c r="I115" s="27">
        <v>565587.48389100004</v>
      </c>
      <c r="J115" s="26">
        <f t="shared" si="8"/>
        <v>651398.85084099998</v>
      </c>
      <c r="K115" s="26">
        <f t="shared" si="9"/>
        <v>-479776.11694100004</v>
      </c>
      <c r="L115" s="26">
        <v>25579653</v>
      </c>
      <c r="M115" s="26">
        <v>19775090</v>
      </c>
      <c r="N115" s="26">
        <f t="shared" si="10"/>
        <v>5804563</v>
      </c>
      <c r="O115" s="27">
        <v>2227264</v>
      </c>
      <c r="P115" s="27">
        <v>2840231</v>
      </c>
      <c r="Q115" s="26">
        <f t="shared" si="11"/>
        <v>-612967</v>
      </c>
    </row>
    <row r="116" spans="1:17" s="25" customFormat="1" x14ac:dyDescent="0.45">
      <c r="A116" s="26" t="s">
        <v>255</v>
      </c>
      <c r="B116" s="26">
        <v>11343</v>
      </c>
      <c r="C116" s="26" t="s">
        <v>19</v>
      </c>
      <c r="D116" s="27">
        <v>11297343.92756</v>
      </c>
      <c r="E116" s="27">
        <v>617488.76295400003</v>
      </c>
      <c r="F116" s="26">
        <f t="shared" si="6"/>
        <v>11914832.690514</v>
      </c>
      <c r="G116" s="26">
        <f t="shared" si="7"/>
        <v>10679855.164605999</v>
      </c>
      <c r="H116" s="27">
        <v>1987348.8685600001</v>
      </c>
      <c r="I116" s="27">
        <v>65623.138359999997</v>
      </c>
      <c r="J116" s="26">
        <f t="shared" si="8"/>
        <v>2052972.0069200001</v>
      </c>
      <c r="K116" s="26">
        <f t="shared" si="9"/>
        <v>1921725.7302000001</v>
      </c>
      <c r="L116" s="26">
        <v>76773821</v>
      </c>
      <c r="M116" s="26">
        <v>39661522</v>
      </c>
      <c r="N116" s="26">
        <f t="shared" si="10"/>
        <v>37112299</v>
      </c>
      <c r="O116" s="27">
        <v>20450895</v>
      </c>
      <c r="P116" s="27">
        <v>6914050</v>
      </c>
      <c r="Q116" s="26">
        <f t="shared" si="11"/>
        <v>13536845</v>
      </c>
    </row>
    <row r="117" spans="1:17" s="25" customFormat="1" x14ac:dyDescent="0.45">
      <c r="A117" s="26" t="s">
        <v>259</v>
      </c>
      <c r="B117" s="26">
        <v>11323</v>
      </c>
      <c r="C117" s="26" t="s">
        <v>19</v>
      </c>
      <c r="D117" s="27">
        <v>588262.31237000006</v>
      </c>
      <c r="E117" s="27">
        <v>349335.03696200001</v>
      </c>
      <c r="F117" s="26">
        <f t="shared" si="6"/>
        <v>937597.34933200013</v>
      </c>
      <c r="G117" s="26">
        <f t="shared" si="7"/>
        <v>238927.27540800004</v>
      </c>
      <c r="H117" s="27">
        <v>0</v>
      </c>
      <c r="I117" s="27">
        <v>0</v>
      </c>
      <c r="J117" s="26">
        <f t="shared" si="8"/>
        <v>0</v>
      </c>
      <c r="K117" s="26">
        <f t="shared" si="9"/>
        <v>0</v>
      </c>
      <c r="L117" s="26">
        <v>39169</v>
      </c>
      <c r="M117" s="26">
        <v>548346</v>
      </c>
      <c r="N117" s="26">
        <f t="shared" si="10"/>
        <v>-509177</v>
      </c>
      <c r="O117" s="27">
        <v>0</v>
      </c>
      <c r="P117" s="27">
        <v>91261</v>
      </c>
      <c r="Q117" s="26">
        <f t="shared" si="11"/>
        <v>-91261</v>
      </c>
    </row>
    <row r="118" spans="1:17" s="25" customFormat="1" x14ac:dyDescent="0.45">
      <c r="A118" s="26" t="s">
        <v>263</v>
      </c>
      <c r="B118" s="26">
        <v>11340</v>
      </c>
      <c r="C118" s="26" t="s">
        <v>19</v>
      </c>
      <c r="D118" s="27">
        <v>454524.12332999997</v>
      </c>
      <c r="E118" s="27">
        <v>475034.93975399999</v>
      </c>
      <c r="F118" s="26">
        <f t="shared" si="6"/>
        <v>929559.06308400002</v>
      </c>
      <c r="G118" s="26">
        <f t="shared" si="7"/>
        <v>-20510.816424000019</v>
      </c>
      <c r="H118" s="27">
        <v>14268.222379999999</v>
      </c>
      <c r="I118" s="27">
        <v>14212.951163</v>
      </c>
      <c r="J118" s="26">
        <f t="shared" si="8"/>
        <v>28481.173542999997</v>
      </c>
      <c r="K118" s="26">
        <f t="shared" si="9"/>
        <v>55.271216999999524</v>
      </c>
      <c r="L118" s="26">
        <v>50640</v>
      </c>
      <c r="M118" s="26">
        <v>589078</v>
      </c>
      <c r="N118" s="26">
        <f t="shared" si="10"/>
        <v>-538438</v>
      </c>
      <c r="O118" s="27">
        <v>0</v>
      </c>
      <c r="P118" s="27">
        <v>0</v>
      </c>
      <c r="Q118" s="26">
        <f t="shared" si="11"/>
        <v>0</v>
      </c>
    </row>
    <row r="119" spans="1:17" s="25" customFormat="1" x14ac:dyDescent="0.45">
      <c r="A119" s="26" t="s">
        <v>270</v>
      </c>
      <c r="B119" s="26">
        <v>11327</v>
      </c>
      <c r="C119" s="26" t="s">
        <v>22</v>
      </c>
      <c r="D119" s="27">
        <v>2531494.1413719999</v>
      </c>
      <c r="E119" s="27">
        <v>1475207.9499280001</v>
      </c>
      <c r="F119" s="26">
        <f t="shared" ref="F119:F160" si="12">D119+E119</f>
        <v>4006702.0913</v>
      </c>
      <c r="G119" s="26">
        <f t="shared" ref="G119:G160" si="13">D119-E119</f>
        <v>1056286.1914439998</v>
      </c>
      <c r="H119" s="27">
        <v>124541.414114</v>
      </c>
      <c r="I119" s="27">
        <v>43384.609709999997</v>
      </c>
      <c r="J119" s="26">
        <f t="shared" ref="J119:J160" si="14">H119+I119</f>
        <v>167926.023824</v>
      </c>
      <c r="K119" s="26">
        <f t="shared" ref="K119:K160" si="15">H119-I119</f>
        <v>81156.804403999995</v>
      </c>
      <c r="L119" s="26">
        <v>0</v>
      </c>
      <c r="M119" s="26">
        <v>295449</v>
      </c>
      <c r="N119" s="26">
        <f t="shared" ref="N119:N160" si="16">L119-M119</f>
        <v>-295449</v>
      </c>
      <c r="O119" s="27">
        <v>0</v>
      </c>
      <c r="P119" s="27">
        <v>0</v>
      </c>
      <c r="Q119" s="26">
        <f t="shared" ref="Q119:Q160" si="17">O119-P119</f>
        <v>0</v>
      </c>
    </row>
    <row r="120" spans="1:17" s="25" customFormat="1" x14ac:dyDescent="0.45">
      <c r="A120" s="26" t="s">
        <v>271</v>
      </c>
      <c r="B120" s="26">
        <v>11367</v>
      </c>
      <c r="C120" s="26" t="s">
        <v>19</v>
      </c>
      <c r="D120" s="27">
        <v>700534.87446900003</v>
      </c>
      <c r="E120" s="27">
        <v>348601.54254200001</v>
      </c>
      <c r="F120" s="26">
        <f t="shared" si="12"/>
        <v>1049136.417011</v>
      </c>
      <c r="G120" s="26">
        <f t="shared" si="13"/>
        <v>351933.33192700002</v>
      </c>
      <c r="H120" s="27">
        <v>0</v>
      </c>
      <c r="I120" s="27">
        <v>19512.886344999999</v>
      </c>
      <c r="J120" s="26">
        <f t="shared" si="14"/>
        <v>19512.886344999999</v>
      </c>
      <c r="K120" s="26">
        <f t="shared" si="15"/>
        <v>-19512.886344999999</v>
      </c>
      <c r="L120" s="26">
        <v>1011</v>
      </c>
      <c r="M120" s="26">
        <v>390921</v>
      </c>
      <c r="N120" s="26">
        <f t="shared" si="16"/>
        <v>-389910</v>
      </c>
      <c r="O120" s="27">
        <v>1011</v>
      </c>
      <c r="P120" s="27">
        <v>0</v>
      </c>
      <c r="Q120" s="26">
        <f t="shared" si="17"/>
        <v>1011</v>
      </c>
    </row>
    <row r="121" spans="1:17" s="25" customFormat="1" x14ac:dyDescent="0.45">
      <c r="A121" s="26" t="s">
        <v>273</v>
      </c>
      <c r="B121" s="26">
        <v>11379</v>
      </c>
      <c r="C121" s="26" t="s">
        <v>19</v>
      </c>
      <c r="D121" s="27">
        <v>0</v>
      </c>
      <c r="E121" s="27">
        <v>94948.250300999993</v>
      </c>
      <c r="F121" s="26">
        <f t="shared" si="12"/>
        <v>94948.250300999993</v>
      </c>
      <c r="G121" s="26">
        <f t="shared" si="13"/>
        <v>-94948.250300999993</v>
      </c>
      <c r="H121" s="27">
        <v>0</v>
      </c>
      <c r="I121" s="27">
        <v>12460.523359999999</v>
      </c>
      <c r="J121" s="26">
        <f t="shared" si="14"/>
        <v>12460.523359999999</v>
      </c>
      <c r="K121" s="26">
        <f t="shared" si="15"/>
        <v>-12460.523359999999</v>
      </c>
      <c r="L121" s="26">
        <v>22516634</v>
      </c>
      <c r="M121" s="26">
        <v>12169405</v>
      </c>
      <c r="N121" s="26">
        <f t="shared" si="16"/>
        <v>10347229</v>
      </c>
      <c r="O121" s="27">
        <v>0</v>
      </c>
      <c r="P121" s="27">
        <v>124925</v>
      </c>
      <c r="Q121" s="26">
        <f t="shared" si="17"/>
        <v>-124925</v>
      </c>
    </row>
    <row r="122" spans="1:17" s="25" customFormat="1" x14ac:dyDescent="0.45">
      <c r="A122" s="26" t="s">
        <v>275</v>
      </c>
      <c r="B122" s="26">
        <v>11385</v>
      </c>
      <c r="C122" s="26" t="s">
        <v>19</v>
      </c>
      <c r="D122" s="27">
        <v>15504233.875443</v>
      </c>
      <c r="E122" s="27">
        <v>3018211.9060780001</v>
      </c>
      <c r="F122" s="26">
        <f t="shared" si="12"/>
        <v>18522445.781521</v>
      </c>
      <c r="G122" s="26">
        <f t="shared" si="13"/>
        <v>12486021.969365001</v>
      </c>
      <c r="H122" s="27">
        <v>0</v>
      </c>
      <c r="I122" s="27">
        <v>0</v>
      </c>
      <c r="J122" s="26">
        <f t="shared" si="14"/>
        <v>0</v>
      </c>
      <c r="K122" s="26">
        <f t="shared" si="15"/>
        <v>0</v>
      </c>
      <c r="L122" s="26">
        <v>112421223</v>
      </c>
      <c r="M122" s="26">
        <v>109503899</v>
      </c>
      <c r="N122" s="26">
        <f t="shared" si="16"/>
        <v>2917324</v>
      </c>
      <c r="O122" s="27">
        <v>7203697</v>
      </c>
      <c r="P122" s="27">
        <v>11429163</v>
      </c>
      <c r="Q122" s="26">
        <f t="shared" si="17"/>
        <v>-4225466</v>
      </c>
    </row>
    <row r="123" spans="1:17" s="25" customFormat="1" x14ac:dyDescent="0.45">
      <c r="A123" s="26" t="s">
        <v>277</v>
      </c>
      <c r="B123" s="26">
        <v>11384</v>
      </c>
      <c r="C123" s="26" t="s">
        <v>22</v>
      </c>
      <c r="D123" s="27">
        <v>1580044.6960080001</v>
      </c>
      <c r="E123" s="27">
        <v>1883569.460613</v>
      </c>
      <c r="F123" s="26">
        <f t="shared" si="12"/>
        <v>3463614.1566209998</v>
      </c>
      <c r="G123" s="26">
        <f t="shared" si="13"/>
        <v>-303524.76460499992</v>
      </c>
      <c r="H123" s="27">
        <v>36674.344315000002</v>
      </c>
      <c r="I123" s="27">
        <v>25410.858368000001</v>
      </c>
      <c r="J123" s="26">
        <f t="shared" si="14"/>
        <v>62085.202683000003</v>
      </c>
      <c r="K123" s="26">
        <f t="shared" si="15"/>
        <v>11263.485947000001</v>
      </c>
      <c r="L123" s="26">
        <v>160308</v>
      </c>
      <c r="M123" s="26">
        <v>475254</v>
      </c>
      <c r="N123" s="26">
        <f t="shared" si="16"/>
        <v>-314946</v>
      </c>
      <c r="O123" s="27">
        <v>0</v>
      </c>
      <c r="P123" s="27">
        <v>23493</v>
      </c>
      <c r="Q123" s="26">
        <f t="shared" si="17"/>
        <v>-23493</v>
      </c>
    </row>
    <row r="124" spans="1:17" s="25" customFormat="1" x14ac:dyDescent="0.45">
      <c r="A124" s="26" t="s">
        <v>279</v>
      </c>
      <c r="B124" s="26">
        <v>11341</v>
      </c>
      <c r="C124" s="26" t="s">
        <v>22</v>
      </c>
      <c r="D124" s="27">
        <v>6533522.3059759997</v>
      </c>
      <c r="E124" s="27">
        <v>5468659.8272919999</v>
      </c>
      <c r="F124" s="26">
        <f t="shared" si="12"/>
        <v>12002182.133267999</v>
      </c>
      <c r="G124" s="26">
        <f t="shared" si="13"/>
        <v>1064862.4786839997</v>
      </c>
      <c r="H124" s="27">
        <v>233444.99103</v>
      </c>
      <c r="I124" s="27">
        <v>119518.268377</v>
      </c>
      <c r="J124" s="26">
        <f t="shared" si="14"/>
        <v>352963.25940700003</v>
      </c>
      <c r="K124" s="26">
        <f t="shared" si="15"/>
        <v>113926.722653</v>
      </c>
      <c r="L124" s="26">
        <v>5994963</v>
      </c>
      <c r="M124" s="26">
        <v>4024957</v>
      </c>
      <c r="N124" s="26">
        <f t="shared" si="16"/>
        <v>1970006</v>
      </c>
      <c r="O124" s="27">
        <v>0</v>
      </c>
      <c r="P124" s="27">
        <v>161331</v>
      </c>
      <c r="Q124" s="26">
        <f t="shared" si="17"/>
        <v>-161331</v>
      </c>
    </row>
    <row r="125" spans="1:17" s="25" customFormat="1" x14ac:dyDescent="0.45">
      <c r="A125" s="26" t="s">
        <v>283</v>
      </c>
      <c r="B125" s="26">
        <v>11383</v>
      </c>
      <c r="C125" s="26" t="s">
        <v>19</v>
      </c>
      <c r="D125" s="27">
        <v>3580275.6880930001</v>
      </c>
      <c r="E125" s="27">
        <v>1616219.865855</v>
      </c>
      <c r="F125" s="26">
        <f t="shared" si="12"/>
        <v>5196495.5539480001</v>
      </c>
      <c r="G125" s="26">
        <f t="shared" si="13"/>
        <v>1964055.8222380001</v>
      </c>
      <c r="H125" s="27">
        <v>226612.743437</v>
      </c>
      <c r="I125" s="27">
        <v>49549.169278000001</v>
      </c>
      <c r="J125" s="26">
        <f t="shared" si="14"/>
        <v>276161.91271499998</v>
      </c>
      <c r="K125" s="26">
        <f t="shared" si="15"/>
        <v>177063.57415900001</v>
      </c>
      <c r="L125" s="26">
        <v>488551</v>
      </c>
      <c r="M125" s="26">
        <v>12175612</v>
      </c>
      <c r="N125" s="26">
        <f t="shared" si="16"/>
        <v>-11687061</v>
      </c>
      <c r="O125" s="27">
        <v>0</v>
      </c>
      <c r="P125" s="27">
        <v>740465</v>
      </c>
      <c r="Q125" s="26">
        <f t="shared" si="17"/>
        <v>-740465</v>
      </c>
    </row>
    <row r="126" spans="1:17" s="25" customFormat="1" x14ac:dyDescent="0.45">
      <c r="A126" s="26" t="s">
        <v>285</v>
      </c>
      <c r="B126" s="26">
        <v>11380</v>
      </c>
      <c r="C126" s="26" t="s">
        <v>19</v>
      </c>
      <c r="D126" s="27">
        <v>77019.156830000007</v>
      </c>
      <c r="E126" s="27">
        <v>84894.309741000005</v>
      </c>
      <c r="F126" s="26">
        <f t="shared" si="12"/>
        <v>161913.466571</v>
      </c>
      <c r="G126" s="26">
        <f t="shared" si="13"/>
        <v>-7875.1529109999974</v>
      </c>
      <c r="H126" s="27">
        <v>1450.1</v>
      </c>
      <c r="I126" s="27">
        <v>400.6</v>
      </c>
      <c r="J126" s="26">
        <f t="shared" si="14"/>
        <v>1850.6999999999998</v>
      </c>
      <c r="K126" s="26">
        <f t="shared" si="15"/>
        <v>1049.5</v>
      </c>
      <c r="L126" s="26">
        <v>43287</v>
      </c>
      <c r="M126" s="26">
        <v>109131</v>
      </c>
      <c r="N126" s="26">
        <f t="shared" si="16"/>
        <v>-65844</v>
      </c>
      <c r="O126" s="27">
        <v>0</v>
      </c>
      <c r="P126" s="27">
        <v>0</v>
      </c>
      <c r="Q126" s="26">
        <f t="shared" si="17"/>
        <v>0</v>
      </c>
    </row>
    <row r="127" spans="1:17" s="25" customFormat="1" x14ac:dyDescent="0.45">
      <c r="A127" s="26" t="s">
        <v>287</v>
      </c>
      <c r="B127" s="26">
        <v>11391</v>
      </c>
      <c r="C127" s="26" t="s">
        <v>19</v>
      </c>
      <c r="D127" s="27">
        <v>64510.20852</v>
      </c>
      <c r="E127" s="27">
        <v>51420.946806</v>
      </c>
      <c r="F127" s="26">
        <f t="shared" si="12"/>
        <v>115931.15532600001</v>
      </c>
      <c r="G127" s="26">
        <f t="shared" si="13"/>
        <v>13089.261714</v>
      </c>
      <c r="H127" s="27">
        <v>4654.9906000000001</v>
      </c>
      <c r="I127" s="27">
        <v>26026.085930000001</v>
      </c>
      <c r="J127" s="26">
        <f t="shared" si="14"/>
        <v>30681.076530000002</v>
      </c>
      <c r="K127" s="26">
        <f t="shared" si="15"/>
        <v>-21371.09533</v>
      </c>
      <c r="L127" s="26">
        <v>427355</v>
      </c>
      <c r="M127" s="26">
        <v>476753</v>
      </c>
      <c r="N127" s="26">
        <f t="shared" si="16"/>
        <v>-49398</v>
      </c>
      <c r="O127" s="27">
        <v>63638</v>
      </c>
      <c r="P127" s="27">
        <v>107767</v>
      </c>
      <c r="Q127" s="26">
        <f t="shared" si="17"/>
        <v>-44129</v>
      </c>
    </row>
    <row r="128" spans="1:17" s="25" customFormat="1" x14ac:dyDescent="0.45">
      <c r="A128" s="26" t="s">
        <v>289</v>
      </c>
      <c r="B128" s="26">
        <v>11381</v>
      </c>
      <c r="C128" s="26" t="s">
        <v>32</v>
      </c>
      <c r="D128" s="27">
        <v>106573.04853</v>
      </c>
      <c r="E128" s="27">
        <v>87318.640752000007</v>
      </c>
      <c r="F128" s="26">
        <f t="shared" si="12"/>
        <v>193891.68928200001</v>
      </c>
      <c r="G128" s="26">
        <f t="shared" si="13"/>
        <v>19254.407777999993</v>
      </c>
      <c r="H128" s="27">
        <v>0</v>
      </c>
      <c r="I128" s="27">
        <v>0</v>
      </c>
      <c r="J128" s="26">
        <f t="shared" si="14"/>
        <v>0</v>
      </c>
      <c r="K128" s="26">
        <f t="shared" si="15"/>
        <v>0</v>
      </c>
      <c r="L128" s="26">
        <v>851</v>
      </c>
      <c r="M128" s="26">
        <v>114638</v>
      </c>
      <c r="N128" s="26">
        <f t="shared" si="16"/>
        <v>-113787</v>
      </c>
      <c r="O128" s="27">
        <v>0</v>
      </c>
      <c r="P128" s="27">
        <v>0</v>
      </c>
      <c r="Q128" s="26">
        <f t="shared" si="17"/>
        <v>0</v>
      </c>
    </row>
    <row r="129" spans="1:17" s="25" customFormat="1" x14ac:dyDescent="0.45">
      <c r="A129" s="26" t="s">
        <v>291</v>
      </c>
      <c r="B129" s="26">
        <v>11394</v>
      </c>
      <c r="C129" s="26" t="s">
        <v>19</v>
      </c>
      <c r="D129" s="27">
        <v>672134.93821199995</v>
      </c>
      <c r="E129" s="27">
        <v>167310.69389699999</v>
      </c>
      <c r="F129" s="26">
        <f t="shared" si="12"/>
        <v>839445.63210899988</v>
      </c>
      <c r="G129" s="26">
        <f t="shared" si="13"/>
        <v>504824.24431499996</v>
      </c>
      <c r="H129" s="27">
        <v>192141.44088000001</v>
      </c>
      <c r="I129" s="27">
        <v>138.48231200000001</v>
      </c>
      <c r="J129" s="26">
        <f t="shared" si="14"/>
        <v>192279.92319200002</v>
      </c>
      <c r="K129" s="26">
        <f t="shared" si="15"/>
        <v>192002.958568</v>
      </c>
      <c r="L129" s="26">
        <v>14327846</v>
      </c>
      <c r="M129" s="26">
        <v>8830672</v>
      </c>
      <c r="N129" s="26">
        <f t="shared" si="16"/>
        <v>5497174</v>
      </c>
      <c r="O129" s="27">
        <v>2081057</v>
      </c>
      <c r="P129" s="27">
        <v>1650605</v>
      </c>
      <c r="Q129" s="26">
        <f t="shared" si="17"/>
        <v>430452</v>
      </c>
    </row>
    <row r="130" spans="1:17" s="25" customFormat="1" x14ac:dyDescent="0.45">
      <c r="A130" s="26" t="s">
        <v>293</v>
      </c>
      <c r="B130" s="26">
        <v>11405</v>
      </c>
      <c r="C130" s="26" t="s">
        <v>19</v>
      </c>
      <c r="D130" s="27">
        <v>7937783.059436</v>
      </c>
      <c r="E130" s="27">
        <v>2666275.9240720002</v>
      </c>
      <c r="F130" s="26">
        <f t="shared" si="12"/>
        <v>10604058.983508</v>
      </c>
      <c r="G130" s="26">
        <f t="shared" si="13"/>
        <v>5271507.1353639998</v>
      </c>
      <c r="H130" s="27">
        <v>464962.52334199997</v>
      </c>
      <c r="I130" s="27">
        <v>28513.879594999999</v>
      </c>
      <c r="J130" s="26">
        <f t="shared" si="14"/>
        <v>493476.40293699998</v>
      </c>
      <c r="K130" s="26">
        <f t="shared" si="15"/>
        <v>436448.64374699997</v>
      </c>
      <c r="L130" s="26">
        <v>119828392</v>
      </c>
      <c r="M130" s="26">
        <v>78232200</v>
      </c>
      <c r="N130" s="26">
        <f t="shared" si="16"/>
        <v>41596192</v>
      </c>
      <c r="O130" s="27">
        <v>11204151</v>
      </c>
      <c r="P130" s="27">
        <v>9756363</v>
      </c>
      <c r="Q130" s="26">
        <f t="shared" si="17"/>
        <v>1447788</v>
      </c>
    </row>
    <row r="131" spans="1:17" s="25" customFormat="1" x14ac:dyDescent="0.45">
      <c r="A131" s="26" t="s">
        <v>298</v>
      </c>
      <c r="B131" s="26">
        <v>11411</v>
      </c>
      <c r="C131" s="26" t="s">
        <v>19</v>
      </c>
      <c r="D131" s="27">
        <v>1012274.28846</v>
      </c>
      <c r="E131" s="27">
        <v>1019093.106591</v>
      </c>
      <c r="F131" s="26">
        <f t="shared" si="12"/>
        <v>2031367.3950509999</v>
      </c>
      <c r="G131" s="26">
        <f t="shared" si="13"/>
        <v>-6818.8181310000364</v>
      </c>
      <c r="H131" s="27">
        <v>11901.40436</v>
      </c>
      <c r="I131" s="27">
        <v>25215.493149999998</v>
      </c>
      <c r="J131" s="26">
        <f t="shared" si="14"/>
        <v>37116.897509999995</v>
      </c>
      <c r="K131" s="26">
        <f t="shared" si="15"/>
        <v>-13314.088789999998</v>
      </c>
      <c r="L131" s="26">
        <v>574240</v>
      </c>
      <c r="M131" s="26">
        <v>1174730</v>
      </c>
      <c r="N131" s="26">
        <f t="shared" si="16"/>
        <v>-600490</v>
      </c>
      <c r="O131" s="27">
        <v>5516</v>
      </c>
      <c r="P131" s="27">
        <v>117837</v>
      </c>
      <c r="Q131" s="26">
        <f t="shared" si="17"/>
        <v>-112321</v>
      </c>
    </row>
    <row r="132" spans="1:17" s="25" customFormat="1" x14ac:dyDescent="0.45">
      <c r="A132" s="26" t="s">
        <v>300</v>
      </c>
      <c r="B132" s="26">
        <v>11409</v>
      </c>
      <c r="C132" s="26" t="s">
        <v>19</v>
      </c>
      <c r="D132" s="27">
        <v>2569309.4895700002</v>
      </c>
      <c r="E132" s="27">
        <v>1669738.4024090001</v>
      </c>
      <c r="F132" s="26">
        <f t="shared" si="12"/>
        <v>4239047.8919790005</v>
      </c>
      <c r="G132" s="26">
        <f t="shared" si="13"/>
        <v>899571.08716100012</v>
      </c>
      <c r="H132" s="27">
        <v>455955.53542199999</v>
      </c>
      <c r="I132" s="27">
        <v>18779.969001000001</v>
      </c>
      <c r="J132" s="26">
        <f t="shared" si="14"/>
        <v>474735.50442299998</v>
      </c>
      <c r="K132" s="26">
        <f t="shared" si="15"/>
        <v>437175.566421</v>
      </c>
      <c r="L132" s="26">
        <v>13782237</v>
      </c>
      <c r="M132" s="26">
        <v>17145271</v>
      </c>
      <c r="N132" s="26">
        <f t="shared" si="16"/>
        <v>-3363034</v>
      </c>
      <c r="O132" s="27">
        <v>1220939</v>
      </c>
      <c r="P132" s="27">
        <v>512159</v>
      </c>
      <c r="Q132" s="26">
        <f t="shared" si="17"/>
        <v>708780</v>
      </c>
    </row>
    <row r="133" spans="1:17" s="25" customFormat="1" x14ac:dyDescent="0.45">
      <c r="A133" s="26" t="s">
        <v>301</v>
      </c>
      <c r="B133" s="26">
        <v>11420</v>
      </c>
      <c r="C133" s="26" t="s">
        <v>19</v>
      </c>
      <c r="D133" s="27">
        <v>54748.312476999999</v>
      </c>
      <c r="E133" s="27">
        <v>57439.684256</v>
      </c>
      <c r="F133" s="26">
        <f t="shared" si="12"/>
        <v>112187.99673300001</v>
      </c>
      <c r="G133" s="26">
        <f t="shared" si="13"/>
        <v>-2691.371779000001</v>
      </c>
      <c r="H133" s="27">
        <v>10</v>
      </c>
      <c r="I133" s="27">
        <v>4237.6242380000003</v>
      </c>
      <c r="J133" s="26">
        <f t="shared" si="14"/>
        <v>4247.6242380000003</v>
      </c>
      <c r="K133" s="26">
        <f t="shared" si="15"/>
        <v>-4227.6242380000003</v>
      </c>
      <c r="L133" s="26">
        <v>41589</v>
      </c>
      <c r="M133" s="26">
        <v>180320</v>
      </c>
      <c r="N133" s="26">
        <f t="shared" si="16"/>
        <v>-138731</v>
      </c>
      <c r="O133" s="27">
        <v>17</v>
      </c>
      <c r="P133" s="27">
        <v>5959</v>
      </c>
      <c r="Q133" s="26">
        <f t="shared" si="17"/>
        <v>-5942</v>
      </c>
    </row>
    <row r="134" spans="1:17" s="25" customFormat="1" x14ac:dyDescent="0.45">
      <c r="A134" s="26" t="s">
        <v>305</v>
      </c>
      <c r="B134" s="26">
        <v>11421</v>
      </c>
      <c r="C134" s="26" t="s">
        <v>19</v>
      </c>
      <c r="D134" s="27">
        <v>413514.887996</v>
      </c>
      <c r="E134" s="27">
        <v>362026.85327800002</v>
      </c>
      <c r="F134" s="26">
        <f t="shared" si="12"/>
        <v>775541.74127400003</v>
      </c>
      <c r="G134" s="26">
        <f t="shared" si="13"/>
        <v>51488.034717999981</v>
      </c>
      <c r="H134" s="27">
        <v>68465.786850000004</v>
      </c>
      <c r="I134" s="27">
        <v>24879.233343</v>
      </c>
      <c r="J134" s="26">
        <f t="shared" si="14"/>
        <v>93345.020193000004</v>
      </c>
      <c r="K134" s="26">
        <f t="shared" si="15"/>
        <v>43586.553507000004</v>
      </c>
      <c r="L134" s="26">
        <v>904090</v>
      </c>
      <c r="M134" s="26">
        <v>1235508</v>
      </c>
      <c r="N134" s="26">
        <f t="shared" si="16"/>
        <v>-331418</v>
      </c>
      <c r="O134" s="27">
        <v>290225</v>
      </c>
      <c r="P134" s="27">
        <v>87929</v>
      </c>
      <c r="Q134" s="26">
        <f t="shared" si="17"/>
        <v>202296</v>
      </c>
    </row>
    <row r="135" spans="1:17" s="25" customFormat="1" x14ac:dyDescent="0.45">
      <c r="A135" s="26" t="s">
        <v>309</v>
      </c>
      <c r="B135" s="26">
        <v>11427</v>
      </c>
      <c r="C135" s="26" t="s">
        <v>19</v>
      </c>
      <c r="D135" s="27">
        <v>2111.7986299999998</v>
      </c>
      <c r="E135" s="27">
        <v>1054.299902</v>
      </c>
      <c r="F135" s="26">
        <f t="shared" si="12"/>
        <v>3166.098532</v>
      </c>
      <c r="G135" s="26">
        <f t="shared" si="13"/>
        <v>1057.4987279999998</v>
      </c>
      <c r="H135" s="27">
        <v>993.57229500000005</v>
      </c>
      <c r="I135" s="27">
        <v>0</v>
      </c>
      <c r="J135" s="26">
        <f t="shared" si="14"/>
        <v>993.57229500000005</v>
      </c>
      <c r="K135" s="26">
        <f t="shared" si="15"/>
        <v>993.57229500000005</v>
      </c>
      <c r="L135" s="26">
        <v>10741</v>
      </c>
      <c r="M135" s="26">
        <v>723</v>
      </c>
      <c r="N135" s="26">
        <f t="shared" si="16"/>
        <v>10018</v>
      </c>
      <c r="O135" s="27">
        <v>1</v>
      </c>
      <c r="P135" s="27">
        <v>0</v>
      </c>
      <c r="Q135" s="26">
        <f t="shared" si="17"/>
        <v>1</v>
      </c>
    </row>
    <row r="136" spans="1:17" s="25" customFormat="1" x14ac:dyDescent="0.45">
      <c r="A136" s="26" t="s">
        <v>313</v>
      </c>
      <c r="B136" s="26">
        <v>11442</v>
      </c>
      <c r="C136" s="26" t="s">
        <v>19</v>
      </c>
      <c r="D136" s="27">
        <v>801273.80429799994</v>
      </c>
      <c r="E136" s="27">
        <v>920550.472909</v>
      </c>
      <c r="F136" s="26">
        <f t="shared" si="12"/>
        <v>1721824.2772069999</v>
      </c>
      <c r="G136" s="26">
        <f t="shared" si="13"/>
        <v>-119276.66861100006</v>
      </c>
      <c r="H136" s="27">
        <v>29306.257738</v>
      </c>
      <c r="I136" s="27">
        <v>27199.033363999999</v>
      </c>
      <c r="J136" s="26">
        <f t="shared" si="14"/>
        <v>56505.291102000003</v>
      </c>
      <c r="K136" s="26">
        <f t="shared" si="15"/>
        <v>2107.2243740000013</v>
      </c>
      <c r="L136" s="26">
        <v>1577203</v>
      </c>
      <c r="M136" s="26">
        <v>2402640</v>
      </c>
      <c r="N136" s="26">
        <f t="shared" si="16"/>
        <v>-825437</v>
      </c>
      <c r="O136" s="27">
        <v>29008</v>
      </c>
      <c r="P136" s="27">
        <v>57243</v>
      </c>
      <c r="Q136" s="26">
        <f t="shared" si="17"/>
        <v>-28235</v>
      </c>
    </row>
    <row r="137" spans="1:17" s="25" customFormat="1" x14ac:dyDescent="0.45">
      <c r="A137" s="26" t="s">
        <v>315</v>
      </c>
      <c r="B137" s="26">
        <v>11378</v>
      </c>
      <c r="C137" s="26" t="s">
        <v>22</v>
      </c>
      <c r="D137" s="27">
        <v>2070215.3796870001</v>
      </c>
      <c r="E137" s="27">
        <v>2437455.745327</v>
      </c>
      <c r="F137" s="26">
        <f t="shared" si="12"/>
        <v>4507671.1250139996</v>
      </c>
      <c r="G137" s="26">
        <f t="shared" si="13"/>
        <v>-367240.36563999997</v>
      </c>
      <c r="H137" s="27">
        <v>28679.95694</v>
      </c>
      <c r="I137" s="27">
        <v>70048.016048000005</v>
      </c>
      <c r="J137" s="26">
        <f t="shared" si="14"/>
        <v>98727.972988000009</v>
      </c>
      <c r="K137" s="26">
        <f t="shared" si="15"/>
        <v>-41368.059108000001</v>
      </c>
      <c r="L137" s="26">
        <v>100374</v>
      </c>
      <c r="M137" s="26">
        <v>263916</v>
      </c>
      <c r="N137" s="26">
        <f t="shared" si="16"/>
        <v>-163542</v>
      </c>
      <c r="O137" s="27">
        <v>0</v>
      </c>
      <c r="P137" s="27">
        <v>0</v>
      </c>
      <c r="Q137" s="26">
        <f t="shared" si="17"/>
        <v>0</v>
      </c>
    </row>
    <row r="138" spans="1:17" s="25" customFormat="1" x14ac:dyDescent="0.45">
      <c r="A138" s="26" t="s">
        <v>316</v>
      </c>
      <c r="B138" s="26">
        <v>11416</v>
      </c>
      <c r="C138" s="26" t="s">
        <v>19</v>
      </c>
      <c r="D138" s="27">
        <v>1214353.594755</v>
      </c>
      <c r="E138" s="27">
        <v>633046.33608299994</v>
      </c>
      <c r="F138" s="26">
        <f t="shared" si="12"/>
        <v>1847399.930838</v>
      </c>
      <c r="G138" s="26">
        <f t="shared" si="13"/>
        <v>581307.25867200003</v>
      </c>
      <c r="H138" s="27">
        <v>116726.027</v>
      </c>
      <c r="I138" s="27">
        <v>0</v>
      </c>
      <c r="J138" s="26">
        <f t="shared" si="14"/>
        <v>116726.027</v>
      </c>
      <c r="K138" s="26">
        <f t="shared" si="15"/>
        <v>116726.027</v>
      </c>
      <c r="L138" s="26">
        <v>19254340</v>
      </c>
      <c r="M138" s="26">
        <v>10600115</v>
      </c>
      <c r="N138" s="26">
        <f t="shared" si="16"/>
        <v>8654225</v>
      </c>
      <c r="O138" s="27">
        <v>4642991</v>
      </c>
      <c r="P138" s="27">
        <v>813786</v>
      </c>
      <c r="Q138" s="26">
        <f t="shared" si="17"/>
        <v>3829205</v>
      </c>
    </row>
    <row r="139" spans="1:17" s="25" customFormat="1" x14ac:dyDescent="0.45">
      <c r="A139" s="26" t="s">
        <v>322</v>
      </c>
      <c r="B139" s="26">
        <v>11449</v>
      </c>
      <c r="C139" s="26" t="s">
        <v>19</v>
      </c>
      <c r="D139" s="27">
        <v>828304.36886100005</v>
      </c>
      <c r="E139" s="27">
        <v>335134.03042899998</v>
      </c>
      <c r="F139" s="26">
        <f t="shared" si="12"/>
        <v>1163438.3992900001</v>
      </c>
      <c r="G139" s="26">
        <f t="shared" si="13"/>
        <v>493170.33843200008</v>
      </c>
      <c r="H139" s="27">
        <v>1213.07889</v>
      </c>
      <c r="I139" s="27">
        <v>167959.17608400001</v>
      </c>
      <c r="J139" s="26">
        <f t="shared" si="14"/>
        <v>169172.25497400001</v>
      </c>
      <c r="K139" s="26">
        <f t="shared" si="15"/>
        <v>-166746.097194</v>
      </c>
      <c r="L139" s="26">
        <v>3064745</v>
      </c>
      <c r="M139" s="26">
        <v>3586251</v>
      </c>
      <c r="N139" s="26">
        <f t="shared" si="16"/>
        <v>-521506</v>
      </c>
      <c r="O139" s="27">
        <v>249754</v>
      </c>
      <c r="P139" s="27">
        <v>317848</v>
      </c>
      <c r="Q139" s="26">
        <f t="shared" si="17"/>
        <v>-68094</v>
      </c>
    </row>
    <row r="140" spans="1:17" s="25" customFormat="1" x14ac:dyDescent="0.45">
      <c r="A140" s="26" t="s">
        <v>326</v>
      </c>
      <c r="B140" s="26">
        <v>11463</v>
      </c>
      <c r="C140" s="26" t="s">
        <v>22</v>
      </c>
      <c r="D140" s="27">
        <v>1023857.129516</v>
      </c>
      <c r="E140" s="27">
        <v>1055155.4555480001</v>
      </c>
      <c r="F140" s="26">
        <f t="shared" si="12"/>
        <v>2079012.585064</v>
      </c>
      <c r="G140" s="26">
        <f t="shared" si="13"/>
        <v>-31298.326032000012</v>
      </c>
      <c r="H140" s="27">
        <v>18353.122952999998</v>
      </c>
      <c r="I140" s="27">
        <v>48192.915613999998</v>
      </c>
      <c r="J140" s="26">
        <f t="shared" si="14"/>
        <v>66546.038566999996</v>
      </c>
      <c r="K140" s="26">
        <f t="shared" si="15"/>
        <v>-29839.792660999999</v>
      </c>
      <c r="L140" s="26">
        <v>108041</v>
      </c>
      <c r="M140" s="26">
        <v>181545</v>
      </c>
      <c r="N140" s="26">
        <f t="shared" si="16"/>
        <v>-73504</v>
      </c>
      <c r="O140" s="27">
        <v>54</v>
      </c>
      <c r="P140" s="27">
        <v>37876</v>
      </c>
      <c r="Q140" s="26">
        <f t="shared" si="17"/>
        <v>-37822</v>
      </c>
    </row>
    <row r="141" spans="1:17" s="25" customFormat="1" x14ac:dyDescent="0.45">
      <c r="A141" s="26" t="s">
        <v>328</v>
      </c>
      <c r="B141" s="26">
        <v>11461</v>
      </c>
      <c r="C141" s="26" t="s">
        <v>22</v>
      </c>
      <c r="D141" s="27">
        <v>3774367.1518450002</v>
      </c>
      <c r="E141" s="27">
        <v>4653082.3429119997</v>
      </c>
      <c r="F141" s="26">
        <f t="shared" si="12"/>
        <v>8427449.4947570004</v>
      </c>
      <c r="G141" s="26">
        <f t="shared" si="13"/>
        <v>-878715.19106699945</v>
      </c>
      <c r="H141" s="27">
        <v>299799.97431899997</v>
      </c>
      <c r="I141" s="27">
        <v>253187.98340600001</v>
      </c>
      <c r="J141" s="26">
        <f t="shared" si="14"/>
        <v>552987.95772499999</v>
      </c>
      <c r="K141" s="26">
        <f t="shared" si="15"/>
        <v>46611.990912999958</v>
      </c>
      <c r="L141" s="26">
        <v>620064</v>
      </c>
      <c r="M141" s="26">
        <v>1336234</v>
      </c>
      <c r="N141" s="26">
        <f t="shared" si="16"/>
        <v>-716170</v>
      </c>
      <c r="O141" s="27">
        <v>6173</v>
      </c>
      <c r="P141" s="27">
        <v>79875</v>
      </c>
      <c r="Q141" s="26">
        <f t="shared" si="17"/>
        <v>-73702</v>
      </c>
    </row>
    <row r="142" spans="1:17" s="25" customFormat="1" x14ac:dyDescent="0.45">
      <c r="A142" s="26" t="s">
        <v>330</v>
      </c>
      <c r="B142" s="26">
        <v>11470</v>
      </c>
      <c r="C142" s="26" t="s">
        <v>22</v>
      </c>
      <c r="D142" s="27">
        <v>1499144.8140050001</v>
      </c>
      <c r="E142" s="27">
        <v>180560.80064999999</v>
      </c>
      <c r="F142" s="26">
        <f t="shared" si="12"/>
        <v>1679705.6146550002</v>
      </c>
      <c r="G142" s="26">
        <f t="shared" si="13"/>
        <v>1318584.0133549999</v>
      </c>
      <c r="H142" s="27">
        <v>32970</v>
      </c>
      <c r="I142" s="27">
        <v>0</v>
      </c>
      <c r="J142" s="26">
        <f t="shared" si="14"/>
        <v>32970</v>
      </c>
      <c r="K142" s="26">
        <f t="shared" si="15"/>
        <v>32970</v>
      </c>
      <c r="L142" s="26">
        <v>1394706</v>
      </c>
      <c r="M142" s="26">
        <v>164072</v>
      </c>
      <c r="N142" s="26">
        <f t="shared" si="16"/>
        <v>1230634</v>
      </c>
      <c r="O142" s="27">
        <v>61026</v>
      </c>
      <c r="P142" s="27">
        <v>0</v>
      </c>
      <c r="Q142" s="26">
        <f t="shared" si="17"/>
        <v>61026</v>
      </c>
    </row>
    <row r="143" spans="1:17" s="25" customFormat="1" x14ac:dyDescent="0.45">
      <c r="A143" s="26" t="s">
        <v>332</v>
      </c>
      <c r="B143" s="26">
        <v>11459</v>
      </c>
      <c r="C143" s="26" t="s">
        <v>19</v>
      </c>
      <c r="D143" s="27">
        <v>5994078.9062790005</v>
      </c>
      <c r="E143" s="27">
        <v>44314.301102999998</v>
      </c>
      <c r="F143" s="26">
        <f t="shared" si="12"/>
        <v>6038393.2073820001</v>
      </c>
      <c r="G143" s="26">
        <f t="shared" si="13"/>
        <v>5949764.6051760009</v>
      </c>
      <c r="H143" s="27">
        <v>2127178.9511520001</v>
      </c>
      <c r="I143" s="27">
        <v>7129.0004799999997</v>
      </c>
      <c r="J143" s="26">
        <f t="shared" si="14"/>
        <v>2134307.951632</v>
      </c>
      <c r="K143" s="26">
        <f t="shared" si="15"/>
        <v>2120049.9506720002</v>
      </c>
      <c r="L143" s="26">
        <v>74236640</v>
      </c>
      <c r="M143" s="26">
        <v>54376431</v>
      </c>
      <c r="N143" s="26">
        <f t="shared" si="16"/>
        <v>19860209</v>
      </c>
      <c r="O143" s="27">
        <v>5288222</v>
      </c>
      <c r="P143" s="27">
        <v>7184354</v>
      </c>
      <c r="Q143" s="26">
        <f t="shared" si="17"/>
        <v>-1896132</v>
      </c>
    </row>
    <row r="144" spans="1:17" s="25" customFormat="1" x14ac:dyDescent="0.45">
      <c r="A144" s="26" t="s">
        <v>334</v>
      </c>
      <c r="B144" s="26">
        <v>11460</v>
      </c>
      <c r="C144" s="26" t="s">
        <v>19</v>
      </c>
      <c r="D144" s="27">
        <v>8617393.6259330008</v>
      </c>
      <c r="E144" s="27">
        <v>968993.78795699996</v>
      </c>
      <c r="F144" s="26">
        <f t="shared" si="12"/>
        <v>9586387.4138900004</v>
      </c>
      <c r="G144" s="26">
        <f t="shared" si="13"/>
        <v>7648399.8379760012</v>
      </c>
      <c r="H144" s="27">
        <v>444271.96347800002</v>
      </c>
      <c r="I144" s="27">
        <v>0</v>
      </c>
      <c r="J144" s="26">
        <f t="shared" si="14"/>
        <v>444271.96347800002</v>
      </c>
      <c r="K144" s="26">
        <f t="shared" si="15"/>
        <v>444271.96347800002</v>
      </c>
      <c r="L144" s="26">
        <v>96144085</v>
      </c>
      <c r="M144" s="26">
        <v>67137245</v>
      </c>
      <c r="N144" s="26">
        <f t="shared" si="16"/>
        <v>29006840</v>
      </c>
      <c r="O144" s="27">
        <v>5456318</v>
      </c>
      <c r="P144" s="27">
        <v>9621290</v>
      </c>
      <c r="Q144" s="26">
        <f t="shared" si="17"/>
        <v>-4164972</v>
      </c>
    </row>
    <row r="145" spans="1:17" s="25" customFormat="1" x14ac:dyDescent="0.45">
      <c r="A145" s="26" t="s">
        <v>336</v>
      </c>
      <c r="B145" s="26">
        <v>11454</v>
      </c>
      <c r="C145" s="26" t="s">
        <v>22</v>
      </c>
      <c r="D145" s="27">
        <v>2349542.973555</v>
      </c>
      <c r="E145" s="27">
        <v>2513350.7158769998</v>
      </c>
      <c r="F145" s="26">
        <f t="shared" si="12"/>
        <v>4862893.6894319998</v>
      </c>
      <c r="G145" s="26">
        <f t="shared" si="13"/>
        <v>-163807.74232199974</v>
      </c>
      <c r="H145" s="27">
        <v>268785.21597999998</v>
      </c>
      <c r="I145" s="27">
        <v>301521.15894300002</v>
      </c>
      <c r="J145" s="26">
        <f t="shared" si="14"/>
        <v>570306.374923</v>
      </c>
      <c r="K145" s="26">
        <f t="shared" si="15"/>
        <v>-32735.942963000038</v>
      </c>
      <c r="L145" s="26">
        <v>1024940</v>
      </c>
      <c r="M145" s="26">
        <v>1402658</v>
      </c>
      <c r="N145" s="26">
        <f t="shared" si="16"/>
        <v>-377718</v>
      </c>
      <c r="O145" s="27">
        <v>18223</v>
      </c>
      <c r="P145" s="27">
        <v>46445</v>
      </c>
      <c r="Q145" s="26">
        <f t="shared" si="17"/>
        <v>-28222</v>
      </c>
    </row>
    <row r="146" spans="1:17" s="25" customFormat="1" x14ac:dyDescent="0.45">
      <c r="A146" s="26" t="s">
        <v>338</v>
      </c>
      <c r="B146" s="26">
        <v>11477</v>
      </c>
      <c r="C146" s="26" t="s">
        <v>22</v>
      </c>
      <c r="D146" s="27">
        <v>2159434.4375729999</v>
      </c>
      <c r="E146" s="27">
        <v>2057515.268315</v>
      </c>
      <c r="F146" s="26">
        <f t="shared" si="12"/>
        <v>4216949.7058879994</v>
      </c>
      <c r="G146" s="26">
        <f t="shared" si="13"/>
        <v>101919.16925799986</v>
      </c>
      <c r="H146" s="27">
        <v>0</v>
      </c>
      <c r="I146" s="27">
        <v>68249.078869999998</v>
      </c>
      <c r="J146" s="26">
        <f t="shared" si="14"/>
        <v>68249.078869999998</v>
      </c>
      <c r="K146" s="26">
        <f t="shared" si="15"/>
        <v>-68249.078869999998</v>
      </c>
      <c r="L146" s="26">
        <v>1942901</v>
      </c>
      <c r="M146" s="26">
        <v>2100334</v>
      </c>
      <c r="N146" s="26">
        <f t="shared" si="16"/>
        <v>-157433</v>
      </c>
      <c r="O146" s="27">
        <v>81299</v>
      </c>
      <c r="P146" s="27">
        <v>195493</v>
      </c>
      <c r="Q146" s="26">
        <f t="shared" si="17"/>
        <v>-114194</v>
      </c>
    </row>
    <row r="147" spans="1:17" s="25" customFormat="1" x14ac:dyDescent="0.45">
      <c r="A147" s="26" t="s">
        <v>340</v>
      </c>
      <c r="B147" s="26">
        <v>11476</v>
      </c>
      <c r="C147" s="26" t="s">
        <v>19</v>
      </c>
      <c r="D147" s="27">
        <v>86449.492117999995</v>
      </c>
      <c r="E147" s="27">
        <v>27248.067047</v>
      </c>
      <c r="F147" s="26">
        <f t="shared" si="12"/>
        <v>113697.559165</v>
      </c>
      <c r="G147" s="26">
        <f t="shared" si="13"/>
        <v>59201.425070999991</v>
      </c>
      <c r="H147" s="27">
        <v>0</v>
      </c>
      <c r="I147" s="27">
        <v>931.38545199999999</v>
      </c>
      <c r="J147" s="26">
        <f t="shared" si="14"/>
        <v>931.38545199999999</v>
      </c>
      <c r="K147" s="26">
        <f t="shared" si="15"/>
        <v>-931.38545199999999</v>
      </c>
      <c r="L147" s="26">
        <v>99228</v>
      </c>
      <c r="M147" s="26">
        <v>102372</v>
      </c>
      <c r="N147" s="26">
        <f t="shared" si="16"/>
        <v>-3144</v>
      </c>
      <c r="O147" s="27">
        <v>1910</v>
      </c>
      <c r="P147" s="27">
        <v>3021</v>
      </c>
      <c r="Q147" s="26">
        <f t="shared" si="17"/>
        <v>-1111</v>
      </c>
    </row>
    <row r="148" spans="1:17" s="25" customFormat="1" x14ac:dyDescent="0.45">
      <c r="A148" s="26" t="s">
        <v>342</v>
      </c>
      <c r="B148" s="26">
        <v>11500</v>
      </c>
      <c r="C148" s="26" t="s">
        <v>246</v>
      </c>
      <c r="D148" s="27">
        <v>1863729.0605270001</v>
      </c>
      <c r="E148" s="27">
        <v>571345.67373899999</v>
      </c>
      <c r="F148" s="26">
        <f t="shared" si="12"/>
        <v>2435074.7342659999</v>
      </c>
      <c r="G148" s="26">
        <f t="shared" si="13"/>
        <v>1292383.3867880001</v>
      </c>
      <c r="H148" s="27">
        <v>1060139.327</v>
      </c>
      <c r="I148" s="27">
        <v>0</v>
      </c>
      <c r="J148" s="26">
        <f t="shared" si="14"/>
        <v>1060139.327</v>
      </c>
      <c r="K148" s="26">
        <f t="shared" si="15"/>
        <v>1060139.327</v>
      </c>
      <c r="L148" s="26">
        <v>15990368</v>
      </c>
      <c r="M148" s="26">
        <v>532014</v>
      </c>
      <c r="N148" s="26">
        <f t="shared" si="16"/>
        <v>15458354</v>
      </c>
      <c r="O148" s="27">
        <v>498398</v>
      </c>
      <c r="P148" s="27">
        <v>0</v>
      </c>
      <c r="Q148" s="26">
        <f t="shared" si="17"/>
        <v>498398</v>
      </c>
    </row>
    <row r="149" spans="1:17" s="25" customFormat="1" x14ac:dyDescent="0.45">
      <c r="A149" s="26" t="s">
        <v>344</v>
      </c>
      <c r="B149" s="26">
        <v>11499</v>
      </c>
      <c r="C149" s="26" t="s">
        <v>19</v>
      </c>
      <c r="D149" s="27">
        <v>921142.02171200002</v>
      </c>
      <c r="E149" s="27">
        <v>17284.072805</v>
      </c>
      <c r="F149" s="26">
        <f t="shared" si="12"/>
        <v>938426.09451700002</v>
      </c>
      <c r="G149" s="26">
        <f t="shared" si="13"/>
        <v>903857.94890700001</v>
      </c>
      <c r="H149" s="27">
        <v>0</v>
      </c>
      <c r="I149" s="27">
        <v>0</v>
      </c>
      <c r="J149" s="26">
        <f t="shared" si="14"/>
        <v>0</v>
      </c>
      <c r="K149" s="26">
        <f t="shared" si="15"/>
        <v>0</v>
      </c>
      <c r="L149" s="26">
        <v>3923187</v>
      </c>
      <c r="M149" s="26">
        <v>3189182</v>
      </c>
      <c r="N149" s="26">
        <f t="shared" si="16"/>
        <v>734005</v>
      </c>
      <c r="O149" s="27">
        <v>1918548</v>
      </c>
      <c r="P149" s="27">
        <v>2629004</v>
      </c>
      <c r="Q149" s="26">
        <f t="shared" si="17"/>
        <v>-710456</v>
      </c>
    </row>
    <row r="150" spans="1:17" s="25" customFormat="1" x14ac:dyDescent="0.45">
      <c r="A150" s="26" t="s">
        <v>346</v>
      </c>
      <c r="B150" s="26">
        <v>11495</v>
      </c>
      <c r="C150" s="26" t="s">
        <v>19</v>
      </c>
      <c r="D150" s="27">
        <v>2948309.1150699998</v>
      </c>
      <c r="E150" s="27">
        <v>4029998.5516539998</v>
      </c>
      <c r="F150" s="26">
        <f t="shared" si="12"/>
        <v>6978307.6667240001</v>
      </c>
      <c r="G150" s="26">
        <f t="shared" si="13"/>
        <v>-1081689.436584</v>
      </c>
      <c r="H150" s="27">
        <v>0</v>
      </c>
      <c r="I150" s="27">
        <v>185761.30423899999</v>
      </c>
      <c r="J150" s="26">
        <f t="shared" si="14"/>
        <v>185761.30423899999</v>
      </c>
      <c r="K150" s="26">
        <f t="shared" si="15"/>
        <v>-185761.30423899999</v>
      </c>
      <c r="L150" s="26">
        <v>23098394</v>
      </c>
      <c r="M150" s="26">
        <v>43637810</v>
      </c>
      <c r="N150" s="26">
        <f t="shared" si="16"/>
        <v>-20539416</v>
      </c>
      <c r="O150" s="27">
        <v>899720</v>
      </c>
      <c r="P150" s="27">
        <v>4048099</v>
      </c>
      <c r="Q150" s="26">
        <f t="shared" si="17"/>
        <v>-3148379</v>
      </c>
    </row>
    <row r="151" spans="1:17" s="25" customFormat="1" x14ac:dyDescent="0.45">
      <c r="A151" s="26" t="s">
        <v>351</v>
      </c>
      <c r="B151" s="26">
        <v>11517</v>
      </c>
      <c r="C151" s="26" t="s">
        <v>19</v>
      </c>
      <c r="D151" s="27">
        <v>3078969.0713539999</v>
      </c>
      <c r="E151" s="27">
        <v>1706487.674685</v>
      </c>
      <c r="F151" s="26">
        <f t="shared" si="12"/>
        <v>4785456.7460389994</v>
      </c>
      <c r="G151" s="26">
        <f t="shared" si="13"/>
        <v>1372481.3966689999</v>
      </c>
      <c r="H151" s="27">
        <v>141169.28301499999</v>
      </c>
      <c r="I151" s="27">
        <v>134788.98677399999</v>
      </c>
      <c r="J151" s="26">
        <f t="shared" si="14"/>
        <v>275958.26978899998</v>
      </c>
      <c r="K151" s="26">
        <f t="shared" si="15"/>
        <v>6380.2962410000036</v>
      </c>
      <c r="L151" s="26">
        <v>89550308</v>
      </c>
      <c r="M151" s="26">
        <v>79254232</v>
      </c>
      <c r="N151" s="26">
        <f t="shared" si="16"/>
        <v>10296076</v>
      </c>
      <c r="O151" s="27">
        <v>10924632</v>
      </c>
      <c r="P151" s="27">
        <v>8543174</v>
      </c>
      <c r="Q151" s="26">
        <f t="shared" si="17"/>
        <v>2381458</v>
      </c>
    </row>
    <row r="152" spans="1:17" s="25" customFormat="1" x14ac:dyDescent="0.45">
      <c r="A152" s="26" t="s">
        <v>353</v>
      </c>
      <c r="B152" s="26">
        <v>11513</v>
      </c>
      <c r="C152" s="26" t="s">
        <v>19</v>
      </c>
      <c r="D152" s="27">
        <v>11116581.978645001</v>
      </c>
      <c r="E152" s="27">
        <v>4297805.1638430003</v>
      </c>
      <c r="F152" s="26">
        <f t="shared" si="12"/>
        <v>15414387.142488001</v>
      </c>
      <c r="G152" s="26">
        <f t="shared" si="13"/>
        <v>6818776.8148020003</v>
      </c>
      <c r="H152" s="27">
        <v>183554.80833900001</v>
      </c>
      <c r="I152" s="27">
        <v>9670.4526000000005</v>
      </c>
      <c r="J152" s="26">
        <f t="shared" si="14"/>
        <v>193225.260939</v>
      </c>
      <c r="K152" s="26">
        <f t="shared" si="15"/>
        <v>173884.35573900002</v>
      </c>
      <c r="L152" s="26">
        <v>140646776</v>
      </c>
      <c r="M152" s="26">
        <v>125140516</v>
      </c>
      <c r="N152" s="26">
        <f t="shared" si="16"/>
        <v>15506260</v>
      </c>
      <c r="O152" s="27">
        <v>6449049</v>
      </c>
      <c r="P152" s="27">
        <v>14126880</v>
      </c>
      <c r="Q152" s="26">
        <f t="shared" si="17"/>
        <v>-7677831</v>
      </c>
    </row>
    <row r="153" spans="1:17" s="25" customFormat="1" x14ac:dyDescent="0.45">
      <c r="A153" s="26" t="s">
        <v>357</v>
      </c>
      <c r="B153" s="26">
        <v>11521</v>
      </c>
      <c r="C153" s="26" t="s">
        <v>19</v>
      </c>
      <c r="D153" s="27">
        <v>184992.47130800001</v>
      </c>
      <c r="E153" s="27">
        <v>109131.43156300001</v>
      </c>
      <c r="F153" s="26">
        <f t="shared" si="12"/>
        <v>294123.902871</v>
      </c>
      <c r="G153" s="26">
        <f t="shared" si="13"/>
        <v>75861.039745000002</v>
      </c>
      <c r="H153" s="27">
        <v>0</v>
      </c>
      <c r="I153" s="27">
        <v>59698.568652000002</v>
      </c>
      <c r="J153" s="26">
        <f t="shared" si="14"/>
        <v>59698.568652000002</v>
      </c>
      <c r="K153" s="26">
        <f t="shared" si="15"/>
        <v>-59698.568652000002</v>
      </c>
      <c r="L153" s="26">
        <v>2431025</v>
      </c>
      <c r="M153" s="26">
        <v>1828672</v>
      </c>
      <c r="N153" s="26">
        <f t="shared" si="16"/>
        <v>602353</v>
      </c>
      <c r="O153" s="27">
        <v>348765</v>
      </c>
      <c r="P153" s="27">
        <v>289139</v>
      </c>
      <c r="Q153" s="26">
        <f t="shared" si="17"/>
        <v>59626</v>
      </c>
    </row>
    <row r="154" spans="1:17" s="25" customFormat="1" x14ac:dyDescent="0.45">
      <c r="A154" s="26" t="s">
        <v>362</v>
      </c>
      <c r="B154" s="26">
        <v>11518</v>
      </c>
      <c r="C154" s="26" t="s">
        <v>19</v>
      </c>
      <c r="D154" s="27">
        <v>1267072.6566049999</v>
      </c>
      <c r="E154" s="27">
        <v>893843.56316300004</v>
      </c>
      <c r="F154" s="26">
        <f t="shared" si="12"/>
        <v>2160916.2197679998</v>
      </c>
      <c r="G154" s="26">
        <f t="shared" si="13"/>
        <v>373229.09344199987</v>
      </c>
      <c r="H154" s="27">
        <v>362948.98094099999</v>
      </c>
      <c r="I154" s="27">
        <v>135479</v>
      </c>
      <c r="J154" s="26">
        <f t="shared" si="14"/>
        <v>498427.98094099999</v>
      </c>
      <c r="K154" s="26">
        <f t="shared" si="15"/>
        <v>227469.98094099999</v>
      </c>
      <c r="L154" s="26">
        <v>0</v>
      </c>
      <c r="M154" s="26">
        <v>384975</v>
      </c>
      <c r="N154" s="26">
        <f t="shared" si="16"/>
        <v>-384975</v>
      </c>
      <c r="O154" s="27">
        <v>0</v>
      </c>
      <c r="P154" s="27">
        <v>384975</v>
      </c>
      <c r="Q154" s="26">
        <f t="shared" si="17"/>
        <v>-384975</v>
      </c>
    </row>
    <row r="155" spans="1:17" s="25" customFormat="1" x14ac:dyDescent="0.45">
      <c r="A155" s="26" t="s">
        <v>366</v>
      </c>
      <c r="B155" s="26">
        <v>11551</v>
      </c>
      <c r="C155" s="26" t="s">
        <v>19</v>
      </c>
      <c r="D155" s="27">
        <v>2236389.8741700002</v>
      </c>
      <c r="E155" s="27">
        <v>1820314.6644329999</v>
      </c>
      <c r="F155" s="26">
        <f t="shared" si="12"/>
        <v>4056704.5386030003</v>
      </c>
      <c r="G155" s="26">
        <f t="shared" si="13"/>
        <v>416075.20973700029</v>
      </c>
      <c r="H155" s="27">
        <v>487718.26556600002</v>
      </c>
      <c r="I155" s="27">
        <v>244574.84429800001</v>
      </c>
      <c r="J155" s="26">
        <f t="shared" si="14"/>
        <v>732293.109864</v>
      </c>
      <c r="K155" s="26">
        <f t="shared" si="15"/>
        <v>243143.42126800001</v>
      </c>
      <c r="L155" s="26">
        <v>42329429</v>
      </c>
      <c r="M155" s="26">
        <v>45547171</v>
      </c>
      <c r="N155" s="26">
        <f t="shared" si="16"/>
        <v>-3217742</v>
      </c>
      <c r="O155" s="27">
        <v>2479404</v>
      </c>
      <c r="P155" s="27">
        <v>3494422</v>
      </c>
      <c r="Q155" s="26">
        <f t="shared" si="17"/>
        <v>-1015018</v>
      </c>
    </row>
    <row r="156" spans="1:17" s="25" customFormat="1" x14ac:dyDescent="0.45">
      <c r="A156" s="26" t="s">
        <v>368</v>
      </c>
      <c r="B156" s="26">
        <v>11562</v>
      </c>
      <c r="C156" s="26" t="s">
        <v>19</v>
      </c>
      <c r="D156" s="27">
        <v>485852.873571</v>
      </c>
      <c r="E156" s="27">
        <v>32465.691731999999</v>
      </c>
      <c r="F156" s="26">
        <f t="shared" si="12"/>
        <v>518318.56530299998</v>
      </c>
      <c r="G156" s="26">
        <f t="shared" si="13"/>
        <v>453387.18183900003</v>
      </c>
      <c r="H156" s="27">
        <v>165663.05213200001</v>
      </c>
      <c r="I156" s="27">
        <v>13023.579909</v>
      </c>
      <c r="J156" s="26">
        <f t="shared" si="14"/>
        <v>178686.632041</v>
      </c>
      <c r="K156" s="26">
        <f t="shared" si="15"/>
        <v>152639.47222300002</v>
      </c>
      <c r="L156" s="26">
        <v>9276079</v>
      </c>
      <c r="M156" s="26">
        <v>6573465</v>
      </c>
      <c r="N156" s="26">
        <f t="shared" si="16"/>
        <v>2702614</v>
      </c>
      <c r="O156" s="27">
        <v>1303482</v>
      </c>
      <c r="P156" s="27">
        <v>466406</v>
      </c>
      <c r="Q156" s="26">
        <f t="shared" si="17"/>
        <v>837076</v>
      </c>
    </row>
    <row r="157" spans="1:17" s="25" customFormat="1" x14ac:dyDescent="0.45">
      <c r="A157" s="26" t="s">
        <v>370</v>
      </c>
      <c r="B157" s="26">
        <v>11233</v>
      </c>
      <c r="C157" s="26" t="s">
        <v>22</v>
      </c>
      <c r="D157" s="27">
        <v>1256287.6034190001</v>
      </c>
      <c r="E157" s="27">
        <v>1282253.177654</v>
      </c>
      <c r="F157" s="26">
        <f t="shared" si="12"/>
        <v>2538540.7810730003</v>
      </c>
      <c r="G157" s="26">
        <f t="shared" si="13"/>
        <v>-25965.574234999949</v>
      </c>
      <c r="H157" s="27">
        <v>37641.045693</v>
      </c>
      <c r="I157" s="27">
        <v>1.1E-5</v>
      </c>
      <c r="J157" s="26">
        <f t="shared" si="14"/>
        <v>37641.045703999996</v>
      </c>
      <c r="K157" s="26">
        <f t="shared" si="15"/>
        <v>37641.045682000004</v>
      </c>
      <c r="L157" s="26">
        <v>302592</v>
      </c>
      <c r="M157" s="26">
        <v>248598</v>
      </c>
      <c r="N157" s="26">
        <f t="shared" si="16"/>
        <v>53994</v>
      </c>
      <c r="O157" s="27">
        <v>0</v>
      </c>
      <c r="P157" s="27">
        <v>0</v>
      </c>
      <c r="Q157" s="26">
        <f t="shared" si="17"/>
        <v>0</v>
      </c>
    </row>
    <row r="158" spans="1:17" s="25" customFormat="1" x14ac:dyDescent="0.45">
      <c r="A158" s="26" t="s">
        <v>372</v>
      </c>
      <c r="B158" s="26">
        <v>11569</v>
      </c>
      <c r="C158" s="26" t="s">
        <v>19</v>
      </c>
      <c r="D158" s="27">
        <v>1636121.075613</v>
      </c>
      <c r="E158" s="27">
        <v>1051372.9494320001</v>
      </c>
      <c r="F158" s="26">
        <f t="shared" si="12"/>
        <v>2687494.025045</v>
      </c>
      <c r="G158" s="26">
        <f t="shared" si="13"/>
        <v>584748.12618099991</v>
      </c>
      <c r="H158" s="27">
        <v>134740.98736500001</v>
      </c>
      <c r="I158" s="27">
        <v>163416.268469</v>
      </c>
      <c r="J158" s="26">
        <f t="shared" si="14"/>
        <v>298157.25583400001</v>
      </c>
      <c r="K158" s="26">
        <f t="shared" si="15"/>
        <v>-28675.281103999994</v>
      </c>
      <c r="L158" s="26">
        <v>2719271</v>
      </c>
      <c r="M158" s="26">
        <v>4265316</v>
      </c>
      <c r="N158" s="26">
        <f t="shared" si="16"/>
        <v>-1546045</v>
      </c>
      <c r="O158" s="27">
        <v>967213</v>
      </c>
      <c r="P158" s="27">
        <v>317665</v>
      </c>
      <c r="Q158" s="26">
        <f t="shared" si="17"/>
        <v>649548</v>
      </c>
    </row>
    <row r="159" spans="1:17" s="25" customFormat="1" x14ac:dyDescent="0.45">
      <c r="A159" s="26" t="s">
        <v>376</v>
      </c>
      <c r="B159" s="26">
        <v>11588</v>
      </c>
      <c r="C159" s="26" t="s">
        <v>19</v>
      </c>
      <c r="D159" s="27">
        <v>5475209.4370790003</v>
      </c>
      <c r="E159" s="27">
        <v>2138892.5469320002</v>
      </c>
      <c r="F159" s="26">
        <f t="shared" si="12"/>
        <v>7614101.984011</v>
      </c>
      <c r="G159" s="26">
        <f t="shared" si="13"/>
        <v>3336316.8901470001</v>
      </c>
      <c r="H159" s="27">
        <v>209441.233874</v>
      </c>
      <c r="I159" s="27">
        <v>222789.806988</v>
      </c>
      <c r="J159" s="26">
        <f t="shared" si="14"/>
        <v>432231.04086199997</v>
      </c>
      <c r="K159" s="26">
        <f t="shared" si="15"/>
        <v>-13348.573113999999</v>
      </c>
      <c r="L159" s="26">
        <v>29881200</v>
      </c>
      <c r="M159" s="26">
        <v>29180758</v>
      </c>
      <c r="N159" s="26">
        <f t="shared" si="16"/>
        <v>700442</v>
      </c>
      <c r="O159" s="27">
        <v>2344113</v>
      </c>
      <c r="P159" s="27">
        <v>2299984</v>
      </c>
      <c r="Q159" s="26">
        <f t="shared" si="17"/>
        <v>44129</v>
      </c>
    </row>
    <row r="160" spans="1:17" s="25" customFormat="1" x14ac:dyDescent="0.45">
      <c r="A160" s="26" t="s">
        <v>386</v>
      </c>
      <c r="B160" s="26">
        <v>11621</v>
      </c>
      <c r="C160" s="26" t="s">
        <v>19</v>
      </c>
      <c r="D160" s="27">
        <v>983906.36966099998</v>
      </c>
      <c r="E160" s="27">
        <v>932381.20230100001</v>
      </c>
      <c r="F160" s="26">
        <f t="shared" si="12"/>
        <v>1916287.5719619999</v>
      </c>
      <c r="G160" s="26">
        <f t="shared" si="13"/>
        <v>51525.167359999963</v>
      </c>
      <c r="H160" s="27">
        <v>11484.549639999999</v>
      </c>
      <c r="I160" s="27">
        <v>30600.474549999999</v>
      </c>
      <c r="J160" s="26">
        <f t="shared" si="14"/>
        <v>42085.024189999996</v>
      </c>
      <c r="K160" s="26">
        <f t="shared" si="15"/>
        <v>-19115.924910000002</v>
      </c>
      <c r="L160" s="26">
        <v>186954</v>
      </c>
      <c r="M160" s="26">
        <v>842979</v>
      </c>
      <c r="N160" s="26">
        <f t="shared" si="16"/>
        <v>-656025</v>
      </c>
      <c r="O160" s="27">
        <v>259</v>
      </c>
      <c r="P160" s="27">
        <v>37883</v>
      </c>
      <c r="Q160" s="26">
        <f t="shared" si="17"/>
        <v>-37624</v>
      </c>
    </row>
    <row r="161" spans="1:17" s="25" customFormat="1" x14ac:dyDescent="0.45">
      <c r="A161" s="26" t="s">
        <v>388</v>
      </c>
      <c r="B161" s="26">
        <v>11626</v>
      </c>
      <c r="C161" s="26" t="s">
        <v>19</v>
      </c>
      <c r="D161" s="27">
        <v>1616363.8009570001</v>
      </c>
      <c r="E161" s="27">
        <v>741989.862892</v>
      </c>
      <c r="F161" s="26">
        <f t="shared" ref="F161:F195" si="18">D161+E161</f>
        <v>2358353.6638489999</v>
      </c>
      <c r="G161" s="26">
        <f t="shared" ref="G161:G195" si="19">D161-E161</f>
        <v>874373.93806500011</v>
      </c>
      <c r="H161" s="27">
        <v>192390.58029099999</v>
      </c>
      <c r="I161" s="27">
        <v>15773.707200000001</v>
      </c>
      <c r="J161" s="26">
        <f t="shared" ref="J161:J195" si="20">H161+I161</f>
        <v>208164.287491</v>
      </c>
      <c r="K161" s="26">
        <f t="shared" ref="K161:K195" si="21">H161-I161</f>
        <v>176616.87309099999</v>
      </c>
      <c r="L161" s="26">
        <v>3695736</v>
      </c>
      <c r="M161" s="26">
        <v>3149072</v>
      </c>
      <c r="N161" s="26">
        <f t="shared" ref="N161:N195" si="22">L161-M161</f>
        <v>546664</v>
      </c>
      <c r="O161" s="27">
        <v>199734</v>
      </c>
      <c r="P161" s="27">
        <v>0</v>
      </c>
      <c r="Q161" s="26">
        <f t="shared" ref="Q161:Q195" si="23">O161-P161</f>
        <v>199734</v>
      </c>
    </row>
    <row r="162" spans="1:17" s="25" customFormat="1" x14ac:dyDescent="0.45">
      <c r="A162" s="26" t="s">
        <v>392</v>
      </c>
      <c r="B162" s="26">
        <v>11649</v>
      </c>
      <c r="C162" s="26" t="s">
        <v>22</v>
      </c>
      <c r="D162" s="27">
        <v>13530996.062248999</v>
      </c>
      <c r="E162" s="27">
        <v>10130323.993948</v>
      </c>
      <c r="F162" s="26">
        <f t="shared" si="18"/>
        <v>23661320.056196999</v>
      </c>
      <c r="G162" s="26">
        <f t="shared" si="19"/>
        <v>3400672.0683009997</v>
      </c>
      <c r="H162" s="27">
        <v>613215.27114600001</v>
      </c>
      <c r="I162" s="27">
        <v>447636.292946</v>
      </c>
      <c r="J162" s="26">
        <f t="shared" si="20"/>
        <v>1060851.564092</v>
      </c>
      <c r="K162" s="26">
        <f t="shared" si="21"/>
        <v>165578.97820000001</v>
      </c>
      <c r="L162" s="26">
        <v>6008018</v>
      </c>
      <c r="M162" s="26">
        <v>2772840</v>
      </c>
      <c r="N162" s="26">
        <f t="shared" si="22"/>
        <v>3235178</v>
      </c>
      <c r="O162" s="27">
        <v>398333</v>
      </c>
      <c r="P162" s="27">
        <v>413891</v>
      </c>
      <c r="Q162" s="26">
        <f t="shared" si="23"/>
        <v>-15558</v>
      </c>
    </row>
    <row r="163" spans="1:17" s="25" customFormat="1" x14ac:dyDescent="0.45">
      <c r="A163" s="26" t="s">
        <v>396</v>
      </c>
      <c r="B163" s="26">
        <v>11661</v>
      </c>
      <c r="C163" s="26" t="s">
        <v>19</v>
      </c>
      <c r="D163" s="27">
        <v>573345.28692900005</v>
      </c>
      <c r="E163" s="27">
        <v>548074.49158799998</v>
      </c>
      <c r="F163" s="26">
        <f t="shared" si="18"/>
        <v>1121419.7785169999</v>
      </c>
      <c r="G163" s="26">
        <f t="shared" si="19"/>
        <v>25270.795341000077</v>
      </c>
      <c r="H163" s="27">
        <v>25646.774256000001</v>
      </c>
      <c r="I163" s="27">
        <v>23336.152290000002</v>
      </c>
      <c r="J163" s="26">
        <f t="shared" si="20"/>
        <v>48982.926546000002</v>
      </c>
      <c r="K163" s="26">
        <f t="shared" si="21"/>
        <v>2310.6219659999988</v>
      </c>
      <c r="L163" s="26">
        <v>430493</v>
      </c>
      <c r="M163" s="26">
        <v>1023158</v>
      </c>
      <c r="N163" s="26">
        <f t="shared" si="22"/>
        <v>-592665</v>
      </c>
      <c r="O163" s="27">
        <v>5899</v>
      </c>
      <c r="P163" s="27">
        <v>549</v>
      </c>
      <c r="Q163" s="26">
        <f t="shared" si="23"/>
        <v>5350</v>
      </c>
    </row>
    <row r="164" spans="1:17" s="25" customFormat="1" x14ac:dyDescent="0.45">
      <c r="A164" s="26" t="s">
        <v>400</v>
      </c>
      <c r="B164" s="26">
        <v>11660</v>
      </c>
      <c r="C164" s="26" t="s">
        <v>19</v>
      </c>
      <c r="D164" s="27">
        <v>1013310.17455</v>
      </c>
      <c r="E164" s="27">
        <v>593772.89296900004</v>
      </c>
      <c r="F164" s="26">
        <f t="shared" si="18"/>
        <v>1607083.067519</v>
      </c>
      <c r="G164" s="26">
        <f t="shared" si="19"/>
        <v>419537.28158099996</v>
      </c>
      <c r="H164" s="27">
        <v>62000</v>
      </c>
      <c r="I164" s="27">
        <v>10983.053403</v>
      </c>
      <c r="J164" s="26">
        <f t="shared" si="20"/>
        <v>72983.053402999998</v>
      </c>
      <c r="K164" s="26">
        <f t="shared" si="21"/>
        <v>51016.946597000002</v>
      </c>
      <c r="L164" s="26">
        <v>67178</v>
      </c>
      <c r="M164" s="26">
        <v>2387225</v>
      </c>
      <c r="N164" s="26">
        <f t="shared" si="22"/>
        <v>-2320047</v>
      </c>
      <c r="O164" s="27">
        <v>0</v>
      </c>
      <c r="P164" s="27">
        <v>0</v>
      </c>
      <c r="Q164" s="26">
        <f t="shared" si="23"/>
        <v>0</v>
      </c>
    </row>
    <row r="165" spans="1:17" s="25" customFormat="1" x14ac:dyDescent="0.45">
      <c r="A165" s="26" t="s">
        <v>404</v>
      </c>
      <c r="B165" s="26">
        <v>11665</v>
      </c>
      <c r="C165" s="26" t="s">
        <v>19</v>
      </c>
      <c r="D165" s="27">
        <v>361986.22525299998</v>
      </c>
      <c r="E165" s="27">
        <v>176954.016894</v>
      </c>
      <c r="F165" s="26">
        <f t="shared" si="18"/>
        <v>538940.24214700004</v>
      </c>
      <c r="G165" s="26">
        <f t="shared" si="19"/>
        <v>185032.20835899998</v>
      </c>
      <c r="H165" s="27">
        <v>5780.1</v>
      </c>
      <c r="I165" s="27">
        <v>5609.6490549999999</v>
      </c>
      <c r="J165" s="26">
        <f t="shared" si="20"/>
        <v>11389.749055</v>
      </c>
      <c r="K165" s="26">
        <f t="shared" si="21"/>
        <v>170.4509450000005</v>
      </c>
      <c r="L165" s="26">
        <v>2755313</v>
      </c>
      <c r="M165" s="26">
        <v>1249828</v>
      </c>
      <c r="N165" s="26">
        <f t="shared" si="22"/>
        <v>1505485</v>
      </c>
      <c r="O165" s="27">
        <v>97454</v>
      </c>
      <c r="P165" s="27">
        <v>63324</v>
      </c>
      <c r="Q165" s="26">
        <f t="shared" si="23"/>
        <v>34130</v>
      </c>
    </row>
    <row r="166" spans="1:17" s="25" customFormat="1" x14ac:dyDescent="0.45">
      <c r="A166" s="26" t="s">
        <v>408</v>
      </c>
      <c r="B166" s="26">
        <v>11673</v>
      </c>
      <c r="C166" s="26" t="s">
        <v>19</v>
      </c>
      <c r="D166" s="27">
        <v>228155.53147399999</v>
      </c>
      <c r="E166" s="27">
        <v>319826.12063899997</v>
      </c>
      <c r="F166" s="26">
        <f t="shared" si="18"/>
        <v>547981.65211299993</v>
      </c>
      <c r="G166" s="26">
        <f t="shared" si="19"/>
        <v>-91670.589164999983</v>
      </c>
      <c r="H166" s="27">
        <v>19600.918010000001</v>
      </c>
      <c r="I166" s="27">
        <v>13758.943346</v>
      </c>
      <c r="J166" s="26">
        <f t="shared" si="20"/>
        <v>33359.861356000001</v>
      </c>
      <c r="K166" s="26">
        <f t="shared" si="21"/>
        <v>5841.9746640000012</v>
      </c>
      <c r="L166" s="26">
        <v>905821</v>
      </c>
      <c r="M166" s="26">
        <v>3394850</v>
      </c>
      <c r="N166" s="26">
        <f t="shared" si="22"/>
        <v>-2489029</v>
      </c>
      <c r="O166" s="27">
        <v>0</v>
      </c>
      <c r="P166" s="27">
        <v>40893</v>
      </c>
      <c r="Q166" s="26">
        <f t="shared" si="23"/>
        <v>-40893</v>
      </c>
    </row>
    <row r="167" spans="1:17" s="25" customFormat="1" x14ac:dyDescent="0.45">
      <c r="A167" s="26" t="s">
        <v>416</v>
      </c>
      <c r="B167" s="26">
        <v>11692</v>
      </c>
      <c r="C167" s="26" t="s">
        <v>19</v>
      </c>
      <c r="D167" s="27">
        <v>2176198.59192</v>
      </c>
      <c r="E167" s="27">
        <v>566177.62398799998</v>
      </c>
      <c r="F167" s="26">
        <f t="shared" si="18"/>
        <v>2742376.2159080002</v>
      </c>
      <c r="G167" s="26">
        <f t="shared" si="19"/>
        <v>1610020.9679320001</v>
      </c>
      <c r="H167" s="27">
        <v>212709.43032300001</v>
      </c>
      <c r="I167" s="27">
        <v>21267.015493999999</v>
      </c>
      <c r="J167" s="26">
        <f t="shared" si="20"/>
        <v>233976.445817</v>
      </c>
      <c r="K167" s="26">
        <f t="shared" si="21"/>
        <v>191442.41482900002</v>
      </c>
      <c r="L167" s="26">
        <v>35479180</v>
      </c>
      <c r="M167" s="26">
        <v>21548010</v>
      </c>
      <c r="N167" s="26">
        <f t="shared" si="22"/>
        <v>13931170</v>
      </c>
      <c r="O167" s="27">
        <v>6490829</v>
      </c>
      <c r="P167" s="27">
        <v>3262285</v>
      </c>
      <c r="Q167" s="26">
        <f t="shared" si="23"/>
        <v>3228544</v>
      </c>
    </row>
    <row r="168" spans="1:17" s="25" customFormat="1" x14ac:dyDescent="0.45">
      <c r="A168" s="26" t="s">
        <v>418</v>
      </c>
      <c r="B168" s="26">
        <v>11698</v>
      </c>
      <c r="C168" s="26" t="s">
        <v>19</v>
      </c>
      <c r="D168" s="27">
        <v>9082845.2175859995</v>
      </c>
      <c r="E168" s="27">
        <v>9199287.7524219994</v>
      </c>
      <c r="F168" s="26">
        <f t="shared" si="18"/>
        <v>18282132.970008001</v>
      </c>
      <c r="G168" s="26">
        <f t="shared" si="19"/>
        <v>-116442.53483599983</v>
      </c>
      <c r="H168" s="27">
        <v>0</v>
      </c>
      <c r="I168" s="27">
        <v>974778.33635899995</v>
      </c>
      <c r="J168" s="26">
        <f t="shared" si="20"/>
        <v>974778.33635899995</v>
      </c>
      <c r="K168" s="26">
        <f t="shared" si="21"/>
        <v>-974778.33635899995</v>
      </c>
      <c r="L168" s="26">
        <v>19713728</v>
      </c>
      <c r="M168" s="26">
        <v>19054184</v>
      </c>
      <c r="N168" s="26">
        <f t="shared" si="22"/>
        <v>659544</v>
      </c>
      <c r="O168" s="27">
        <v>0</v>
      </c>
      <c r="P168" s="27">
        <v>3033439</v>
      </c>
      <c r="Q168" s="26">
        <f t="shared" si="23"/>
        <v>-3033439</v>
      </c>
    </row>
    <row r="169" spans="1:17" s="25" customFormat="1" x14ac:dyDescent="0.45">
      <c r="A169" s="26" t="s">
        <v>422</v>
      </c>
      <c r="B169" s="26">
        <v>11706</v>
      </c>
      <c r="C169" s="26" t="s">
        <v>22</v>
      </c>
      <c r="D169" s="27">
        <v>469672.89087399998</v>
      </c>
      <c r="E169" s="27">
        <v>946283.50073500001</v>
      </c>
      <c r="F169" s="26">
        <f t="shared" si="18"/>
        <v>1415956.391609</v>
      </c>
      <c r="G169" s="26">
        <f t="shared" si="19"/>
        <v>-476610.60986100003</v>
      </c>
      <c r="H169" s="27">
        <v>0</v>
      </c>
      <c r="I169" s="27">
        <v>5982.4992940000002</v>
      </c>
      <c r="J169" s="26">
        <f t="shared" si="20"/>
        <v>5982.4992940000002</v>
      </c>
      <c r="K169" s="26">
        <f t="shared" si="21"/>
        <v>-5982.4992940000002</v>
      </c>
      <c r="L169" s="26">
        <v>750812</v>
      </c>
      <c r="M169" s="26">
        <v>1231094</v>
      </c>
      <c r="N169" s="26">
        <f t="shared" si="22"/>
        <v>-480282</v>
      </c>
      <c r="O169" s="27">
        <v>6929</v>
      </c>
      <c r="P169" s="27">
        <v>30283</v>
      </c>
      <c r="Q169" s="26">
        <f t="shared" si="23"/>
        <v>-23354</v>
      </c>
    </row>
    <row r="170" spans="1:17" s="25" customFormat="1" x14ac:dyDescent="0.45">
      <c r="A170" s="26" t="s">
        <v>429</v>
      </c>
      <c r="B170" s="26">
        <v>11691</v>
      </c>
      <c r="C170" s="26" t="s">
        <v>32</v>
      </c>
      <c r="D170" s="27">
        <v>44460.822838</v>
      </c>
      <c r="E170" s="27">
        <v>49815.639437999998</v>
      </c>
      <c r="F170" s="26">
        <f t="shared" si="18"/>
        <v>94276.462276000006</v>
      </c>
      <c r="G170" s="26">
        <f t="shared" si="19"/>
        <v>-5354.8165999999983</v>
      </c>
      <c r="H170" s="27">
        <v>1.7461000000000001E-2</v>
      </c>
      <c r="I170" s="27">
        <v>1524.6843100000001</v>
      </c>
      <c r="J170" s="26">
        <f t="shared" si="20"/>
        <v>1524.701771</v>
      </c>
      <c r="K170" s="26">
        <f t="shared" si="21"/>
        <v>-1524.6668490000002</v>
      </c>
      <c r="L170" s="26">
        <v>1291</v>
      </c>
      <c r="M170" s="26">
        <v>0</v>
      </c>
      <c r="N170" s="26">
        <f t="shared" si="22"/>
        <v>1291</v>
      </c>
      <c r="O170" s="27">
        <v>0</v>
      </c>
      <c r="P170" s="27">
        <v>0</v>
      </c>
      <c r="Q170" s="26">
        <f t="shared" si="23"/>
        <v>0</v>
      </c>
    </row>
    <row r="171" spans="1:17" s="25" customFormat="1" x14ac:dyDescent="0.45">
      <c r="A171" s="26" t="s">
        <v>431</v>
      </c>
      <c r="B171" s="26">
        <v>11709</v>
      </c>
      <c r="C171" s="26" t="s">
        <v>22</v>
      </c>
      <c r="D171" s="27">
        <v>0</v>
      </c>
      <c r="E171" s="27">
        <v>0</v>
      </c>
      <c r="F171" s="26">
        <f t="shared" si="18"/>
        <v>0</v>
      </c>
      <c r="G171" s="26">
        <f t="shared" si="19"/>
        <v>0</v>
      </c>
      <c r="H171" s="27">
        <v>0</v>
      </c>
      <c r="I171" s="27">
        <v>0</v>
      </c>
      <c r="J171" s="26">
        <f t="shared" si="20"/>
        <v>0</v>
      </c>
      <c r="K171" s="26">
        <f t="shared" si="21"/>
        <v>0</v>
      </c>
      <c r="L171" s="26">
        <v>0</v>
      </c>
      <c r="M171" s="26">
        <v>0</v>
      </c>
      <c r="N171" s="26">
        <f t="shared" si="22"/>
        <v>0</v>
      </c>
      <c r="O171" s="27">
        <v>0</v>
      </c>
      <c r="P171" s="27">
        <v>0</v>
      </c>
      <c r="Q171" s="26">
        <f t="shared" si="23"/>
        <v>0</v>
      </c>
    </row>
    <row r="172" spans="1:17" s="25" customFormat="1" x14ac:dyDescent="0.45">
      <c r="A172" s="26" t="s">
        <v>433</v>
      </c>
      <c r="B172" s="26">
        <v>11712</v>
      </c>
      <c r="C172" s="26" t="s">
        <v>22</v>
      </c>
      <c r="D172" s="27">
        <v>9205414.9450569991</v>
      </c>
      <c r="E172" s="27">
        <v>9474251.7529760003</v>
      </c>
      <c r="F172" s="26">
        <f t="shared" si="18"/>
        <v>18679666.698032998</v>
      </c>
      <c r="G172" s="26">
        <f t="shared" si="19"/>
        <v>-268836.80791900121</v>
      </c>
      <c r="H172" s="27">
        <v>614656.55697599996</v>
      </c>
      <c r="I172" s="27">
        <v>531523.15916000004</v>
      </c>
      <c r="J172" s="26">
        <f t="shared" si="20"/>
        <v>1146179.7161360001</v>
      </c>
      <c r="K172" s="26">
        <f t="shared" si="21"/>
        <v>83133.397815999924</v>
      </c>
      <c r="L172" s="26">
        <v>0</v>
      </c>
      <c r="M172" s="26">
        <v>183290</v>
      </c>
      <c r="N172" s="26">
        <f t="shared" si="22"/>
        <v>-183290</v>
      </c>
      <c r="O172" s="27">
        <v>0</v>
      </c>
      <c r="P172" s="27">
        <v>0</v>
      </c>
      <c r="Q172" s="26">
        <f t="shared" si="23"/>
        <v>0</v>
      </c>
    </row>
    <row r="173" spans="1:17" s="25" customFormat="1" x14ac:dyDescent="0.45">
      <c r="A173" s="26" t="s">
        <v>435</v>
      </c>
      <c r="B173" s="26">
        <v>11725</v>
      </c>
      <c r="C173" s="26" t="s">
        <v>19</v>
      </c>
      <c r="D173" s="27">
        <v>308549.61686200002</v>
      </c>
      <c r="E173" s="27">
        <v>320272.74495299999</v>
      </c>
      <c r="F173" s="26">
        <f t="shared" si="18"/>
        <v>628822.36181499995</v>
      </c>
      <c r="G173" s="26">
        <f t="shared" si="19"/>
        <v>-11723.128090999962</v>
      </c>
      <c r="H173" s="27">
        <v>3547.498</v>
      </c>
      <c r="I173" s="27">
        <v>0</v>
      </c>
      <c r="J173" s="26">
        <f t="shared" si="20"/>
        <v>3547.498</v>
      </c>
      <c r="K173" s="26">
        <f t="shared" si="21"/>
        <v>3547.498</v>
      </c>
      <c r="L173" s="26">
        <v>1610867</v>
      </c>
      <c r="M173" s="26">
        <v>522200</v>
      </c>
      <c r="N173" s="26">
        <f t="shared" si="22"/>
        <v>1088667</v>
      </c>
      <c r="O173" s="27">
        <v>593086</v>
      </c>
      <c r="P173" s="27">
        <v>168073</v>
      </c>
      <c r="Q173" s="26">
        <f t="shared" si="23"/>
        <v>425013</v>
      </c>
    </row>
    <row r="174" spans="1:17" s="25" customFormat="1" x14ac:dyDescent="0.45">
      <c r="A174" s="26" t="s">
        <v>437</v>
      </c>
      <c r="B174" s="26">
        <v>11701</v>
      </c>
      <c r="C174" s="26" t="s">
        <v>19</v>
      </c>
      <c r="D174" s="27">
        <v>261270.52077</v>
      </c>
      <c r="E174" s="27">
        <v>161509.015831</v>
      </c>
      <c r="F174" s="26">
        <f t="shared" si="18"/>
        <v>422779.536601</v>
      </c>
      <c r="G174" s="26">
        <f t="shared" si="19"/>
        <v>99761.504939000006</v>
      </c>
      <c r="H174" s="27">
        <v>84475.973719000001</v>
      </c>
      <c r="I174" s="27">
        <v>27891.916184999998</v>
      </c>
      <c r="J174" s="26">
        <f t="shared" si="20"/>
        <v>112367.889904</v>
      </c>
      <c r="K174" s="26">
        <f t="shared" si="21"/>
        <v>56584.057534000007</v>
      </c>
      <c r="L174" s="26">
        <v>1434586</v>
      </c>
      <c r="M174" s="26">
        <v>720191</v>
      </c>
      <c r="N174" s="26">
        <f t="shared" si="22"/>
        <v>714395</v>
      </c>
      <c r="O174" s="27">
        <v>374228</v>
      </c>
      <c r="P174" s="27">
        <v>145460</v>
      </c>
      <c r="Q174" s="26">
        <f t="shared" si="23"/>
        <v>228768</v>
      </c>
    </row>
    <row r="175" spans="1:17" s="25" customFormat="1" x14ac:dyDescent="0.45">
      <c r="A175" s="26" t="s">
        <v>439</v>
      </c>
      <c r="B175" s="26">
        <v>11729</v>
      </c>
      <c r="C175" s="26" t="s">
        <v>22</v>
      </c>
      <c r="D175" s="27">
        <v>3372112.703642</v>
      </c>
      <c r="E175" s="27">
        <v>3514736.9451649999</v>
      </c>
      <c r="F175" s="26">
        <f t="shared" si="18"/>
        <v>6886849.6488070004</v>
      </c>
      <c r="G175" s="26">
        <f t="shared" si="19"/>
        <v>-142624.24152299995</v>
      </c>
      <c r="H175" s="27">
        <v>0</v>
      </c>
      <c r="I175" s="27">
        <v>13278.127848</v>
      </c>
      <c r="J175" s="26">
        <f t="shared" si="20"/>
        <v>13278.127848</v>
      </c>
      <c r="K175" s="26">
        <f t="shared" si="21"/>
        <v>-13278.127848</v>
      </c>
      <c r="L175" s="26">
        <v>2370573</v>
      </c>
      <c r="M175" s="26">
        <v>2503633</v>
      </c>
      <c r="N175" s="26">
        <f t="shared" si="22"/>
        <v>-133060</v>
      </c>
      <c r="O175" s="27">
        <v>0</v>
      </c>
      <c r="P175" s="27">
        <v>0</v>
      </c>
      <c r="Q175" s="26">
        <f t="shared" si="23"/>
        <v>0</v>
      </c>
    </row>
    <row r="176" spans="1:17" s="25" customFormat="1" x14ac:dyDescent="0.45">
      <c r="A176" s="26" t="s">
        <v>441</v>
      </c>
      <c r="B176" s="26">
        <v>11736</v>
      </c>
      <c r="C176" s="26" t="s">
        <v>22</v>
      </c>
      <c r="D176" s="27">
        <v>2507107.1719669998</v>
      </c>
      <c r="E176" s="27">
        <v>1849841.6898980001</v>
      </c>
      <c r="F176" s="26">
        <f t="shared" si="18"/>
        <v>4356948.8618649999</v>
      </c>
      <c r="G176" s="26">
        <f t="shared" si="19"/>
        <v>657265.48206899967</v>
      </c>
      <c r="H176" s="27">
        <v>57257.428959999997</v>
      </c>
      <c r="I176" s="27">
        <v>189618.42063099999</v>
      </c>
      <c r="J176" s="26">
        <f t="shared" si="20"/>
        <v>246875.84959099998</v>
      </c>
      <c r="K176" s="26">
        <f t="shared" si="21"/>
        <v>-132360.991671</v>
      </c>
      <c r="L176" s="26">
        <v>0</v>
      </c>
      <c r="M176" s="26">
        <v>107501</v>
      </c>
      <c r="N176" s="26">
        <f t="shared" si="22"/>
        <v>-107501</v>
      </c>
      <c r="O176" s="27">
        <v>0</v>
      </c>
      <c r="P176" s="27">
        <v>48840</v>
      </c>
      <c r="Q176" s="26">
        <f t="shared" si="23"/>
        <v>-48840</v>
      </c>
    </row>
    <row r="177" spans="1:17" s="25" customFormat="1" x14ac:dyDescent="0.45">
      <c r="A177" s="26" t="s">
        <v>443</v>
      </c>
      <c r="B177" s="26">
        <v>11738</v>
      </c>
      <c r="C177" s="26" t="s">
        <v>19</v>
      </c>
      <c r="D177" s="27">
        <v>638702.411968</v>
      </c>
      <c r="E177" s="27">
        <v>305038.870803</v>
      </c>
      <c r="F177" s="26">
        <f t="shared" si="18"/>
        <v>943741.28277099994</v>
      </c>
      <c r="G177" s="26">
        <f t="shared" si="19"/>
        <v>333663.541165</v>
      </c>
      <c r="H177" s="27">
        <v>145823.51808000001</v>
      </c>
      <c r="I177" s="27">
        <v>6097.7730799999999</v>
      </c>
      <c r="J177" s="26">
        <f t="shared" si="20"/>
        <v>151921.29116000002</v>
      </c>
      <c r="K177" s="26">
        <f t="shared" si="21"/>
        <v>139725.745</v>
      </c>
      <c r="L177" s="26">
        <v>6509743</v>
      </c>
      <c r="M177" s="26">
        <v>5044195</v>
      </c>
      <c r="N177" s="26">
        <f t="shared" si="22"/>
        <v>1465548</v>
      </c>
      <c r="O177" s="27">
        <v>886677</v>
      </c>
      <c r="P177" s="27">
        <v>575250</v>
      </c>
      <c r="Q177" s="26">
        <f t="shared" si="23"/>
        <v>311427</v>
      </c>
    </row>
    <row r="178" spans="1:17" s="25" customFormat="1" x14ac:dyDescent="0.45">
      <c r="A178" s="26" t="s">
        <v>445</v>
      </c>
      <c r="B178" s="26">
        <v>11722</v>
      </c>
      <c r="C178" s="26" t="s">
        <v>19</v>
      </c>
      <c r="D178" s="27">
        <v>5469111.7685979996</v>
      </c>
      <c r="E178" s="27">
        <v>4596080.7856599996</v>
      </c>
      <c r="F178" s="26">
        <f t="shared" si="18"/>
        <v>10065192.554258</v>
      </c>
      <c r="G178" s="26">
        <f t="shared" si="19"/>
        <v>873030.982938</v>
      </c>
      <c r="H178" s="27">
        <v>372891.42794199998</v>
      </c>
      <c r="I178" s="27">
        <v>124300.817788</v>
      </c>
      <c r="J178" s="26">
        <f t="shared" si="20"/>
        <v>497192.24572999997</v>
      </c>
      <c r="K178" s="26">
        <f t="shared" si="21"/>
        <v>248590.61015399999</v>
      </c>
      <c r="L178" s="26">
        <v>6157917</v>
      </c>
      <c r="M178" s="26">
        <v>629468</v>
      </c>
      <c r="N178" s="26">
        <f t="shared" si="22"/>
        <v>5528449</v>
      </c>
      <c r="O178" s="27">
        <v>1287578</v>
      </c>
      <c r="P178" s="27">
        <v>0</v>
      </c>
      <c r="Q178" s="26">
        <f t="shared" si="23"/>
        <v>1287578</v>
      </c>
    </row>
    <row r="179" spans="1:17" s="25" customFormat="1" x14ac:dyDescent="0.45">
      <c r="A179" s="26" t="s">
        <v>446</v>
      </c>
      <c r="B179" s="26">
        <v>11741</v>
      </c>
      <c r="C179" s="26" t="s">
        <v>19</v>
      </c>
      <c r="D179" s="27">
        <v>1432831.2524659999</v>
      </c>
      <c r="E179" s="27">
        <v>1173568.528311</v>
      </c>
      <c r="F179" s="26">
        <f t="shared" si="18"/>
        <v>2606399.7807769999</v>
      </c>
      <c r="G179" s="26">
        <f t="shared" si="19"/>
        <v>259262.72415499995</v>
      </c>
      <c r="H179" s="27">
        <v>121885</v>
      </c>
      <c r="I179" s="27">
        <v>40195.154683000001</v>
      </c>
      <c r="J179" s="26">
        <f t="shared" si="20"/>
        <v>162080.154683</v>
      </c>
      <c r="K179" s="26">
        <f t="shared" si="21"/>
        <v>81689.845316999999</v>
      </c>
      <c r="L179" s="26">
        <v>4099494</v>
      </c>
      <c r="M179" s="26">
        <v>3277508</v>
      </c>
      <c r="N179" s="26">
        <f t="shared" si="22"/>
        <v>821986</v>
      </c>
      <c r="O179" s="27">
        <v>179481</v>
      </c>
      <c r="P179" s="27">
        <v>197278</v>
      </c>
      <c r="Q179" s="26">
        <f t="shared" si="23"/>
        <v>-17797</v>
      </c>
    </row>
    <row r="180" spans="1:17" s="25" customFormat="1" x14ac:dyDescent="0.45">
      <c r="A180" s="26" t="s">
        <v>456</v>
      </c>
      <c r="B180" s="26">
        <v>11745</v>
      </c>
      <c r="C180" s="26" t="s">
        <v>22</v>
      </c>
      <c r="D180" s="27">
        <v>0</v>
      </c>
      <c r="E180" s="27">
        <v>0</v>
      </c>
      <c r="F180" s="26">
        <f t="shared" si="18"/>
        <v>0</v>
      </c>
      <c r="G180" s="26">
        <f t="shared" si="19"/>
        <v>0</v>
      </c>
      <c r="H180" s="27">
        <v>0</v>
      </c>
      <c r="I180" s="27">
        <v>0</v>
      </c>
      <c r="J180" s="26">
        <f t="shared" si="20"/>
        <v>0</v>
      </c>
      <c r="K180" s="26">
        <f t="shared" si="21"/>
        <v>0</v>
      </c>
      <c r="L180" s="26">
        <v>0</v>
      </c>
      <c r="M180" s="26">
        <v>0</v>
      </c>
      <c r="N180" s="26">
        <f t="shared" si="22"/>
        <v>0</v>
      </c>
      <c r="O180" s="27">
        <v>0</v>
      </c>
      <c r="P180" s="27">
        <v>0</v>
      </c>
      <c r="Q180" s="26">
        <f t="shared" si="23"/>
        <v>0</v>
      </c>
    </row>
    <row r="181" spans="1:17" s="25" customFormat="1" x14ac:dyDescent="0.45">
      <c r="A181" s="26" t="s">
        <v>460</v>
      </c>
      <c r="B181" s="26">
        <v>11753</v>
      </c>
      <c r="C181" s="26" t="s">
        <v>19</v>
      </c>
      <c r="D181" s="27">
        <v>401182.818615</v>
      </c>
      <c r="E181" s="27">
        <v>327441.68779300002</v>
      </c>
      <c r="F181" s="26">
        <f t="shared" si="18"/>
        <v>728624.50640800002</v>
      </c>
      <c r="G181" s="26">
        <f t="shared" si="19"/>
        <v>73741.130821999977</v>
      </c>
      <c r="H181" s="27">
        <v>7628.2934999999998</v>
      </c>
      <c r="I181" s="27">
        <v>55802.858143999998</v>
      </c>
      <c r="J181" s="26">
        <f t="shared" si="20"/>
        <v>63431.151643999998</v>
      </c>
      <c r="K181" s="26">
        <f t="shared" si="21"/>
        <v>-48174.564643999998</v>
      </c>
      <c r="L181" s="26">
        <v>2355298</v>
      </c>
      <c r="M181" s="26">
        <v>1474504</v>
      </c>
      <c r="N181" s="26">
        <f t="shared" si="22"/>
        <v>880794</v>
      </c>
      <c r="O181" s="27">
        <v>117298</v>
      </c>
      <c r="P181" s="27">
        <v>97607</v>
      </c>
      <c r="Q181" s="26">
        <f t="shared" si="23"/>
        <v>19691</v>
      </c>
    </row>
    <row r="182" spans="1:17" s="25" customFormat="1" x14ac:dyDescent="0.45">
      <c r="A182" s="26" t="s">
        <v>468</v>
      </c>
      <c r="B182" s="26">
        <v>11776</v>
      </c>
      <c r="C182" s="26" t="s">
        <v>19</v>
      </c>
      <c r="D182" s="27">
        <v>2811055.9568690001</v>
      </c>
      <c r="E182" s="27">
        <v>350971.74625299999</v>
      </c>
      <c r="F182" s="26">
        <f t="shared" si="18"/>
        <v>3162027.7031220002</v>
      </c>
      <c r="G182" s="26">
        <f t="shared" si="19"/>
        <v>2460084.210616</v>
      </c>
      <c r="H182" s="27">
        <v>0</v>
      </c>
      <c r="I182" s="27">
        <v>6250.2592649999997</v>
      </c>
      <c r="J182" s="26">
        <f t="shared" si="20"/>
        <v>6250.2592649999997</v>
      </c>
      <c r="K182" s="26">
        <f t="shared" si="21"/>
        <v>-6250.2592649999997</v>
      </c>
      <c r="L182" s="26">
        <v>21878736</v>
      </c>
      <c r="M182" s="26">
        <v>12242113</v>
      </c>
      <c r="N182" s="26">
        <f t="shared" si="22"/>
        <v>9636623</v>
      </c>
      <c r="O182" s="27">
        <v>2011801</v>
      </c>
      <c r="P182" s="27">
        <v>5556546</v>
      </c>
      <c r="Q182" s="26">
        <f t="shared" si="23"/>
        <v>-3544745</v>
      </c>
    </row>
    <row r="183" spans="1:17" s="25" customFormat="1" x14ac:dyDescent="0.45">
      <c r="A183" s="26" t="s">
        <v>470</v>
      </c>
      <c r="B183" s="26">
        <v>11774</v>
      </c>
      <c r="C183" s="26" t="s">
        <v>22</v>
      </c>
      <c r="D183" s="27">
        <v>1228072.8892920001</v>
      </c>
      <c r="E183" s="27">
        <v>395971.01981799997</v>
      </c>
      <c r="F183" s="26">
        <f t="shared" si="18"/>
        <v>1624043.9091100001</v>
      </c>
      <c r="G183" s="26">
        <f t="shared" si="19"/>
        <v>832101.86947400006</v>
      </c>
      <c r="H183" s="27">
        <v>2275.9484649999999</v>
      </c>
      <c r="I183" s="27">
        <v>9182.3035940000009</v>
      </c>
      <c r="J183" s="26">
        <f t="shared" si="20"/>
        <v>11458.252059</v>
      </c>
      <c r="K183" s="26">
        <f t="shared" si="21"/>
        <v>-6906.3551290000014</v>
      </c>
      <c r="L183" s="26">
        <v>1200226</v>
      </c>
      <c r="M183" s="26">
        <v>385484</v>
      </c>
      <c r="N183" s="26">
        <f t="shared" si="22"/>
        <v>814742</v>
      </c>
      <c r="O183" s="27">
        <v>0</v>
      </c>
      <c r="P183" s="27">
        <v>11075</v>
      </c>
      <c r="Q183" s="26">
        <f t="shared" si="23"/>
        <v>-11075</v>
      </c>
    </row>
    <row r="184" spans="1:17" s="25" customFormat="1" x14ac:dyDescent="0.45">
      <c r="A184" s="26" t="s">
        <v>474</v>
      </c>
      <c r="B184" s="26">
        <v>11763</v>
      </c>
      <c r="C184" s="26" t="s">
        <v>22</v>
      </c>
      <c r="D184" s="27">
        <v>1880597.4537249999</v>
      </c>
      <c r="E184" s="27">
        <v>961335.63455099997</v>
      </c>
      <c r="F184" s="26">
        <f t="shared" si="18"/>
        <v>2841933.0882759998</v>
      </c>
      <c r="G184" s="26">
        <f t="shared" si="19"/>
        <v>919261.81917399995</v>
      </c>
      <c r="H184" s="27">
        <v>112751.901709</v>
      </c>
      <c r="I184" s="27">
        <v>112643.58384000001</v>
      </c>
      <c r="J184" s="26">
        <f t="shared" si="20"/>
        <v>225395.485549</v>
      </c>
      <c r="K184" s="26">
        <f t="shared" si="21"/>
        <v>108.31786899999133</v>
      </c>
      <c r="L184" s="26">
        <v>1000000</v>
      </c>
      <c r="M184" s="26">
        <v>0</v>
      </c>
      <c r="N184" s="26">
        <f t="shared" si="22"/>
        <v>1000000</v>
      </c>
      <c r="O184" s="27">
        <v>0</v>
      </c>
      <c r="P184" s="27">
        <v>0</v>
      </c>
      <c r="Q184" s="26">
        <f t="shared" si="23"/>
        <v>0</v>
      </c>
    </row>
    <row r="185" spans="1:17" s="25" customFormat="1" x14ac:dyDescent="0.45">
      <c r="A185" s="26" t="s">
        <v>478</v>
      </c>
      <c r="B185" s="26">
        <v>11773</v>
      </c>
      <c r="C185" s="26" t="s">
        <v>22</v>
      </c>
      <c r="D185" s="27">
        <v>1009978.464672</v>
      </c>
      <c r="E185" s="27">
        <v>162170.004805</v>
      </c>
      <c r="F185" s="26">
        <f t="shared" si="18"/>
        <v>1172148.4694769999</v>
      </c>
      <c r="G185" s="26">
        <f t="shared" si="19"/>
        <v>847808.459867</v>
      </c>
      <c r="H185" s="27">
        <v>136163.83838900001</v>
      </c>
      <c r="I185" s="27">
        <v>0</v>
      </c>
      <c r="J185" s="26">
        <f t="shared" si="20"/>
        <v>136163.83838900001</v>
      </c>
      <c r="K185" s="26">
        <f t="shared" si="21"/>
        <v>136163.83838900001</v>
      </c>
      <c r="L185" s="26">
        <v>870329</v>
      </c>
      <c r="M185" s="26">
        <v>54383</v>
      </c>
      <c r="N185" s="26">
        <f t="shared" si="22"/>
        <v>815946</v>
      </c>
      <c r="O185" s="27">
        <v>0</v>
      </c>
      <c r="P185" s="27">
        <v>0</v>
      </c>
      <c r="Q185" s="26">
        <f t="shared" si="23"/>
        <v>0</v>
      </c>
    </row>
    <row r="186" spans="1:17" s="25" customFormat="1" x14ac:dyDescent="0.45">
      <c r="A186" s="26" t="s">
        <v>480</v>
      </c>
      <c r="B186" s="26">
        <v>11820</v>
      </c>
      <c r="C186" s="26" t="s">
        <v>19</v>
      </c>
      <c r="D186" s="27">
        <v>5511544.9763550004</v>
      </c>
      <c r="E186" s="27">
        <v>554117.03348800004</v>
      </c>
      <c r="F186" s="26">
        <f t="shared" si="18"/>
        <v>6065662.0098430002</v>
      </c>
      <c r="G186" s="26">
        <f t="shared" si="19"/>
        <v>4957427.9428670006</v>
      </c>
      <c r="H186" s="27">
        <v>2272869.7948750001</v>
      </c>
      <c r="I186" s="27">
        <v>11064.536233000001</v>
      </c>
      <c r="J186" s="26">
        <f t="shared" si="20"/>
        <v>2283934.3311080001</v>
      </c>
      <c r="K186" s="26">
        <f t="shared" si="21"/>
        <v>2261805.2586420001</v>
      </c>
      <c r="L186" s="26">
        <v>39389872</v>
      </c>
      <c r="M186" s="26">
        <v>8871206</v>
      </c>
      <c r="N186" s="26">
        <f t="shared" si="22"/>
        <v>30518666</v>
      </c>
      <c r="O186" s="27">
        <v>8989049</v>
      </c>
      <c r="P186" s="27">
        <v>4658681</v>
      </c>
      <c r="Q186" s="26">
        <f t="shared" si="23"/>
        <v>4330368</v>
      </c>
    </row>
    <row r="187" spans="1:17" s="25" customFormat="1" x14ac:dyDescent="0.45">
      <c r="A187" s="26" t="s">
        <v>493</v>
      </c>
      <c r="B187" s="26">
        <v>11823</v>
      </c>
      <c r="C187" s="26" t="s">
        <v>22</v>
      </c>
      <c r="D187" s="27">
        <v>204529.84327700001</v>
      </c>
      <c r="E187" s="27">
        <v>75821.623649000001</v>
      </c>
      <c r="F187" s="26">
        <f t="shared" si="18"/>
        <v>280351.46692600002</v>
      </c>
      <c r="G187" s="26">
        <f t="shared" si="19"/>
        <v>128708.21962800001</v>
      </c>
      <c r="H187" s="27">
        <v>10876.827522</v>
      </c>
      <c r="I187" s="27">
        <v>0</v>
      </c>
      <c r="J187" s="26">
        <f t="shared" si="20"/>
        <v>10876.827522</v>
      </c>
      <c r="K187" s="26">
        <f t="shared" si="21"/>
        <v>10876.827522</v>
      </c>
      <c r="L187" s="26">
        <v>129535</v>
      </c>
      <c r="M187" s="26">
        <v>0</v>
      </c>
      <c r="N187" s="26">
        <f t="shared" si="22"/>
        <v>129535</v>
      </c>
      <c r="O187" s="27">
        <v>0</v>
      </c>
      <c r="P187" s="27">
        <v>0</v>
      </c>
      <c r="Q187" s="26">
        <f t="shared" si="23"/>
        <v>0</v>
      </c>
    </row>
    <row r="188" spans="1:17" s="25" customFormat="1" x14ac:dyDescent="0.45">
      <c r="A188" s="26" t="s">
        <v>496</v>
      </c>
      <c r="B188" s="26">
        <v>11842</v>
      </c>
      <c r="C188" s="26" t="s">
        <v>32</v>
      </c>
      <c r="D188" s="27">
        <v>248713.97960200001</v>
      </c>
      <c r="E188" s="27">
        <v>107020.81062400001</v>
      </c>
      <c r="F188" s="26">
        <f t="shared" si="18"/>
        <v>355734.79022600001</v>
      </c>
      <c r="G188" s="26">
        <f t="shared" si="19"/>
        <v>141693.168978</v>
      </c>
      <c r="H188" s="27">
        <v>45857.657015999997</v>
      </c>
      <c r="I188" s="27">
        <v>19975.221666000001</v>
      </c>
      <c r="J188" s="26">
        <f t="shared" si="20"/>
        <v>65832.878681999995</v>
      </c>
      <c r="K188" s="26">
        <f t="shared" si="21"/>
        <v>25882.435349999996</v>
      </c>
      <c r="L188" s="26">
        <v>438691</v>
      </c>
      <c r="M188" s="26">
        <v>113234</v>
      </c>
      <c r="N188" s="26">
        <f t="shared" si="22"/>
        <v>325457</v>
      </c>
      <c r="O188" s="27">
        <v>7257</v>
      </c>
      <c r="P188" s="27">
        <v>15831</v>
      </c>
      <c r="Q188" s="26">
        <f t="shared" si="23"/>
        <v>-8574</v>
      </c>
    </row>
    <row r="189" spans="1:17" s="25" customFormat="1" x14ac:dyDescent="0.45">
      <c r="A189" s="26" t="s">
        <v>500</v>
      </c>
      <c r="B189" s="26">
        <v>11838</v>
      </c>
      <c r="C189" s="26" t="s">
        <v>246</v>
      </c>
      <c r="D189" s="27">
        <v>292231.78094199998</v>
      </c>
      <c r="E189" s="27">
        <v>33297.261981000003</v>
      </c>
      <c r="F189" s="26">
        <f t="shared" si="18"/>
        <v>325529.042923</v>
      </c>
      <c r="G189" s="26">
        <f t="shared" si="19"/>
        <v>258934.51896099997</v>
      </c>
      <c r="H189" s="27">
        <v>6616.26</v>
      </c>
      <c r="I189" s="27">
        <v>7108.42</v>
      </c>
      <c r="J189" s="26">
        <f t="shared" si="20"/>
        <v>13724.68</v>
      </c>
      <c r="K189" s="26">
        <f t="shared" si="21"/>
        <v>-492.15999999999985</v>
      </c>
      <c r="L189" s="26">
        <v>2123702</v>
      </c>
      <c r="M189" s="26">
        <v>228332</v>
      </c>
      <c r="N189" s="26">
        <f t="shared" si="22"/>
        <v>1895370</v>
      </c>
      <c r="O189" s="27">
        <v>617315</v>
      </c>
      <c r="P189" s="27">
        <v>0</v>
      </c>
      <c r="Q189" s="26">
        <f t="shared" si="23"/>
        <v>617315</v>
      </c>
    </row>
    <row r="190" spans="1:17" s="25" customFormat="1" x14ac:dyDescent="0.45">
      <c r="A190" s="26" t="s">
        <v>502</v>
      </c>
      <c r="B190" s="26">
        <v>11767</v>
      </c>
      <c r="C190" s="26" t="s">
        <v>246</v>
      </c>
      <c r="D190" s="27">
        <v>29704.072682000002</v>
      </c>
      <c r="E190" s="27">
        <v>28585.73316</v>
      </c>
      <c r="F190" s="26">
        <f t="shared" si="18"/>
        <v>58289.805842000002</v>
      </c>
      <c r="G190" s="26">
        <f t="shared" si="19"/>
        <v>1118.339522000002</v>
      </c>
      <c r="H190" s="27">
        <v>0</v>
      </c>
      <c r="I190" s="27">
        <v>5551.0096279999998</v>
      </c>
      <c r="J190" s="26">
        <f t="shared" si="20"/>
        <v>5551.0096279999998</v>
      </c>
      <c r="K190" s="26">
        <f t="shared" si="21"/>
        <v>-5551.0096279999998</v>
      </c>
      <c r="L190" s="26">
        <v>5452542</v>
      </c>
      <c r="M190" s="26">
        <v>342394</v>
      </c>
      <c r="N190" s="26">
        <f t="shared" si="22"/>
        <v>5110148</v>
      </c>
      <c r="O190" s="27">
        <v>572319</v>
      </c>
      <c r="P190" s="27">
        <v>0</v>
      </c>
      <c r="Q190" s="26">
        <f t="shared" si="23"/>
        <v>572319</v>
      </c>
    </row>
    <row r="191" spans="1:17" s="25" customFormat="1" x14ac:dyDescent="0.45">
      <c r="A191" s="26" t="s">
        <v>504</v>
      </c>
      <c r="B191" s="26">
        <v>11841</v>
      </c>
      <c r="C191" s="26" t="s">
        <v>19</v>
      </c>
      <c r="D191" s="27">
        <v>396902.27085799997</v>
      </c>
      <c r="E191" s="27">
        <v>258935.63345299999</v>
      </c>
      <c r="F191" s="26">
        <f t="shared" si="18"/>
        <v>655837.9043109999</v>
      </c>
      <c r="G191" s="26">
        <f t="shared" si="19"/>
        <v>137966.63740499999</v>
      </c>
      <c r="H191" s="27">
        <v>0</v>
      </c>
      <c r="I191" s="27">
        <v>61366.188588999998</v>
      </c>
      <c r="J191" s="26">
        <f t="shared" si="20"/>
        <v>61366.188588999998</v>
      </c>
      <c r="K191" s="26">
        <f t="shared" si="21"/>
        <v>-61366.188588999998</v>
      </c>
      <c r="L191" s="26">
        <v>1215771</v>
      </c>
      <c r="M191" s="26">
        <v>99051</v>
      </c>
      <c r="N191" s="26">
        <f t="shared" si="22"/>
        <v>1116720</v>
      </c>
      <c r="O191" s="27">
        <v>0</v>
      </c>
      <c r="P191" s="27">
        <v>99051</v>
      </c>
      <c r="Q191" s="26">
        <f t="shared" si="23"/>
        <v>-99051</v>
      </c>
    </row>
    <row r="192" spans="1:17" s="25" customFormat="1" x14ac:dyDescent="0.45">
      <c r="A192" s="26" t="s">
        <v>505</v>
      </c>
      <c r="B192" s="26">
        <v>11853</v>
      </c>
      <c r="C192" s="26" t="s">
        <v>22</v>
      </c>
      <c r="D192" s="27">
        <v>668866.73858600005</v>
      </c>
      <c r="E192" s="27">
        <v>49392.693496</v>
      </c>
      <c r="F192" s="26">
        <f t="shared" si="18"/>
        <v>718259.43208200007</v>
      </c>
      <c r="G192" s="26">
        <f t="shared" si="19"/>
        <v>619474.04509000003</v>
      </c>
      <c r="H192" s="27">
        <v>28359.930799000002</v>
      </c>
      <c r="I192" s="27">
        <v>15382.027260000001</v>
      </c>
      <c r="J192" s="26">
        <f t="shared" si="20"/>
        <v>43741.958059000004</v>
      </c>
      <c r="K192" s="26">
        <f t="shared" si="21"/>
        <v>12977.903539000001</v>
      </c>
      <c r="L192" s="26">
        <v>1165467</v>
      </c>
      <c r="M192" s="26">
        <v>135315</v>
      </c>
      <c r="N192" s="26">
        <f t="shared" si="22"/>
        <v>1030152</v>
      </c>
      <c r="O192" s="27">
        <v>69789</v>
      </c>
      <c r="P192" s="27">
        <v>58778</v>
      </c>
      <c r="Q192" s="26">
        <f t="shared" si="23"/>
        <v>11011</v>
      </c>
    </row>
    <row r="193" spans="1:17" s="25" customFormat="1" x14ac:dyDescent="0.45">
      <c r="A193" s="26" t="s">
        <v>507</v>
      </c>
      <c r="B193" s="26">
        <v>11859</v>
      </c>
      <c r="C193" s="26" t="s">
        <v>19</v>
      </c>
      <c r="D193" s="27">
        <v>36464.923997999998</v>
      </c>
      <c r="E193" s="27">
        <v>320.48</v>
      </c>
      <c r="F193" s="26">
        <f t="shared" si="18"/>
        <v>36785.403998000002</v>
      </c>
      <c r="G193" s="26">
        <f t="shared" si="19"/>
        <v>36144.443997999995</v>
      </c>
      <c r="H193" s="27">
        <v>36464.923997999998</v>
      </c>
      <c r="I193" s="27">
        <v>320.48</v>
      </c>
      <c r="J193" s="26">
        <f t="shared" si="20"/>
        <v>36785.403998000002</v>
      </c>
      <c r="K193" s="26">
        <f t="shared" si="21"/>
        <v>36144.443997999995</v>
      </c>
      <c r="L193" s="26">
        <v>646581</v>
      </c>
      <c r="M193" s="26">
        <v>0</v>
      </c>
      <c r="N193" s="26">
        <f t="shared" si="22"/>
        <v>646581</v>
      </c>
      <c r="O193" s="27">
        <v>71788</v>
      </c>
      <c r="P193" s="27">
        <v>0</v>
      </c>
      <c r="Q193" s="26">
        <f t="shared" si="23"/>
        <v>71788</v>
      </c>
    </row>
    <row r="194" spans="1:17" s="25" customFormat="1" x14ac:dyDescent="0.45">
      <c r="A194" s="26" t="s">
        <v>509</v>
      </c>
      <c r="B194" s="26">
        <v>11874</v>
      </c>
      <c r="C194" s="26" t="s">
        <v>19</v>
      </c>
      <c r="D194" s="27">
        <v>121907.82905</v>
      </c>
      <c r="E194" s="27">
        <v>0</v>
      </c>
      <c r="F194" s="26">
        <f t="shared" si="18"/>
        <v>121907.82905</v>
      </c>
      <c r="G194" s="26">
        <f t="shared" si="19"/>
        <v>121907.82905</v>
      </c>
      <c r="H194" s="27">
        <v>40525.7549</v>
      </c>
      <c r="I194" s="27">
        <v>0</v>
      </c>
      <c r="J194" s="26">
        <f t="shared" si="20"/>
        <v>40525.7549</v>
      </c>
      <c r="K194" s="26">
        <f t="shared" si="21"/>
        <v>40525.7549</v>
      </c>
      <c r="L194" s="26">
        <v>647101</v>
      </c>
      <c r="M194" s="26">
        <v>1340306</v>
      </c>
      <c r="N194" s="26">
        <f t="shared" si="22"/>
        <v>-693205</v>
      </c>
      <c r="O194" s="27">
        <v>284191</v>
      </c>
      <c r="P194" s="27">
        <v>978232</v>
      </c>
      <c r="Q194" s="26">
        <f t="shared" si="23"/>
        <v>-694041</v>
      </c>
    </row>
    <row r="195" spans="1:17" s="25" customFormat="1" x14ac:dyDescent="0.45">
      <c r="A195" s="26" t="s">
        <v>511</v>
      </c>
      <c r="B195" s="26">
        <v>11756</v>
      </c>
      <c r="C195" s="26" t="s">
        <v>19</v>
      </c>
      <c r="D195" s="27">
        <v>0</v>
      </c>
      <c r="E195" s="27">
        <v>0</v>
      </c>
      <c r="F195" s="26">
        <f t="shared" si="18"/>
        <v>0</v>
      </c>
      <c r="G195" s="26">
        <f t="shared" si="19"/>
        <v>0</v>
      </c>
      <c r="H195" s="27">
        <v>0</v>
      </c>
      <c r="I195" s="27">
        <v>0</v>
      </c>
      <c r="J195" s="26">
        <f t="shared" si="20"/>
        <v>0</v>
      </c>
      <c r="K195" s="26">
        <f t="shared" si="21"/>
        <v>0</v>
      </c>
      <c r="L195" s="26">
        <v>435472</v>
      </c>
      <c r="M195" s="26">
        <v>230767</v>
      </c>
      <c r="N195" s="26">
        <f t="shared" si="22"/>
        <v>204705</v>
      </c>
      <c r="O195" s="27">
        <v>11</v>
      </c>
      <c r="P195" s="27">
        <v>169893</v>
      </c>
      <c r="Q195" s="26">
        <f t="shared" si="23"/>
        <v>-169882</v>
      </c>
    </row>
    <row r="196" spans="1:17" s="25" customFormat="1" x14ac:dyDescent="0.45">
      <c r="A196" s="26" t="s">
        <v>512</v>
      </c>
      <c r="B196" s="26">
        <v>11878</v>
      </c>
      <c r="C196" s="26" t="s">
        <v>22</v>
      </c>
      <c r="D196" s="27">
        <v>556305.54360099998</v>
      </c>
      <c r="E196" s="27">
        <v>25534.720527000001</v>
      </c>
      <c r="F196" s="26">
        <f t="shared" ref="F196:F203" si="24">D196+E196</f>
        <v>581840.26412800001</v>
      </c>
      <c r="G196" s="26">
        <f t="shared" ref="G196:G203" si="25">D196-E196</f>
        <v>530770.82307399996</v>
      </c>
      <c r="H196" s="27">
        <v>60861.075810000002</v>
      </c>
      <c r="I196" s="27">
        <v>21143.49151</v>
      </c>
      <c r="J196" s="26">
        <f t="shared" ref="J196:J203" si="26">H196+I196</f>
        <v>82004.567320000002</v>
      </c>
      <c r="K196" s="26">
        <f t="shared" ref="K196:K203" si="27">H196-I196</f>
        <v>39717.584300000002</v>
      </c>
      <c r="L196" s="26">
        <v>0</v>
      </c>
      <c r="M196" s="26">
        <v>238228</v>
      </c>
      <c r="N196" s="26">
        <f t="shared" ref="N196:N203" si="28">L196-M196</f>
        <v>-238228</v>
      </c>
      <c r="O196" s="27">
        <v>0</v>
      </c>
      <c r="P196" s="27">
        <v>63928</v>
      </c>
      <c r="Q196" s="26">
        <f t="shared" ref="Q196:Q203" si="29">O196-P196</f>
        <v>-63928</v>
      </c>
    </row>
    <row r="197" spans="1:17" s="25" customFormat="1" x14ac:dyDescent="0.45">
      <c r="A197" s="26" t="s">
        <v>516</v>
      </c>
      <c r="B197" s="26">
        <v>11888</v>
      </c>
      <c r="C197" s="26" t="s">
        <v>32</v>
      </c>
      <c r="D197" s="27">
        <v>433582.12714499998</v>
      </c>
      <c r="E197" s="27">
        <v>32254.284956</v>
      </c>
      <c r="F197" s="26">
        <f t="shared" si="24"/>
        <v>465836.41210099997</v>
      </c>
      <c r="G197" s="26">
        <f t="shared" si="25"/>
        <v>401327.84218899999</v>
      </c>
      <c r="H197" s="27">
        <v>107928.948468</v>
      </c>
      <c r="I197" s="27">
        <v>24885.829366000002</v>
      </c>
      <c r="J197" s="26">
        <f t="shared" si="26"/>
        <v>132814.77783400001</v>
      </c>
      <c r="K197" s="26">
        <f t="shared" si="27"/>
        <v>83043.119101999997</v>
      </c>
      <c r="L197" s="26">
        <v>796571</v>
      </c>
      <c r="M197" s="26">
        <v>112805</v>
      </c>
      <c r="N197" s="26">
        <f t="shared" si="28"/>
        <v>683766</v>
      </c>
      <c r="O197" s="27">
        <v>6502</v>
      </c>
      <c r="P197" s="27">
        <v>42970</v>
      </c>
      <c r="Q197" s="26">
        <f t="shared" si="29"/>
        <v>-36468</v>
      </c>
    </row>
    <row r="198" spans="1:17" s="25" customFormat="1" x14ac:dyDescent="0.45">
      <c r="A198" s="26" t="s">
        <v>518</v>
      </c>
      <c r="B198" s="26">
        <v>11883</v>
      </c>
      <c r="C198" s="26" t="s">
        <v>246</v>
      </c>
      <c r="D198" s="27">
        <v>5000</v>
      </c>
      <c r="E198" s="27">
        <v>0</v>
      </c>
      <c r="F198" s="26">
        <f t="shared" si="24"/>
        <v>5000</v>
      </c>
      <c r="G198" s="26">
        <f t="shared" si="25"/>
        <v>5000</v>
      </c>
      <c r="H198" s="27">
        <v>5000</v>
      </c>
      <c r="I198" s="27">
        <v>0</v>
      </c>
      <c r="J198" s="26">
        <f t="shared" si="26"/>
        <v>5000</v>
      </c>
      <c r="K198" s="26">
        <f t="shared" si="27"/>
        <v>5000</v>
      </c>
      <c r="L198" s="26">
        <v>1994797</v>
      </c>
      <c r="M198" s="26">
        <v>1020</v>
      </c>
      <c r="N198" s="26">
        <f t="shared" si="28"/>
        <v>1993777</v>
      </c>
      <c r="O198" s="27">
        <v>980797</v>
      </c>
      <c r="P198" s="27">
        <v>0</v>
      </c>
      <c r="Q198" s="26">
        <f t="shared" si="29"/>
        <v>980797</v>
      </c>
    </row>
    <row r="199" spans="1:17" s="25" customFormat="1" x14ac:dyDescent="0.45">
      <c r="A199" s="26" t="s">
        <v>520</v>
      </c>
      <c r="B199" s="26">
        <v>11886</v>
      </c>
      <c r="C199" s="26" t="s">
        <v>22</v>
      </c>
      <c r="D199" s="27">
        <v>83676.001260999998</v>
      </c>
      <c r="E199" s="27">
        <v>5264.7554499999997</v>
      </c>
      <c r="F199" s="26">
        <f t="shared" si="24"/>
        <v>88940.756710999995</v>
      </c>
      <c r="G199" s="26">
        <f t="shared" si="25"/>
        <v>78411.245811000001</v>
      </c>
      <c r="H199" s="27">
        <v>83676.001260999998</v>
      </c>
      <c r="I199" s="27">
        <v>5264.7554499999997</v>
      </c>
      <c r="J199" s="26">
        <f t="shared" si="26"/>
        <v>88940.756710999995</v>
      </c>
      <c r="K199" s="26">
        <f t="shared" si="27"/>
        <v>78411.245811000001</v>
      </c>
      <c r="L199" s="26">
        <v>350461</v>
      </c>
      <c r="M199" s="26">
        <v>0</v>
      </c>
      <c r="N199" s="26">
        <f t="shared" si="28"/>
        <v>350461</v>
      </c>
      <c r="O199" s="27">
        <v>0</v>
      </c>
      <c r="P199" s="27">
        <v>0</v>
      </c>
      <c r="Q199" s="26">
        <f t="shared" si="29"/>
        <v>0</v>
      </c>
    </row>
    <row r="200" spans="1:17" s="25" customFormat="1" x14ac:dyDescent="0.45">
      <c r="A200" s="26" t="s">
        <v>522</v>
      </c>
      <c r="B200" s="26">
        <v>11885</v>
      </c>
      <c r="C200" s="26" t="s">
        <v>22</v>
      </c>
      <c r="D200" s="27">
        <v>130034.01220899999</v>
      </c>
      <c r="E200" s="27">
        <v>13.601509999999999</v>
      </c>
      <c r="F200" s="26">
        <f t="shared" si="24"/>
        <v>130047.61371899999</v>
      </c>
      <c r="G200" s="26">
        <f t="shared" si="25"/>
        <v>130020.410699</v>
      </c>
      <c r="H200" s="27">
        <v>130034.01220899999</v>
      </c>
      <c r="I200" s="27">
        <v>13.601509999999999</v>
      </c>
      <c r="J200" s="26">
        <f t="shared" si="26"/>
        <v>130047.61371899999</v>
      </c>
      <c r="K200" s="26">
        <f t="shared" si="27"/>
        <v>130020.410699</v>
      </c>
      <c r="L200" s="26">
        <v>303936</v>
      </c>
      <c r="M200" s="26">
        <v>54566</v>
      </c>
      <c r="N200" s="26">
        <f t="shared" si="28"/>
        <v>249370</v>
      </c>
      <c r="O200" s="27">
        <v>0</v>
      </c>
      <c r="P200" s="27">
        <v>54566</v>
      </c>
      <c r="Q200" s="26">
        <f t="shared" si="29"/>
        <v>-54566</v>
      </c>
    </row>
    <row r="201" spans="1:17" s="25" customFormat="1" x14ac:dyDescent="0.45">
      <c r="A201" s="26" t="s">
        <v>524</v>
      </c>
      <c r="B201" s="26">
        <v>11889</v>
      </c>
      <c r="C201" s="26" t="s">
        <v>22</v>
      </c>
      <c r="D201" s="27">
        <v>145626.242015</v>
      </c>
      <c r="E201" s="27">
        <v>5699.7111999999997</v>
      </c>
      <c r="F201" s="26">
        <f t="shared" si="24"/>
        <v>151325.95321499999</v>
      </c>
      <c r="G201" s="26">
        <f t="shared" si="25"/>
        <v>139926.53081500001</v>
      </c>
      <c r="H201" s="27">
        <v>145626.242015</v>
      </c>
      <c r="I201" s="27">
        <v>5699.7111999999997</v>
      </c>
      <c r="J201" s="26">
        <f t="shared" si="26"/>
        <v>151325.95321499999</v>
      </c>
      <c r="K201" s="26">
        <f t="shared" si="27"/>
        <v>139926.53081500001</v>
      </c>
      <c r="L201" s="26">
        <v>200148</v>
      </c>
      <c r="M201" s="26">
        <v>989</v>
      </c>
      <c r="N201" s="26">
        <f t="shared" si="28"/>
        <v>199159</v>
      </c>
      <c r="O201" s="27">
        <v>93637</v>
      </c>
      <c r="P201" s="27">
        <v>989</v>
      </c>
      <c r="Q201" s="26">
        <f t="shared" si="29"/>
        <v>92648</v>
      </c>
    </row>
    <row r="202" spans="1:17" s="25" customFormat="1" x14ac:dyDescent="0.45">
      <c r="A202" s="26" t="s">
        <v>528</v>
      </c>
      <c r="B202" s="26">
        <v>11912</v>
      </c>
      <c r="C202" s="26" t="s">
        <v>22</v>
      </c>
      <c r="D202" s="27">
        <v>0</v>
      </c>
      <c r="E202" s="27">
        <v>0</v>
      </c>
      <c r="F202" s="26">
        <f t="shared" si="24"/>
        <v>0</v>
      </c>
      <c r="G202" s="26">
        <f t="shared" si="25"/>
        <v>0</v>
      </c>
      <c r="H202" s="27">
        <v>0</v>
      </c>
      <c r="I202" s="27">
        <v>0</v>
      </c>
      <c r="J202" s="26">
        <f t="shared" si="26"/>
        <v>0</v>
      </c>
      <c r="K202" s="26">
        <f t="shared" si="27"/>
        <v>0</v>
      </c>
      <c r="L202" s="26">
        <v>5000500</v>
      </c>
      <c r="M202" s="26">
        <v>0</v>
      </c>
      <c r="N202" s="26">
        <f t="shared" si="28"/>
        <v>5000500</v>
      </c>
      <c r="O202" s="27">
        <v>5000500</v>
      </c>
      <c r="P202" s="27">
        <v>0</v>
      </c>
      <c r="Q202" s="26">
        <f t="shared" si="29"/>
        <v>5000500</v>
      </c>
    </row>
    <row r="203" spans="1:17" s="25" customFormat="1" x14ac:dyDescent="0.45">
      <c r="A203" s="26" t="s">
        <v>530</v>
      </c>
      <c r="B203" s="26">
        <v>11900</v>
      </c>
      <c r="C203" s="26" t="s">
        <v>22</v>
      </c>
      <c r="D203" s="27">
        <v>0</v>
      </c>
      <c r="E203" s="27">
        <v>0</v>
      </c>
      <c r="F203" s="26">
        <f t="shared" si="24"/>
        <v>0</v>
      </c>
      <c r="G203" s="26">
        <f t="shared" si="25"/>
        <v>0</v>
      </c>
      <c r="H203" s="27">
        <v>0</v>
      </c>
      <c r="I203" s="27">
        <v>0</v>
      </c>
      <c r="J203" s="26">
        <f t="shared" si="26"/>
        <v>0</v>
      </c>
      <c r="K203" s="26">
        <f t="shared" si="27"/>
        <v>0</v>
      </c>
      <c r="L203" s="26">
        <v>528800</v>
      </c>
      <c r="M203" s="26">
        <v>0</v>
      </c>
      <c r="N203" s="26">
        <f t="shared" si="28"/>
        <v>528800</v>
      </c>
      <c r="O203" s="27">
        <v>528800</v>
      </c>
      <c r="P203" s="27">
        <v>0</v>
      </c>
      <c r="Q203" s="26">
        <f t="shared" si="29"/>
        <v>528800</v>
      </c>
    </row>
  </sheetData>
  <autoFilter ref="A3:Q203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rightToLeft="1" workbookViewId="0">
      <selection activeCell="L1" sqref="L1:U1048576"/>
    </sheetView>
  </sheetViews>
  <sheetFormatPr defaultRowHeight="18" x14ac:dyDescent="0.45"/>
  <cols>
    <col min="1" max="1" width="43.42578125" bestFit="1" customWidth="1"/>
    <col min="2" max="2" width="17.85546875" bestFit="1" customWidth="1"/>
    <col min="3" max="3" width="26" bestFit="1" customWidth="1"/>
    <col min="4" max="4" width="7.5703125" bestFit="1" customWidth="1"/>
    <col min="5" max="5" width="8" bestFit="1" customWidth="1"/>
    <col min="6" max="6" width="6.28515625" bestFit="1" customWidth="1"/>
    <col min="7" max="7" width="30" bestFit="1" customWidth="1"/>
    <col min="8" max="8" width="29.85546875" bestFit="1" customWidth="1"/>
    <col min="9" max="9" width="7.5703125" bestFit="1" customWidth="1"/>
    <col min="10" max="10" width="8" bestFit="1" customWidth="1"/>
    <col min="11" max="11" width="6.28515625" bestFit="1" customWidth="1"/>
    <col min="12" max="12" width="18.28515625" style="19" hidden="1" customWidth="1"/>
    <col min="13" max="13" width="16.140625" style="19" hidden="1" customWidth="1"/>
    <col min="14" max="15" width="18.28515625" style="19" hidden="1" customWidth="1"/>
    <col min="16" max="17" width="17.28515625" style="19" hidden="1" customWidth="1"/>
    <col min="18" max="18" width="19.7109375" style="19" hidden="1" customWidth="1"/>
    <col min="19" max="19" width="18.28515625" style="19" hidden="1" customWidth="1"/>
    <col min="20" max="20" width="25.28515625" style="19" hidden="1" customWidth="1"/>
    <col min="21" max="21" width="27.85546875" style="19" hidden="1" customWidth="1"/>
  </cols>
  <sheetData>
    <row r="1" spans="1:21" x14ac:dyDescent="0.25">
      <c r="A1" s="54" t="s">
        <v>535</v>
      </c>
      <c r="B1" s="54" t="s">
        <v>1</v>
      </c>
      <c r="C1" s="55" t="s">
        <v>3</v>
      </c>
      <c r="D1" s="50" t="s">
        <v>550</v>
      </c>
      <c r="E1" s="50"/>
      <c r="F1" s="50"/>
      <c r="G1" s="56" t="s">
        <v>552</v>
      </c>
      <c r="H1" s="56" t="s">
        <v>553</v>
      </c>
      <c r="I1" s="50" t="s">
        <v>565</v>
      </c>
      <c r="J1" s="50"/>
      <c r="K1" s="50"/>
      <c r="L1" s="37"/>
      <c r="M1" s="36"/>
      <c r="N1" s="51" t="s">
        <v>554</v>
      </c>
      <c r="O1" s="51"/>
      <c r="P1" s="52" t="s">
        <v>555</v>
      </c>
      <c r="Q1" s="53"/>
      <c r="R1" s="2"/>
      <c r="S1" s="2"/>
      <c r="T1" s="2"/>
      <c r="U1" s="2"/>
    </row>
    <row r="2" spans="1:21" ht="78.75" x14ac:dyDescent="0.25">
      <c r="A2" s="54"/>
      <c r="B2" s="54"/>
      <c r="C2" s="55"/>
      <c r="D2" s="28" t="s">
        <v>556</v>
      </c>
      <c r="E2" s="28" t="s">
        <v>557</v>
      </c>
      <c r="F2" s="28" t="s">
        <v>558</v>
      </c>
      <c r="G2" s="56"/>
      <c r="H2" s="56"/>
      <c r="I2" s="28" t="s">
        <v>556</v>
      </c>
      <c r="J2" s="28" t="s">
        <v>557</v>
      </c>
      <c r="K2" s="28" t="s">
        <v>558</v>
      </c>
      <c r="L2" s="29" t="s">
        <v>559</v>
      </c>
      <c r="M2" s="30" t="s">
        <v>560</v>
      </c>
      <c r="N2" s="30" t="s">
        <v>548</v>
      </c>
      <c r="O2" s="30" t="s">
        <v>549</v>
      </c>
      <c r="P2" s="30" t="s">
        <v>548</v>
      </c>
      <c r="Q2" s="30" t="s">
        <v>549</v>
      </c>
      <c r="R2" s="31" t="s">
        <v>561</v>
      </c>
      <c r="S2" s="31" t="s">
        <v>562</v>
      </c>
      <c r="T2" s="38" t="s">
        <v>563</v>
      </c>
      <c r="U2" s="38" t="s">
        <v>564</v>
      </c>
    </row>
    <row r="3" spans="1:21" x14ac:dyDescent="0.45">
      <c r="A3" s="26" t="s">
        <v>17</v>
      </c>
      <c r="B3" s="26">
        <v>10581</v>
      </c>
      <c r="C3" s="26" t="s">
        <v>19</v>
      </c>
      <c r="D3" s="32">
        <f t="shared" ref="D3" si="0">(L3/2)/S3</f>
        <v>0.25251577530844899</v>
      </c>
      <c r="E3" s="32">
        <f t="shared" ref="E3" si="1">(N3)/S3</f>
        <v>1.0107420196343593</v>
      </c>
      <c r="F3" s="32">
        <f t="shared" ref="F3" si="2">(O3)/S3</f>
        <v>0.63925225361906968</v>
      </c>
      <c r="G3" s="13">
        <f>T3/1000000</f>
        <v>6809446.9488580003</v>
      </c>
      <c r="H3" s="13">
        <f>U3/1000000</f>
        <v>6680080.4731029999</v>
      </c>
      <c r="I3" s="32">
        <f>(M3/2)/R3</f>
        <v>2.1246059592137316E-2</v>
      </c>
      <c r="J3" s="32">
        <f>(P3)/R3</f>
        <v>5.1669873633377002E-2</v>
      </c>
      <c r="K3" s="32">
        <f>(Q3)/R3</f>
        <v>0.10283810236512296</v>
      </c>
      <c r="L3" s="21">
        <v>17665715.410909001</v>
      </c>
      <c r="M3" s="19">
        <v>1704360.848335</v>
      </c>
      <c r="N3" s="19">
        <v>35355179</v>
      </c>
      <c r="O3" s="19">
        <v>22360679</v>
      </c>
      <c r="P3" s="19">
        <v>2072481</v>
      </c>
      <c r="Q3" s="19">
        <v>4124841</v>
      </c>
      <c r="R3" s="19">
        <v>40110045.840353034</v>
      </c>
      <c r="S3" s="19">
        <v>34979429.283834368</v>
      </c>
      <c r="T3" s="19">
        <v>6809446948858</v>
      </c>
      <c r="U3" s="19">
        <v>6680080473103</v>
      </c>
    </row>
    <row r="4" spans="1:21" x14ac:dyDescent="0.45">
      <c r="A4" s="26" t="s">
        <v>20</v>
      </c>
      <c r="B4" s="26">
        <v>10589</v>
      </c>
      <c r="C4" s="26" t="s">
        <v>22</v>
      </c>
      <c r="D4" s="32">
        <f t="shared" ref="D4:D66" si="3">(L4/2)/S4</f>
        <v>0.29332742045389659</v>
      </c>
      <c r="E4" s="32">
        <f t="shared" ref="E4:E66" si="4">(N4)/S4</f>
        <v>8.2246864650208432E-2</v>
      </c>
      <c r="F4" s="32">
        <f t="shared" ref="F4:F66" si="5">(O4)/S4</f>
        <v>0.28999402545175446</v>
      </c>
      <c r="G4" s="13">
        <f t="shared" ref="G4:G66" si="6">T4/1000000</f>
        <v>1699142.022631</v>
      </c>
      <c r="H4" s="13">
        <f t="shared" ref="H4:H66" si="7">U4/1000000</f>
        <v>1562523.75192</v>
      </c>
      <c r="I4" s="32">
        <f t="shared" ref="I4:I66" si="8">(M4/2)/R4</f>
        <v>3.4885623027085692E-2</v>
      </c>
      <c r="J4" s="32">
        <f t="shared" ref="J4:J66" si="9">(P4)/R4</f>
        <v>0</v>
      </c>
      <c r="K4" s="32">
        <f t="shared" ref="K4:K66" si="10">(Q4)/R4</f>
        <v>6.0248619461541447E-2</v>
      </c>
      <c r="L4" s="21">
        <v>1118638.290177</v>
      </c>
      <c r="M4" s="19">
        <v>119305.19529300001</v>
      </c>
      <c r="N4" s="19">
        <v>156829</v>
      </c>
      <c r="O4" s="19">
        <v>552963</v>
      </c>
      <c r="P4" s="19">
        <v>0</v>
      </c>
      <c r="Q4" s="19">
        <v>103022</v>
      </c>
      <c r="R4" s="19">
        <v>1709947.8945863999</v>
      </c>
      <c r="S4" s="19">
        <v>1906808.2493720029</v>
      </c>
      <c r="T4" s="19">
        <v>1699142022631</v>
      </c>
      <c r="U4" s="19">
        <v>1562523751920</v>
      </c>
    </row>
    <row r="5" spans="1:21" x14ac:dyDescent="0.45">
      <c r="A5" s="26" t="s">
        <v>23</v>
      </c>
      <c r="B5" s="26">
        <v>10591</v>
      </c>
      <c r="C5" s="26" t="s">
        <v>22</v>
      </c>
      <c r="D5" s="32">
        <f t="shared" si="3"/>
        <v>0.68847243541465164</v>
      </c>
      <c r="E5" s="32">
        <f t="shared" si="4"/>
        <v>0.15847624990745851</v>
      </c>
      <c r="F5" s="32">
        <f t="shared" si="5"/>
        <v>0.50971247129004293</v>
      </c>
      <c r="G5" s="13">
        <f t="shared" si="6"/>
        <v>1877464.6546670001</v>
      </c>
      <c r="H5" s="13">
        <f t="shared" si="7"/>
        <v>1836759.635034</v>
      </c>
      <c r="I5" s="32">
        <f t="shared" si="8"/>
        <v>9.5329648126724092E-2</v>
      </c>
      <c r="J5" s="32">
        <f t="shared" si="9"/>
        <v>2.073353012701137E-3</v>
      </c>
      <c r="K5" s="32">
        <f t="shared" si="10"/>
        <v>2.7351262442106179E-2</v>
      </c>
      <c r="L5" s="21">
        <v>2911271.6281380001</v>
      </c>
      <c r="M5" s="19">
        <v>356701.15298100002</v>
      </c>
      <c r="N5" s="19">
        <v>335066</v>
      </c>
      <c r="O5" s="19">
        <v>1077684</v>
      </c>
      <c r="P5" s="19">
        <v>3879</v>
      </c>
      <c r="Q5" s="19">
        <v>51171</v>
      </c>
      <c r="R5" s="19">
        <v>1870882.5637687671</v>
      </c>
      <c r="S5" s="19">
        <v>2114297.8849869319</v>
      </c>
      <c r="T5" s="19">
        <v>1877464654667</v>
      </c>
      <c r="U5" s="19">
        <v>1836759635034</v>
      </c>
    </row>
    <row r="6" spans="1:21" x14ac:dyDescent="0.45">
      <c r="A6" s="26" t="s">
        <v>24</v>
      </c>
      <c r="B6" s="26">
        <v>10596</v>
      </c>
      <c r="C6" s="26" t="s">
        <v>22</v>
      </c>
      <c r="D6" s="32">
        <f t="shared" si="3"/>
        <v>0.33425062370897757</v>
      </c>
      <c r="E6" s="32">
        <f t="shared" si="4"/>
        <v>6.5373649870696424E-2</v>
      </c>
      <c r="F6" s="32">
        <f t="shared" si="5"/>
        <v>0.27498274328319994</v>
      </c>
      <c r="G6" s="13">
        <f t="shared" si="6"/>
        <v>4458567.5916219996</v>
      </c>
      <c r="H6" s="13">
        <f t="shared" si="7"/>
        <v>4164056.392302</v>
      </c>
      <c r="I6" s="32">
        <f t="shared" si="8"/>
        <v>1.5204750759720895E-2</v>
      </c>
      <c r="J6" s="32">
        <f t="shared" si="9"/>
        <v>3.8131488450784512E-4</v>
      </c>
      <c r="K6" s="32">
        <f t="shared" si="10"/>
        <v>9.5603358633065145E-3</v>
      </c>
      <c r="L6" s="21">
        <v>3163551.2828219999</v>
      </c>
      <c r="M6" s="19">
        <v>133978.41161800001</v>
      </c>
      <c r="N6" s="19">
        <v>309368</v>
      </c>
      <c r="O6" s="19">
        <v>1301302</v>
      </c>
      <c r="P6" s="19">
        <v>1680</v>
      </c>
      <c r="Q6" s="19">
        <v>42121</v>
      </c>
      <c r="R6" s="19">
        <v>4405807.5576261329</v>
      </c>
      <c r="S6" s="19">
        <v>4732304.2328507565</v>
      </c>
      <c r="T6" s="19">
        <v>4458567591622</v>
      </c>
      <c r="U6" s="19">
        <v>4164056392302</v>
      </c>
    </row>
    <row r="7" spans="1:21" x14ac:dyDescent="0.45">
      <c r="A7" s="26" t="s">
        <v>26</v>
      </c>
      <c r="B7" s="26">
        <v>10600</v>
      </c>
      <c r="C7" s="26" t="s">
        <v>22</v>
      </c>
      <c r="D7" s="32">
        <f t="shared" si="3"/>
        <v>0.27102187836099578</v>
      </c>
      <c r="E7" s="32">
        <f t="shared" si="4"/>
        <v>0.82775078703431293</v>
      </c>
      <c r="F7" s="32">
        <f t="shared" si="5"/>
        <v>0.33644096718866229</v>
      </c>
      <c r="G7" s="13">
        <f t="shared" si="6"/>
        <v>29091357.658859</v>
      </c>
      <c r="H7" s="13">
        <f t="shared" si="7"/>
        <v>28786545.683963001</v>
      </c>
      <c r="I7" s="32">
        <f t="shared" si="8"/>
        <v>1.0858988983163667E-2</v>
      </c>
      <c r="J7" s="32">
        <f t="shared" si="9"/>
        <v>2.919863575729096E-2</v>
      </c>
      <c r="K7" s="32">
        <f t="shared" si="10"/>
        <v>3.106239097070131E-2</v>
      </c>
      <c r="L7" s="21">
        <v>13946584.333400998</v>
      </c>
      <c r="M7" s="19">
        <v>812911.40060000005</v>
      </c>
      <c r="N7" s="19">
        <v>21297720</v>
      </c>
      <c r="O7" s="19">
        <v>8656501</v>
      </c>
      <c r="P7" s="19">
        <v>1092915</v>
      </c>
      <c r="Q7" s="19">
        <v>1162676</v>
      </c>
      <c r="R7" s="19">
        <v>37430344.66009587</v>
      </c>
      <c r="S7" s="19">
        <v>25729628.20887918</v>
      </c>
      <c r="T7" s="19">
        <v>29091357658859</v>
      </c>
      <c r="U7" s="19">
        <v>28786545683963</v>
      </c>
    </row>
    <row r="8" spans="1:21" x14ac:dyDescent="0.45">
      <c r="A8" s="26" t="s">
        <v>28</v>
      </c>
      <c r="B8" s="26">
        <v>10616</v>
      </c>
      <c r="C8" s="26" t="s">
        <v>22</v>
      </c>
      <c r="D8" s="32">
        <f t="shared" si="3"/>
        <v>0.47468497171374924</v>
      </c>
      <c r="E8" s="32">
        <f t="shared" si="4"/>
        <v>0.23283813432762496</v>
      </c>
      <c r="F8" s="32">
        <f t="shared" si="5"/>
        <v>0.63673977264250592</v>
      </c>
      <c r="G8" s="13">
        <f t="shared" si="6"/>
        <v>7887454.0772449998</v>
      </c>
      <c r="H8" s="13">
        <f t="shared" si="7"/>
        <v>7554877.4145910004</v>
      </c>
      <c r="I8" s="32">
        <f t="shared" si="8"/>
        <v>2.4339810519308957E-2</v>
      </c>
      <c r="J8" s="32">
        <f t="shared" si="9"/>
        <v>1.0714256199192801E-2</v>
      </c>
      <c r="K8" s="32">
        <f t="shared" si="10"/>
        <v>3.0109552809890559E-2</v>
      </c>
      <c r="L8" s="21">
        <v>8866315.3928110003</v>
      </c>
      <c r="M8" s="19">
        <v>414175.79454500001</v>
      </c>
      <c r="N8" s="19">
        <v>2174512</v>
      </c>
      <c r="O8" s="19">
        <v>5946613</v>
      </c>
      <c r="P8" s="19">
        <v>91159</v>
      </c>
      <c r="Q8" s="19">
        <v>256178</v>
      </c>
      <c r="R8" s="19">
        <v>8508196.7712203674</v>
      </c>
      <c r="S8" s="19">
        <v>9339157.4635289721</v>
      </c>
      <c r="T8" s="19">
        <v>7887454077245</v>
      </c>
      <c r="U8" s="19">
        <v>7554877414591</v>
      </c>
    </row>
    <row r="9" spans="1:21" x14ac:dyDescent="0.45">
      <c r="A9" s="26" t="s">
        <v>30</v>
      </c>
      <c r="B9" s="26">
        <v>10615</v>
      </c>
      <c r="C9" s="26" t="s">
        <v>32</v>
      </c>
      <c r="D9" s="32">
        <f t="shared" si="3"/>
        <v>0.84861853790824615</v>
      </c>
      <c r="E9" s="32">
        <f t="shared" si="4"/>
        <v>3.1247537828139511E-2</v>
      </c>
      <c r="F9" s="32">
        <f t="shared" si="5"/>
        <v>8.6764005641139286E-2</v>
      </c>
      <c r="G9" s="13">
        <f t="shared" si="6"/>
        <v>445010.05091599998</v>
      </c>
      <c r="H9" s="13">
        <f t="shared" si="7"/>
        <v>416411.89416899998</v>
      </c>
      <c r="I9" s="32">
        <f t="shared" si="8"/>
        <v>0.16829870014169723</v>
      </c>
      <c r="J9" s="32">
        <f t="shared" si="9"/>
        <v>0</v>
      </c>
      <c r="K9" s="32">
        <f t="shared" si="10"/>
        <v>2.2752355248544637E-3</v>
      </c>
      <c r="L9" s="21">
        <v>1265885.571738</v>
      </c>
      <c r="M9" s="19">
        <v>256527.241121</v>
      </c>
      <c r="N9" s="19">
        <v>23306</v>
      </c>
      <c r="O9" s="19">
        <v>64713</v>
      </c>
      <c r="P9" s="19">
        <v>0</v>
      </c>
      <c r="Q9" s="19">
        <v>1734</v>
      </c>
      <c r="R9" s="19">
        <v>762118.90200286673</v>
      </c>
      <c r="S9" s="19">
        <v>745850.76520851906</v>
      </c>
      <c r="T9" s="19">
        <v>445010050916</v>
      </c>
      <c r="U9" s="19">
        <v>416411894169</v>
      </c>
    </row>
    <row r="10" spans="1:21" x14ac:dyDescent="0.45">
      <c r="A10" s="26" t="s">
        <v>33</v>
      </c>
      <c r="B10" s="26">
        <v>10630</v>
      </c>
      <c r="C10" s="26" t="s">
        <v>22</v>
      </c>
      <c r="D10" s="32">
        <f t="shared" si="3"/>
        <v>1.1518961718825291</v>
      </c>
      <c r="E10" s="32">
        <f t="shared" si="4"/>
        <v>7.6206012091450906E-2</v>
      </c>
      <c r="F10" s="32">
        <f t="shared" si="5"/>
        <v>0.15222742879125531</v>
      </c>
      <c r="G10" s="13">
        <f t="shared" si="6"/>
        <v>533453.48153700004</v>
      </c>
      <c r="H10" s="13">
        <f t="shared" si="7"/>
        <v>474179.16966900002</v>
      </c>
      <c r="I10" s="32">
        <f t="shared" si="8"/>
        <v>4.0534061134097375E-2</v>
      </c>
      <c r="J10" s="32">
        <f t="shared" si="9"/>
        <v>0</v>
      </c>
      <c r="K10" s="32">
        <f t="shared" si="10"/>
        <v>1.7664552457236901E-2</v>
      </c>
      <c r="L10" s="21">
        <v>1372824.9419110001</v>
      </c>
      <c r="M10" s="19">
        <v>39243.197086</v>
      </c>
      <c r="N10" s="19">
        <v>45411</v>
      </c>
      <c r="O10" s="19">
        <v>90712</v>
      </c>
      <c r="P10" s="19">
        <v>0</v>
      </c>
      <c r="Q10" s="19">
        <v>8551</v>
      </c>
      <c r="R10" s="19">
        <v>484076.79847540002</v>
      </c>
      <c r="S10" s="19">
        <v>595897.86624058743</v>
      </c>
      <c r="T10" s="19">
        <v>533453481537</v>
      </c>
      <c r="U10" s="19">
        <v>474179169669</v>
      </c>
    </row>
    <row r="11" spans="1:21" x14ac:dyDescent="0.45">
      <c r="A11" s="26" t="s">
        <v>35</v>
      </c>
      <c r="B11" s="26">
        <v>10639</v>
      </c>
      <c r="C11" s="26" t="s">
        <v>19</v>
      </c>
      <c r="D11" s="32">
        <f t="shared" si="3"/>
        <v>4.6583235915230621E-2</v>
      </c>
      <c r="E11" s="32">
        <f t="shared" si="4"/>
        <v>1.1829948786570805</v>
      </c>
      <c r="F11" s="32">
        <f t="shared" si="5"/>
        <v>1.0056974904085465</v>
      </c>
      <c r="G11" s="13">
        <f t="shared" si="6"/>
        <v>5726847.0267719999</v>
      </c>
      <c r="H11" s="13">
        <f t="shared" si="7"/>
        <v>5876879.4522900004</v>
      </c>
      <c r="I11" s="32">
        <f t="shared" si="8"/>
        <v>3.4447727386488604E-5</v>
      </c>
      <c r="J11" s="32">
        <f t="shared" si="9"/>
        <v>9.4061005813698542E-2</v>
      </c>
      <c r="K11" s="32">
        <f t="shared" si="10"/>
        <v>0.13405199801601994</v>
      </c>
      <c r="L11" s="21">
        <v>5539483.6163380006</v>
      </c>
      <c r="M11" s="19">
        <v>4247.3329999999996</v>
      </c>
      <c r="N11" s="19">
        <v>70338402</v>
      </c>
      <c r="O11" s="19">
        <v>59796670</v>
      </c>
      <c r="P11" s="19">
        <v>5798763</v>
      </c>
      <c r="Q11" s="19">
        <v>8264166</v>
      </c>
      <c r="R11" s="19">
        <v>61648958.03352657</v>
      </c>
      <c r="S11" s="19">
        <v>59457909.13300249</v>
      </c>
      <c r="T11" s="19">
        <v>5726847026772</v>
      </c>
      <c r="U11" s="19">
        <v>5876879452290</v>
      </c>
    </row>
    <row r="12" spans="1:21" x14ac:dyDescent="0.45">
      <c r="A12" s="26" t="s">
        <v>37</v>
      </c>
      <c r="B12" s="26">
        <v>10706</v>
      </c>
      <c r="C12" s="26" t="s">
        <v>22</v>
      </c>
      <c r="D12" s="32">
        <f t="shared" si="3"/>
        <v>0.90908005606156284</v>
      </c>
      <c r="E12" s="32">
        <f t="shared" si="4"/>
        <v>0.16877429194501598</v>
      </c>
      <c r="F12" s="32">
        <f t="shared" si="5"/>
        <v>0.52188348178845023</v>
      </c>
      <c r="G12" s="13">
        <f t="shared" si="6"/>
        <v>14884595.325395999</v>
      </c>
      <c r="H12" s="13">
        <f t="shared" si="7"/>
        <v>13513811.921502</v>
      </c>
      <c r="I12" s="32">
        <f t="shared" si="8"/>
        <v>4.1262436071720608E-2</v>
      </c>
      <c r="J12" s="32">
        <f t="shared" si="9"/>
        <v>2.7302982727431254E-2</v>
      </c>
      <c r="K12" s="32">
        <f t="shared" si="10"/>
        <v>4.1687960013422634E-2</v>
      </c>
      <c r="L12" s="21">
        <v>30814977.995453</v>
      </c>
      <c r="M12" s="19">
        <v>1174947.212511</v>
      </c>
      <c r="N12" s="19">
        <v>2860461</v>
      </c>
      <c r="O12" s="19">
        <v>8845111</v>
      </c>
      <c r="P12" s="19">
        <v>388726</v>
      </c>
      <c r="Q12" s="19">
        <v>593532</v>
      </c>
      <c r="R12" s="19">
        <v>14237492.06746733</v>
      </c>
      <c r="S12" s="19">
        <v>16948440.233610302</v>
      </c>
      <c r="T12" s="19">
        <v>14884595325396</v>
      </c>
      <c r="U12" s="19">
        <v>13513811921502</v>
      </c>
    </row>
    <row r="13" spans="1:21" x14ac:dyDescent="0.45">
      <c r="A13" s="26" t="s">
        <v>39</v>
      </c>
      <c r="B13" s="26">
        <v>10720</v>
      </c>
      <c r="C13" s="26" t="s">
        <v>19</v>
      </c>
      <c r="D13" s="32">
        <f t="shared" si="3"/>
        <v>0.16031384803848056</v>
      </c>
      <c r="E13" s="32">
        <f t="shared" si="4"/>
        <v>0.62898026363591431</v>
      </c>
      <c r="F13" s="32">
        <f t="shared" si="5"/>
        <v>0.73058123480536263</v>
      </c>
      <c r="G13" s="13">
        <f t="shared" si="6"/>
        <v>476134.89162399998</v>
      </c>
      <c r="H13" s="13">
        <f t="shared" si="7"/>
        <v>445413.03559599997</v>
      </c>
      <c r="I13" s="32">
        <f t="shared" si="8"/>
        <v>1.9485611067190552E-2</v>
      </c>
      <c r="J13" s="32">
        <f t="shared" si="9"/>
        <v>2.7851329442681489E-4</v>
      </c>
      <c r="K13" s="32">
        <f t="shared" si="10"/>
        <v>3.5014495927413257E-2</v>
      </c>
      <c r="L13" s="21">
        <v>766516.92736999993</v>
      </c>
      <c r="M13" s="19">
        <v>63806.208352999995</v>
      </c>
      <c r="N13" s="19">
        <v>1503688</v>
      </c>
      <c r="O13" s="19">
        <v>1746583</v>
      </c>
      <c r="P13" s="19">
        <v>456</v>
      </c>
      <c r="Q13" s="19">
        <v>57328</v>
      </c>
      <c r="R13" s="19">
        <v>1637264.752257</v>
      </c>
      <c r="S13" s="19">
        <v>2390675.9670131891</v>
      </c>
      <c r="T13" s="19">
        <v>476134891624</v>
      </c>
      <c r="U13" s="19">
        <v>445413035596</v>
      </c>
    </row>
    <row r="14" spans="1:21" x14ac:dyDescent="0.45">
      <c r="A14" s="26" t="s">
        <v>41</v>
      </c>
      <c r="B14" s="26">
        <v>10719</v>
      </c>
      <c r="C14" s="26" t="s">
        <v>22</v>
      </c>
      <c r="D14" s="32">
        <f t="shared" si="3"/>
        <v>1.535892586098395</v>
      </c>
      <c r="E14" s="32">
        <f t="shared" si="4"/>
        <v>8.0985357029983995E-2</v>
      </c>
      <c r="F14" s="32">
        <f t="shared" si="5"/>
        <v>3.0148468698301132</v>
      </c>
      <c r="G14" s="13">
        <f t="shared" si="6"/>
        <v>2883653.2432909999</v>
      </c>
      <c r="H14" s="13">
        <f t="shared" si="7"/>
        <v>2646265.4553450001</v>
      </c>
      <c r="I14" s="32">
        <f t="shared" si="8"/>
        <v>1.41862883696472E-2</v>
      </c>
      <c r="J14" s="32">
        <f t="shared" si="9"/>
        <v>0</v>
      </c>
      <c r="K14" s="32">
        <f t="shared" si="10"/>
        <v>2.8699048919244421E-2</v>
      </c>
      <c r="L14" s="21">
        <v>12000714.033668</v>
      </c>
      <c r="M14" s="19">
        <v>78413.723847999994</v>
      </c>
      <c r="N14" s="19">
        <v>316390</v>
      </c>
      <c r="O14" s="19">
        <v>11778270</v>
      </c>
      <c r="P14" s="19">
        <v>0</v>
      </c>
      <c r="Q14" s="19">
        <v>79316</v>
      </c>
      <c r="R14" s="19">
        <v>2763715.2793176328</v>
      </c>
      <c r="S14" s="19">
        <v>3906755.6358720488</v>
      </c>
      <c r="T14" s="19">
        <v>2883653243291</v>
      </c>
      <c r="U14" s="19">
        <v>2646265455345</v>
      </c>
    </row>
    <row r="15" spans="1:21" x14ac:dyDescent="0.45">
      <c r="A15" s="26" t="s">
        <v>43</v>
      </c>
      <c r="B15" s="26">
        <v>10743</v>
      </c>
      <c r="C15" s="26" t="s">
        <v>22</v>
      </c>
      <c r="D15" s="32">
        <f t="shared" si="3"/>
        <v>1.7096414318991602</v>
      </c>
      <c r="E15" s="32">
        <f t="shared" si="4"/>
        <v>0.49488061386149884</v>
      </c>
      <c r="F15" s="32">
        <f t="shared" si="5"/>
        <v>0.65445214257030815</v>
      </c>
      <c r="G15" s="13">
        <f t="shared" si="6"/>
        <v>4894698.2534299996</v>
      </c>
      <c r="H15" s="13">
        <f t="shared" si="7"/>
        <v>4141582.9140599999</v>
      </c>
      <c r="I15" s="32">
        <f t="shared" si="8"/>
        <v>7.693993486928348E-2</v>
      </c>
      <c r="J15" s="32">
        <f t="shared" si="9"/>
        <v>2.8103376016595581E-3</v>
      </c>
      <c r="K15" s="32">
        <f t="shared" si="10"/>
        <v>2.0552139241086734E-2</v>
      </c>
      <c r="L15" s="21">
        <v>23829818.317960002</v>
      </c>
      <c r="M15" s="19">
        <v>883635.23883199994</v>
      </c>
      <c r="N15" s="19">
        <v>3448944</v>
      </c>
      <c r="O15" s="19">
        <v>4561037</v>
      </c>
      <c r="P15" s="19">
        <v>16138</v>
      </c>
      <c r="Q15" s="19">
        <v>118018</v>
      </c>
      <c r="R15" s="19">
        <v>5742370.5929387994</v>
      </c>
      <c r="S15" s="19">
        <v>6969244.5074545769</v>
      </c>
      <c r="T15" s="19">
        <v>4894698253430</v>
      </c>
      <c r="U15" s="19">
        <v>4141582914060</v>
      </c>
    </row>
    <row r="16" spans="1:21" x14ac:dyDescent="0.45">
      <c r="A16" s="26" t="s">
        <v>45</v>
      </c>
      <c r="B16" s="26">
        <v>10748</v>
      </c>
      <c r="C16" s="26" t="s">
        <v>19</v>
      </c>
      <c r="D16" s="32">
        <f t="shared" si="3"/>
        <v>0.12650217690962207</v>
      </c>
      <c r="E16" s="32">
        <f t="shared" si="4"/>
        <v>1.9352198097208424</v>
      </c>
      <c r="F16" s="32">
        <f t="shared" si="5"/>
        <v>1.5751330139674369</v>
      </c>
      <c r="G16" s="13">
        <f t="shared" si="6"/>
        <v>3462173.5828430001</v>
      </c>
      <c r="H16" s="13">
        <f t="shared" si="7"/>
        <v>3426561.9989590002</v>
      </c>
      <c r="I16" s="32">
        <f t="shared" si="8"/>
        <v>0</v>
      </c>
      <c r="J16" s="32">
        <f t="shared" si="9"/>
        <v>5.5389737876298806E-2</v>
      </c>
      <c r="K16" s="32">
        <f t="shared" si="10"/>
        <v>0.16672186786277657</v>
      </c>
      <c r="L16" s="21">
        <v>3775569.0392320002</v>
      </c>
      <c r="M16" s="19">
        <v>0</v>
      </c>
      <c r="N16" s="19">
        <v>28879171</v>
      </c>
      <c r="O16" s="19">
        <v>23505617</v>
      </c>
      <c r="P16" s="19">
        <v>634925</v>
      </c>
      <c r="Q16" s="19">
        <v>1911110</v>
      </c>
      <c r="R16" s="19">
        <v>11462863.4173711</v>
      </c>
      <c r="S16" s="19">
        <v>14922940.97804107</v>
      </c>
      <c r="T16" s="19">
        <v>3462173582843</v>
      </c>
      <c r="U16" s="19">
        <v>3426561998959</v>
      </c>
    </row>
    <row r="17" spans="1:21" x14ac:dyDescent="0.45">
      <c r="A17" s="26" t="s">
        <v>47</v>
      </c>
      <c r="B17" s="26">
        <v>10762</v>
      </c>
      <c r="C17" s="26" t="s">
        <v>32</v>
      </c>
      <c r="D17" s="32">
        <f t="shared" si="3"/>
        <v>0.63365704401115364</v>
      </c>
      <c r="E17" s="32">
        <f t="shared" si="4"/>
        <v>0.63951003539209261</v>
      </c>
      <c r="F17" s="32">
        <f t="shared" si="5"/>
        <v>0.46440366826263524</v>
      </c>
      <c r="G17" s="13">
        <f t="shared" si="6"/>
        <v>2218555.7840809999</v>
      </c>
      <c r="H17" s="13">
        <f t="shared" si="7"/>
        <v>2136578.9744899999</v>
      </c>
      <c r="I17" s="32">
        <f t="shared" si="8"/>
        <v>2.7005516275057654E-2</v>
      </c>
      <c r="J17" s="32">
        <f t="shared" si="9"/>
        <v>5.8669274855628175E-3</v>
      </c>
      <c r="K17" s="32">
        <f t="shared" si="10"/>
        <v>4.9010924626332941E-2</v>
      </c>
      <c r="L17" s="21">
        <v>4205230.9370809998</v>
      </c>
      <c r="M17" s="19">
        <v>202173.333274</v>
      </c>
      <c r="N17" s="19">
        <v>2122037</v>
      </c>
      <c r="O17" s="19">
        <v>1540995</v>
      </c>
      <c r="P17" s="19">
        <v>21961</v>
      </c>
      <c r="Q17" s="19">
        <v>183457</v>
      </c>
      <c r="R17" s="19">
        <v>3743185.8590447996</v>
      </c>
      <c r="S17" s="19">
        <v>3318223.143596096</v>
      </c>
      <c r="T17" s="19">
        <v>2218555784081</v>
      </c>
      <c r="U17" s="19">
        <v>2136578974490</v>
      </c>
    </row>
    <row r="18" spans="1:21" x14ac:dyDescent="0.45">
      <c r="A18" s="26" t="s">
        <v>49</v>
      </c>
      <c r="B18" s="26">
        <v>10753</v>
      </c>
      <c r="C18" s="26" t="s">
        <v>22</v>
      </c>
      <c r="D18" s="32">
        <f t="shared" si="3"/>
        <v>3.3505647110119874</v>
      </c>
      <c r="E18" s="32">
        <f t="shared" si="4"/>
        <v>0.17329068237741169</v>
      </c>
      <c r="F18" s="32">
        <f t="shared" si="5"/>
        <v>0.31431724341829059</v>
      </c>
      <c r="G18" s="13">
        <f t="shared" si="6"/>
        <v>603934.10929399997</v>
      </c>
      <c r="H18" s="13">
        <f t="shared" si="7"/>
        <v>554599.038726</v>
      </c>
      <c r="I18" s="32">
        <f t="shared" si="8"/>
        <v>0.15948472780977646</v>
      </c>
      <c r="J18" s="32">
        <f t="shared" si="9"/>
        <v>9.5747033994385989E-3</v>
      </c>
      <c r="K18" s="32">
        <f t="shared" si="10"/>
        <v>8.5471960149049644E-3</v>
      </c>
      <c r="L18" s="21">
        <v>4793208.6291269995</v>
      </c>
      <c r="M18" s="19">
        <v>214507.35746600002</v>
      </c>
      <c r="N18" s="19">
        <v>123952</v>
      </c>
      <c r="O18" s="19">
        <v>224826</v>
      </c>
      <c r="P18" s="19">
        <v>6439</v>
      </c>
      <c r="Q18" s="19">
        <v>5748</v>
      </c>
      <c r="R18" s="19">
        <v>672501.24952983321</v>
      </c>
      <c r="S18" s="19">
        <v>715283.69730833871</v>
      </c>
      <c r="T18" s="19">
        <v>603934109294</v>
      </c>
      <c r="U18" s="19">
        <v>554599038726</v>
      </c>
    </row>
    <row r="19" spans="1:21" x14ac:dyDescent="0.45">
      <c r="A19" s="26" t="s">
        <v>51</v>
      </c>
      <c r="B19" s="26">
        <v>10782</v>
      </c>
      <c r="C19" s="26" t="s">
        <v>22</v>
      </c>
      <c r="D19" s="32">
        <f t="shared" si="3"/>
        <v>0.4608057146015449</v>
      </c>
      <c r="E19" s="32">
        <f t="shared" si="4"/>
        <v>0.18586898170494839</v>
      </c>
      <c r="F19" s="32">
        <f t="shared" si="5"/>
        <v>0.69653827383342404</v>
      </c>
      <c r="G19" s="13">
        <f t="shared" si="6"/>
        <v>1234107.296933</v>
      </c>
      <c r="H19" s="13">
        <f t="shared" si="7"/>
        <v>1150390.809193</v>
      </c>
      <c r="I19" s="32">
        <f t="shared" si="8"/>
        <v>4.9147582341807078E-2</v>
      </c>
      <c r="J19" s="32">
        <f t="shared" si="9"/>
        <v>4.1854723358321388E-4</v>
      </c>
      <c r="K19" s="32">
        <f t="shared" si="10"/>
        <v>1.4574264008369763E-2</v>
      </c>
      <c r="L19" s="21">
        <v>1394443.861724</v>
      </c>
      <c r="M19" s="19">
        <v>118128.76509199999</v>
      </c>
      <c r="N19" s="19">
        <v>281229</v>
      </c>
      <c r="O19" s="19">
        <v>1053897</v>
      </c>
      <c r="P19" s="19">
        <v>503</v>
      </c>
      <c r="Q19" s="19">
        <v>17515</v>
      </c>
      <c r="R19" s="19">
        <v>1201775.9517696002</v>
      </c>
      <c r="S19" s="19">
        <v>1513049.6622961422</v>
      </c>
      <c r="T19" s="19">
        <v>1234107296933</v>
      </c>
      <c r="U19" s="19">
        <v>1150390809193</v>
      </c>
    </row>
    <row r="20" spans="1:21" x14ac:dyDescent="0.45">
      <c r="A20" s="26" t="s">
        <v>53</v>
      </c>
      <c r="B20" s="26">
        <v>10766</v>
      </c>
      <c r="C20" s="26" t="s">
        <v>19</v>
      </c>
      <c r="D20" s="32">
        <f t="shared" si="3"/>
        <v>2.4276145033858387E-2</v>
      </c>
      <c r="E20" s="32">
        <f t="shared" si="4"/>
        <v>1.2710020386325174</v>
      </c>
      <c r="F20" s="32">
        <f t="shared" si="5"/>
        <v>0.97549788147373551</v>
      </c>
      <c r="G20" s="13">
        <f t="shared" si="6"/>
        <v>5244958.7334200004</v>
      </c>
      <c r="H20" s="13">
        <f t="shared" si="7"/>
        <v>5014747.0116480002</v>
      </c>
      <c r="I20" s="32">
        <f t="shared" si="8"/>
        <v>0</v>
      </c>
      <c r="J20" s="32">
        <f t="shared" si="9"/>
        <v>7.9485837246026259E-2</v>
      </c>
      <c r="K20" s="32">
        <f t="shared" si="10"/>
        <v>8.9357087975216951E-2</v>
      </c>
      <c r="L20" s="21">
        <v>2576303.5357349999</v>
      </c>
      <c r="M20" s="19">
        <v>0</v>
      </c>
      <c r="N20" s="19">
        <v>67442484</v>
      </c>
      <c r="O20" s="19">
        <v>51762309</v>
      </c>
      <c r="P20" s="19">
        <v>4115661</v>
      </c>
      <c r="Q20" s="19">
        <v>4626780</v>
      </c>
      <c r="R20" s="19">
        <v>51778544.991117328</v>
      </c>
      <c r="S20" s="19">
        <v>53062451.475343011</v>
      </c>
      <c r="T20" s="19">
        <v>5244958733420</v>
      </c>
      <c r="U20" s="19">
        <v>5014747011648</v>
      </c>
    </row>
    <row r="21" spans="1:21" x14ac:dyDescent="0.45">
      <c r="A21" s="26" t="s">
        <v>54</v>
      </c>
      <c r="B21" s="26">
        <v>10764</v>
      </c>
      <c r="C21" s="26" t="s">
        <v>22</v>
      </c>
      <c r="D21" s="32">
        <f t="shared" si="3"/>
        <v>1.7557519274058866</v>
      </c>
      <c r="E21" s="32">
        <f t="shared" si="4"/>
        <v>0.57302514533410909</v>
      </c>
      <c r="F21" s="32">
        <f t="shared" si="5"/>
        <v>0.20826878261529194</v>
      </c>
      <c r="G21" s="13">
        <f t="shared" si="6"/>
        <v>1847481.023088</v>
      </c>
      <c r="H21" s="13">
        <f t="shared" si="7"/>
        <v>1719053.7608739999</v>
      </c>
      <c r="I21" s="32">
        <f t="shared" si="8"/>
        <v>3.8907419269521862E-2</v>
      </c>
      <c r="J21" s="32">
        <f t="shared" si="9"/>
        <v>9.1359648130966401E-6</v>
      </c>
      <c r="K21" s="32">
        <f t="shared" si="10"/>
        <v>1.3865170128111372E-4</v>
      </c>
      <c r="L21" s="21">
        <v>5445417.1467620004</v>
      </c>
      <c r="M21" s="19">
        <v>144796.119756</v>
      </c>
      <c r="N21" s="19">
        <v>888611</v>
      </c>
      <c r="O21" s="19">
        <v>322970</v>
      </c>
      <c r="P21" s="19">
        <v>17</v>
      </c>
      <c r="Q21" s="19">
        <v>258</v>
      </c>
      <c r="R21" s="19">
        <v>1860777.7446373331</v>
      </c>
      <c r="S21" s="19">
        <v>1550736.4855374452</v>
      </c>
      <c r="T21" s="19">
        <v>1847481023088</v>
      </c>
      <c r="U21" s="19">
        <v>1719053760874</v>
      </c>
    </row>
    <row r="22" spans="1:21" x14ac:dyDescent="0.45">
      <c r="A22" s="26" t="s">
        <v>56</v>
      </c>
      <c r="B22" s="26">
        <v>10767</v>
      </c>
      <c r="C22" s="26" t="s">
        <v>32</v>
      </c>
      <c r="D22" s="32">
        <f t="shared" si="3"/>
        <v>0.72838458105679982</v>
      </c>
      <c r="E22" s="32">
        <f t="shared" si="4"/>
        <v>8.7548972569979604E-3</v>
      </c>
      <c r="F22" s="32">
        <f t="shared" si="5"/>
        <v>0.1185203011269543</v>
      </c>
      <c r="G22" s="13">
        <f t="shared" si="6"/>
        <v>259389.66597199999</v>
      </c>
      <c r="H22" s="13">
        <f t="shared" si="7"/>
        <v>255398.47267399999</v>
      </c>
      <c r="I22" s="32">
        <f t="shared" si="8"/>
        <v>9.901185800570575E-2</v>
      </c>
      <c r="J22" s="32">
        <f t="shared" si="9"/>
        <v>5.3147490401108191E-4</v>
      </c>
      <c r="K22" s="32">
        <f t="shared" si="10"/>
        <v>3.8695102660455966E-4</v>
      </c>
      <c r="L22" s="21">
        <v>579719.39724900003</v>
      </c>
      <c r="M22" s="19">
        <v>84951.155567000009</v>
      </c>
      <c r="N22" s="19">
        <v>3484</v>
      </c>
      <c r="O22" s="19">
        <v>47165</v>
      </c>
      <c r="P22" s="19">
        <v>228</v>
      </c>
      <c r="Q22" s="19">
        <v>166</v>
      </c>
      <c r="R22" s="19">
        <v>428994.85616209998</v>
      </c>
      <c r="S22" s="19">
        <v>397948.70204960665</v>
      </c>
      <c r="T22" s="19">
        <v>259389665972</v>
      </c>
      <c r="U22" s="19">
        <v>255398472674</v>
      </c>
    </row>
    <row r="23" spans="1:21" x14ac:dyDescent="0.45">
      <c r="A23" s="26" t="s">
        <v>57</v>
      </c>
      <c r="B23" s="26">
        <v>10771</v>
      </c>
      <c r="C23" s="26" t="s">
        <v>22</v>
      </c>
      <c r="D23" s="32">
        <f t="shared" si="3"/>
        <v>0.3117386878554364</v>
      </c>
      <c r="E23" s="32">
        <f t="shared" si="4"/>
        <v>0.56866231871877126</v>
      </c>
      <c r="F23" s="32">
        <f t="shared" si="5"/>
        <v>0.88043446659632052</v>
      </c>
      <c r="G23" s="13">
        <f t="shared" si="6"/>
        <v>686445.57755100005</v>
      </c>
      <c r="H23" s="13">
        <f t="shared" si="7"/>
        <v>621440.67111</v>
      </c>
      <c r="I23" s="32">
        <f t="shared" si="8"/>
        <v>2.393937952699542E-2</v>
      </c>
      <c r="J23" s="32">
        <f t="shared" si="9"/>
        <v>7.8464581501593483E-6</v>
      </c>
      <c r="K23" s="32">
        <f t="shared" si="10"/>
        <v>6.2086407856160868E-2</v>
      </c>
      <c r="L23" s="21">
        <v>620569.39208000002</v>
      </c>
      <c r="M23" s="19">
        <v>36611.748743999997</v>
      </c>
      <c r="N23" s="19">
        <v>566010</v>
      </c>
      <c r="O23" s="19">
        <v>876328</v>
      </c>
      <c r="P23" s="19">
        <v>6</v>
      </c>
      <c r="Q23" s="19">
        <v>47476</v>
      </c>
      <c r="R23" s="19">
        <v>764676.22526963335</v>
      </c>
      <c r="S23" s="19">
        <v>995335.86342638789</v>
      </c>
      <c r="T23" s="19">
        <v>686445577551</v>
      </c>
      <c r="U23" s="19">
        <v>621440671110</v>
      </c>
    </row>
    <row r="24" spans="1:21" x14ac:dyDescent="0.45">
      <c r="A24" s="26" t="s">
        <v>59</v>
      </c>
      <c r="B24" s="26">
        <v>10765</v>
      </c>
      <c r="C24" s="26" t="s">
        <v>19</v>
      </c>
      <c r="D24" s="32">
        <f t="shared" si="3"/>
        <v>3.8501293205132271E-2</v>
      </c>
      <c r="E24" s="32">
        <f t="shared" si="4"/>
        <v>1.2056234252645073</v>
      </c>
      <c r="F24" s="32">
        <f t="shared" si="5"/>
        <v>0.87521296872204191</v>
      </c>
      <c r="G24" s="13">
        <f t="shared" si="6"/>
        <v>12034874.784135999</v>
      </c>
      <c r="H24" s="13">
        <f t="shared" si="7"/>
        <v>12177653.752986001</v>
      </c>
      <c r="I24" s="32">
        <f t="shared" si="8"/>
        <v>4.7210610837680564E-5</v>
      </c>
      <c r="J24" s="32">
        <f t="shared" si="9"/>
        <v>0.10630590282111174</v>
      </c>
      <c r="K24" s="32">
        <f t="shared" si="10"/>
        <v>0.1158454460512202</v>
      </c>
      <c r="L24" s="21">
        <v>11076840.658755001</v>
      </c>
      <c r="M24" s="19">
        <v>15360</v>
      </c>
      <c r="N24" s="19">
        <v>173429221</v>
      </c>
      <c r="O24" s="19">
        <v>125899597</v>
      </c>
      <c r="P24" s="19">
        <v>17293344</v>
      </c>
      <c r="Q24" s="19">
        <v>18845192</v>
      </c>
      <c r="R24" s="19">
        <v>162675294.04364967</v>
      </c>
      <c r="S24" s="19">
        <v>143850241.59757891</v>
      </c>
      <c r="T24" s="19">
        <v>12034874784136</v>
      </c>
      <c r="U24" s="19">
        <v>12177653752986</v>
      </c>
    </row>
    <row r="25" spans="1:21" x14ac:dyDescent="0.45">
      <c r="A25" s="26" t="s">
        <v>60</v>
      </c>
      <c r="B25" s="26">
        <v>10763</v>
      </c>
      <c r="C25" s="26" t="s">
        <v>32</v>
      </c>
      <c r="D25" s="32">
        <f t="shared" si="3"/>
        <v>3.3455747017640665</v>
      </c>
      <c r="E25" s="32">
        <f t="shared" si="4"/>
        <v>8.7530345910817001E-4</v>
      </c>
      <c r="F25" s="32">
        <f t="shared" si="5"/>
        <v>0.38053992945419512</v>
      </c>
      <c r="G25" s="13">
        <f t="shared" si="6"/>
        <v>119907.997066</v>
      </c>
      <c r="H25" s="13">
        <f t="shared" si="7"/>
        <v>108914.951982</v>
      </c>
      <c r="I25" s="32">
        <f t="shared" si="8"/>
        <v>0</v>
      </c>
      <c r="J25" s="32">
        <f t="shared" si="9"/>
        <v>0</v>
      </c>
      <c r="K25" s="32">
        <f t="shared" si="10"/>
        <v>0</v>
      </c>
      <c r="L25" s="21">
        <v>955547.09253999998</v>
      </c>
      <c r="M25" s="19">
        <v>0</v>
      </c>
      <c r="N25" s="19">
        <v>125</v>
      </c>
      <c r="O25" s="19">
        <v>54344</v>
      </c>
      <c r="P25" s="19">
        <v>0</v>
      </c>
      <c r="Q25" s="19">
        <v>0</v>
      </c>
      <c r="R25" s="19">
        <v>116061.3389615333</v>
      </c>
      <c r="S25" s="19">
        <v>142807.61568948912</v>
      </c>
      <c r="T25" s="19">
        <v>119907997066</v>
      </c>
      <c r="U25" s="19">
        <v>108914951982</v>
      </c>
    </row>
    <row r="26" spans="1:21" x14ac:dyDescent="0.45">
      <c r="A26" s="26" t="s">
        <v>62</v>
      </c>
      <c r="B26" s="26">
        <v>10778</v>
      </c>
      <c r="C26" s="26" t="s">
        <v>19</v>
      </c>
      <c r="D26" s="32">
        <f t="shared" si="3"/>
        <v>6.4586771885177086E-2</v>
      </c>
      <c r="E26" s="32">
        <f t="shared" si="4"/>
        <v>0.93601972481964857</v>
      </c>
      <c r="F26" s="32">
        <f t="shared" si="5"/>
        <v>0.86134104734518424</v>
      </c>
      <c r="G26" s="13">
        <f t="shared" si="6"/>
        <v>574672.06182099995</v>
      </c>
      <c r="H26" s="13">
        <f t="shared" si="7"/>
        <v>523165.21973700001</v>
      </c>
      <c r="I26" s="32">
        <f t="shared" si="8"/>
        <v>0</v>
      </c>
      <c r="J26" s="32">
        <f t="shared" si="9"/>
        <v>1.2861324911152839E-2</v>
      </c>
      <c r="K26" s="32">
        <f t="shared" si="10"/>
        <v>4.1787896604194796E-2</v>
      </c>
      <c r="L26" s="21">
        <v>418778.42804999999</v>
      </c>
      <c r="M26" s="19">
        <v>0</v>
      </c>
      <c r="N26" s="19">
        <v>3034560</v>
      </c>
      <c r="O26" s="19">
        <v>2792453</v>
      </c>
      <c r="P26" s="19">
        <v>44245</v>
      </c>
      <c r="Q26" s="19">
        <v>143757</v>
      </c>
      <c r="R26" s="19">
        <v>3440158.7943426003</v>
      </c>
      <c r="S26" s="19">
        <v>3241982.9620414209</v>
      </c>
      <c r="T26" s="19">
        <v>574672061821</v>
      </c>
      <c r="U26" s="19">
        <v>523165219737</v>
      </c>
    </row>
    <row r="27" spans="1:21" x14ac:dyDescent="0.45">
      <c r="A27" s="26" t="s">
        <v>64</v>
      </c>
      <c r="B27" s="26">
        <v>10781</v>
      </c>
      <c r="C27" s="26" t="s">
        <v>22</v>
      </c>
      <c r="D27" s="32">
        <f t="shared" si="3"/>
        <v>0.45017114635882943</v>
      </c>
      <c r="E27" s="32">
        <f t="shared" si="4"/>
        <v>6.9926934524220663E-2</v>
      </c>
      <c r="F27" s="32">
        <f t="shared" si="5"/>
        <v>0.50549346045567267</v>
      </c>
      <c r="G27" s="13">
        <f t="shared" si="6"/>
        <v>4736532.820851</v>
      </c>
      <c r="H27" s="13">
        <f t="shared" si="7"/>
        <v>4415890.9225359997</v>
      </c>
      <c r="I27" s="32">
        <f t="shared" si="8"/>
        <v>7.1537974646760316E-2</v>
      </c>
      <c r="J27" s="32">
        <f t="shared" si="9"/>
        <v>1.3667569608112821E-3</v>
      </c>
      <c r="K27" s="32">
        <f t="shared" si="10"/>
        <v>3.9139601063504073E-2</v>
      </c>
      <c r="L27" s="21">
        <v>5074738.5634190002</v>
      </c>
      <c r="M27" s="19">
        <v>678553.92722499999</v>
      </c>
      <c r="N27" s="19">
        <v>394140</v>
      </c>
      <c r="O27" s="19">
        <v>2849191</v>
      </c>
      <c r="P27" s="19">
        <v>6482</v>
      </c>
      <c r="Q27" s="19">
        <v>185624</v>
      </c>
      <c r="R27" s="19">
        <v>4742613.4900768334</v>
      </c>
      <c r="S27" s="19">
        <v>5636454.7177952053</v>
      </c>
      <c r="T27" s="19">
        <v>4736532820851</v>
      </c>
      <c r="U27" s="19">
        <v>4415890922536</v>
      </c>
    </row>
    <row r="28" spans="1:21" x14ac:dyDescent="0.45">
      <c r="A28" s="26" t="s">
        <v>66</v>
      </c>
      <c r="B28" s="26">
        <v>10784</v>
      </c>
      <c r="C28" s="26" t="s">
        <v>19</v>
      </c>
      <c r="D28" s="32">
        <f t="shared" si="3"/>
        <v>9.1266399408613655E-2</v>
      </c>
      <c r="E28" s="32">
        <f t="shared" si="4"/>
        <v>1.4620545686251387</v>
      </c>
      <c r="F28" s="32">
        <f t="shared" si="5"/>
        <v>1.202297685945749</v>
      </c>
      <c r="G28" s="13">
        <f t="shared" si="6"/>
        <v>3169261.7609020001</v>
      </c>
      <c r="H28" s="13">
        <f t="shared" si="7"/>
        <v>3114836.982725</v>
      </c>
      <c r="I28" s="32">
        <f t="shared" si="8"/>
        <v>3.3903903595381923E-3</v>
      </c>
      <c r="J28" s="32">
        <f t="shared" si="9"/>
        <v>6.0037603535916667E-2</v>
      </c>
      <c r="K28" s="32">
        <f t="shared" si="10"/>
        <v>0.14035038012728679</v>
      </c>
      <c r="L28" s="21">
        <v>3690034.475602</v>
      </c>
      <c r="M28" s="19">
        <v>138427.07728100001</v>
      </c>
      <c r="N28" s="19">
        <v>29556506</v>
      </c>
      <c r="O28" s="19">
        <v>24305330</v>
      </c>
      <c r="P28" s="19">
        <v>1225645</v>
      </c>
      <c r="Q28" s="19">
        <v>2865200</v>
      </c>
      <c r="R28" s="19">
        <v>20414622.300285101</v>
      </c>
      <c r="S28" s="19">
        <v>20215733.82708542</v>
      </c>
      <c r="T28" s="19">
        <v>3169261760902</v>
      </c>
      <c r="U28" s="19">
        <v>3114836982725</v>
      </c>
    </row>
    <row r="29" spans="1:21" x14ac:dyDescent="0.45">
      <c r="A29" s="26" t="s">
        <v>68</v>
      </c>
      <c r="B29" s="26">
        <v>10789</v>
      </c>
      <c r="C29" s="26" t="s">
        <v>22</v>
      </c>
      <c r="D29" s="32">
        <f t="shared" si="3"/>
        <v>1.7756286559048371</v>
      </c>
      <c r="E29" s="32">
        <f t="shared" si="4"/>
        <v>0.52564911283205262</v>
      </c>
      <c r="F29" s="32">
        <f t="shared" si="5"/>
        <v>0.47205164437058239</v>
      </c>
      <c r="G29" s="13">
        <f t="shared" si="6"/>
        <v>1071499.617475</v>
      </c>
      <c r="H29" s="13">
        <f t="shared" si="7"/>
        <v>1253289.0818119999</v>
      </c>
      <c r="I29" s="32">
        <f t="shared" si="8"/>
        <v>0.290657215000586</v>
      </c>
      <c r="J29" s="32">
        <f t="shared" si="9"/>
        <v>0.20818545987426035</v>
      </c>
      <c r="K29" s="32">
        <f t="shared" si="10"/>
        <v>5.2527070314075518E-2</v>
      </c>
      <c r="L29" s="21">
        <v>5012412.4021179993</v>
      </c>
      <c r="M29" s="19">
        <v>896389.70163899998</v>
      </c>
      <c r="N29" s="19">
        <v>741926</v>
      </c>
      <c r="O29" s="19">
        <v>666276</v>
      </c>
      <c r="P29" s="19">
        <v>321023</v>
      </c>
      <c r="Q29" s="19">
        <v>80997</v>
      </c>
      <c r="R29" s="19">
        <v>1542004.903675267</v>
      </c>
      <c r="S29" s="19">
        <v>1411447.259946292</v>
      </c>
      <c r="T29" s="19">
        <v>1071499617475</v>
      </c>
      <c r="U29" s="19">
        <v>1253289081812</v>
      </c>
    </row>
    <row r="30" spans="1:21" x14ac:dyDescent="0.45">
      <c r="A30" s="26" t="s">
        <v>70</v>
      </c>
      <c r="B30" s="26">
        <v>10787</v>
      </c>
      <c r="C30" s="26" t="s">
        <v>22</v>
      </c>
      <c r="D30" s="32">
        <f t="shared" si="3"/>
        <v>0.82932895327839773</v>
      </c>
      <c r="E30" s="32">
        <f t="shared" si="4"/>
        <v>0.11680191823957349</v>
      </c>
      <c r="F30" s="32">
        <f t="shared" si="5"/>
        <v>0.64627986002321247</v>
      </c>
      <c r="G30" s="13">
        <f t="shared" si="6"/>
        <v>7113763.2331560003</v>
      </c>
      <c r="H30" s="13">
        <f t="shared" si="7"/>
        <v>6560235.7458699998</v>
      </c>
      <c r="I30" s="32">
        <f t="shared" si="8"/>
        <v>2.30240787565899E-3</v>
      </c>
      <c r="J30" s="32">
        <f t="shared" si="9"/>
        <v>8.2600588573469012E-4</v>
      </c>
      <c r="K30" s="32">
        <f t="shared" si="10"/>
        <v>1.5606888398575302E-2</v>
      </c>
      <c r="L30" s="21">
        <v>14166693.975710001</v>
      </c>
      <c r="M30" s="19">
        <v>31676.000801999999</v>
      </c>
      <c r="N30" s="19">
        <v>997612</v>
      </c>
      <c r="O30" s="19">
        <v>5519914</v>
      </c>
      <c r="P30" s="19">
        <v>5682</v>
      </c>
      <c r="Q30" s="19">
        <v>107358</v>
      </c>
      <c r="R30" s="19">
        <v>6878885.6086009005</v>
      </c>
      <c r="S30" s="19">
        <v>8541058.3579097465</v>
      </c>
      <c r="T30" s="19">
        <v>7113763233156</v>
      </c>
      <c r="U30" s="19">
        <v>6560235745870</v>
      </c>
    </row>
    <row r="31" spans="1:21" x14ac:dyDescent="0.45">
      <c r="A31" s="26" t="s">
        <v>72</v>
      </c>
      <c r="B31" s="26">
        <v>10801</v>
      </c>
      <c r="C31" s="26" t="s">
        <v>22</v>
      </c>
      <c r="D31" s="32">
        <f t="shared" si="3"/>
        <v>0.36087830932020676</v>
      </c>
      <c r="E31" s="32">
        <f t="shared" si="4"/>
        <v>0.31853403733639257</v>
      </c>
      <c r="F31" s="32">
        <f t="shared" si="5"/>
        <v>0.51039388435125443</v>
      </c>
      <c r="G31" s="13">
        <f t="shared" si="6"/>
        <v>1271215.8862079999</v>
      </c>
      <c r="H31" s="13">
        <f t="shared" si="7"/>
        <v>1173055.0671349999</v>
      </c>
      <c r="I31" s="32">
        <f t="shared" si="8"/>
        <v>4.6897772909014184E-3</v>
      </c>
      <c r="J31" s="32">
        <f t="shared" si="9"/>
        <v>3.1163320086035617E-3</v>
      </c>
      <c r="K31" s="32">
        <f t="shared" si="10"/>
        <v>2.1659238230719125E-2</v>
      </c>
      <c r="L31" s="21">
        <v>907387.90793300001</v>
      </c>
      <c r="M31" s="19">
        <v>11551.635187</v>
      </c>
      <c r="N31" s="19">
        <v>400459</v>
      </c>
      <c r="O31" s="19">
        <v>641664</v>
      </c>
      <c r="P31" s="19">
        <v>3838</v>
      </c>
      <c r="Q31" s="19">
        <v>26675</v>
      </c>
      <c r="R31" s="19">
        <v>1231576.093113333</v>
      </c>
      <c r="S31" s="19">
        <v>1257193.747169598</v>
      </c>
      <c r="T31" s="19">
        <v>1271215886208</v>
      </c>
      <c r="U31" s="19">
        <v>1173055067135</v>
      </c>
    </row>
    <row r="32" spans="1:21" x14ac:dyDescent="0.45">
      <c r="A32" s="26" t="s">
        <v>74</v>
      </c>
      <c r="B32" s="26">
        <v>10825</v>
      </c>
      <c r="C32" s="26" t="s">
        <v>22</v>
      </c>
      <c r="D32" s="32">
        <f t="shared" si="3"/>
        <v>2.6373468753343747</v>
      </c>
      <c r="E32" s="32">
        <f t="shared" si="4"/>
        <v>0.33437825726046488</v>
      </c>
      <c r="F32" s="32">
        <f t="shared" si="5"/>
        <v>4.1201630366977257E-2</v>
      </c>
      <c r="G32" s="13">
        <f t="shared" si="6"/>
        <v>397320.73623500002</v>
      </c>
      <c r="H32" s="13">
        <f t="shared" si="7"/>
        <v>376251.41083200002</v>
      </c>
      <c r="I32" s="32">
        <f t="shared" si="8"/>
        <v>0</v>
      </c>
      <c r="J32" s="32">
        <f t="shared" si="9"/>
        <v>0</v>
      </c>
      <c r="K32" s="32">
        <f t="shared" si="10"/>
        <v>1.4461239779175286E-2</v>
      </c>
      <c r="L32" s="21">
        <v>1614990.986328</v>
      </c>
      <c r="M32" s="19">
        <v>0</v>
      </c>
      <c r="N32" s="19">
        <v>102379</v>
      </c>
      <c r="O32" s="19">
        <v>12615</v>
      </c>
      <c r="P32" s="19">
        <v>0</v>
      </c>
      <c r="Q32" s="19">
        <v>5680</v>
      </c>
      <c r="R32" s="19">
        <v>392774.0696326333</v>
      </c>
      <c r="S32" s="19">
        <v>306177.20433972951</v>
      </c>
      <c r="T32" s="19">
        <v>397320736235</v>
      </c>
      <c r="U32" s="19">
        <v>376251410832</v>
      </c>
    </row>
    <row r="33" spans="1:21" x14ac:dyDescent="0.45">
      <c r="A33" s="26" t="s">
        <v>76</v>
      </c>
      <c r="B33" s="26">
        <v>10830</v>
      </c>
      <c r="C33" s="26" t="s">
        <v>22</v>
      </c>
      <c r="D33" s="32">
        <f t="shared" si="3"/>
        <v>0.71019209017420704</v>
      </c>
      <c r="E33" s="32">
        <f t="shared" si="4"/>
        <v>0.23487534910612445</v>
      </c>
      <c r="F33" s="32">
        <f t="shared" si="5"/>
        <v>0.55838354324442274</v>
      </c>
      <c r="G33" s="13">
        <f t="shared" si="6"/>
        <v>1681614.057</v>
      </c>
      <c r="H33" s="13">
        <f t="shared" si="7"/>
        <v>1533664.415703</v>
      </c>
      <c r="I33" s="32">
        <f t="shared" si="8"/>
        <v>0.10059198329433199</v>
      </c>
      <c r="J33" s="32">
        <f t="shared" si="9"/>
        <v>2.6419827013825893E-3</v>
      </c>
      <c r="K33" s="32">
        <f t="shared" si="10"/>
        <v>4.7580527260694151E-2</v>
      </c>
      <c r="L33" s="21">
        <v>2563067.7269799998</v>
      </c>
      <c r="M33" s="19">
        <v>332085.17142599996</v>
      </c>
      <c r="N33" s="19">
        <v>423830</v>
      </c>
      <c r="O33" s="19">
        <v>1007597</v>
      </c>
      <c r="P33" s="19">
        <v>4361</v>
      </c>
      <c r="Q33" s="19">
        <v>78539</v>
      </c>
      <c r="R33" s="19">
        <v>1650654.2596656</v>
      </c>
      <c r="S33" s="19">
        <v>1804489.0688315681</v>
      </c>
      <c r="T33" s="19">
        <v>1681614057000</v>
      </c>
      <c r="U33" s="19">
        <v>1533664415703</v>
      </c>
    </row>
    <row r="34" spans="1:21" x14ac:dyDescent="0.45">
      <c r="A34" s="26" t="s">
        <v>78</v>
      </c>
      <c r="B34" s="26">
        <v>10835</v>
      </c>
      <c r="C34" s="26" t="s">
        <v>22</v>
      </c>
      <c r="D34" s="32">
        <f t="shared" si="3"/>
        <v>0.73226149314932076</v>
      </c>
      <c r="E34" s="32">
        <f t="shared" si="4"/>
        <v>0.87611669118749047</v>
      </c>
      <c r="F34" s="32">
        <f t="shared" si="5"/>
        <v>0.77048351299987639</v>
      </c>
      <c r="G34" s="13">
        <f t="shared" si="6"/>
        <v>2687066.1994019998</v>
      </c>
      <c r="H34" s="13">
        <f t="shared" si="7"/>
        <v>2531357.4535659999</v>
      </c>
      <c r="I34" s="32">
        <f t="shared" si="8"/>
        <v>7.4834063573392923E-2</v>
      </c>
      <c r="J34" s="32">
        <f t="shared" si="9"/>
        <v>2.8789569477382228E-3</v>
      </c>
      <c r="K34" s="32">
        <f t="shared" si="10"/>
        <v>1.3018954156211586E-2</v>
      </c>
      <c r="L34" s="21">
        <v>3507401.3721500002</v>
      </c>
      <c r="M34" s="19">
        <v>404458.29873099999</v>
      </c>
      <c r="N34" s="19">
        <v>2098221</v>
      </c>
      <c r="O34" s="19">
        <v>1845239</v>
      </c>
      <c r="P34" s="19">
        <v>7780</v>
      </c>
      <c r="Q34" s="19">
        <v>35182</v>
      </c>
      <c r="R34" s="19">
        <v>2702367.6078630332</v>
      </c>
      <c r="S34" s="19">
        <v>2394910.4281486371</v>
      </c>
      <c r="T34" s="19">
        <v>2687066199402</v>
      </c>
      <c r="U34" s="19">
        <v>2531357453566</v>
      </c>
    </row>
    <row r="35" spans="1:21" x14ac:dyDescent="0.45">
      <c r="A35" s="26" t="s">
        <v>80</v>
      </c>
      <c r="B35" s="26">
        <v>10837</v>
      </c>
      <c r="C35" s="26" t="s">
        <v>19</v>
      </c>
      <c r="D35" s="32">
        <f t="shared" si="3"/>
        <v>5.0034615848213664E-2</v>
      </c>
      <c r="E35" s="32">
        <f t="shared" si="4"/>
        <v>3.8033836159891712E-3</v>
      </c>
      <c r="F35" s="32">
        <f t="shared" si="5"/>
        <v>0.76441888347395859</v>
      </c>
      <c r="G35" s="13">
        <f t="shared" si="6"/>
        <v>3256010.699459</v>
      </c>
      <c r="H35" s="13">
        <f t="shared" si="7"/>
        <v>3121348.6349169998</v>
      </c>
      <c r="I35" s="32">
        <f t="shared" si="8"/>
        <v>1.2022792051330799E-3</v>
      </c>
      <c r="J35" s="32">
        <f t="shared" si="9"/>
        <v>2.8747961668723762E-4</v>
      </c>
      <c r="K35" s="32">
        <f t="shared" si="10"/>
        <v>2.2880378526997158E-2</v>
      </c>
      <c r="L35" s="21">
        <v>2257237.3424570002</v>
      </c>
      <c r="M35" s="19">
        <v>35439.430807999997</v>
      </c>
      <c r="N35" s="19">
        <v>85792</v>
      </c>
      <c r="O35" s="19">
        <v>17242811</v>
      </c>
      <c r="P35" s="19">
        <v>4237</v>
      </c>
      <c r="Q35" s="19">
        <v>337221</v>
      </c>
      <c r="R35" s="19">
        <v>14738436.23706243</v>
      </c>
      <c r="S35" s="19">
        <v>22556756.999040578</v>
      </c>
      <c r="T35" s="19">
        <v>3256010699459</v>
      </c>
      <c r="U35" s="19">
        <v>3121348634917</v>
      </c>
    </row>
    <row r="36" spans="1:21" x14ac:dyDescent="0.45">
      <c r="A36" s="26" t="s">
        <v>82</v>
      </c>
      <c r="B36" s="26">
        <v>10845</v>
      </c>
      <c r="C36" s="26" t="s">
        <v>19</v>
      </c>
      <c r="D36" s="32">
        <f t="shared" si="3"/>
        <v>0.29569386256723323</v>
      </c>
      <c r="E36" s="32">
        <f t="shared" si="4"/>
        <v>0.83315975232740491</v>
      </c>
      <c r="F36" s="32">
        <f t="shared" si="5"/>
        <v>0.60318234332847931</v>
      </c>
      <c r="G36" s="13">
        <f t="shared" si="6"/>
        <v>4953463.4031480001</v>
      </c>
      <c r="H36" s="13">
        <f t="shared" si="7"/>
        <v>4653540.807608</v>
      </c>
      <c r="I36" s="32">
        <f t="shared" si="8"/>
        <v>2.9206286684569083E-2</v>
      </c>
      <c r="J36" s="32">
        <f t="shared" si="9"/>
        <v>6.3194796112049381E-2</v>
      </c>
      <c r="K36" s="32">
        <f t="shared" si="10"/>
        <v>0.13390100039553249</v>
      </c>
      <c r="L36" s="21">
        <v>15569790.586139001</v>
      </c>
      <c r="M36" s="19">
        <v>1750120.1055569998</v>
      </c>
      <c r="N36" s="19">
        <v>21935056</v>
      </c>
      <c r="O36" s="19">
        <v>15880314</v>
      </c>
      <c r="P36" s="19">
        <v>1893402</v>
      </c>
      <c r="Q36" s="19">
        <v>4011856</v>
      </c>
      <c r="R36" s="19">
        <v>29961359.423374802</v>
      </c>
      <c r="S36" s="19">
        <v>26327551.15537582</v>
      </c>
      <c r="T36" s="19">
        <v>4953463403148</v>
      </c>
      <c r="U36" s="19">
        <v>4653540807608</v>
      </c>
    </row>
    <row r="37" spans="1:21" x14ac:dyDescent="0.45">
      <c r="A37" s="26" t="s">
        <v>84</v>
      </c>
      <c r="B37" s="26">
        <v>10843</v>
      </c>
      <c r="C37" s="26" t="s">
        <v>22</v>
      </c>
      <c r="D37" s="32">
        <f t="shared" si="3"/>
        <v>1.9920871308321861</v>
      </c>
      <c r="E37" s="32">
        <f t="shared" si="4"/>
        <v>0.6879115309621755</v>
      </c>
      <c r="F37" s="32">
        <f t="shared" si="5"/>
        <v>1.0646524735765381</v>
      </c>
      <c r="G37" s="13">
        <f t="shared" si="6"/>
        <v>1509038.504593</v>
      </c>
      <c r="H37" s="13">
        <f t="shared" si="7"/>
        <v>1281605.769141</v>
      </c>
      <c r="I37" s="32">
        <f t="shared" si="8"/>
        <v>0.11386183775539811</v>
      </c>
      <c r="J37" s="32">
        <f t="shared" si="9"/>
        <v>8.6650889539186052E-2</v>
      </c>
      <c r="K37" s="32">
        <f t="shared" si="10"/>
        <v>1.2884839915206491E-2</v>
      </c>
      <c r="L37" s="21">
        <v>6084749.7195979999</v>
      </c>
      <c r="M37" s="19">
        <v>350488.49956800003</v>
      </c>
      <c r="N37" s="19">
        <v>1050599</v>
      </c>
      <c r="O37" s="19">
        <v>1625969</v>
      </c>
      <c r="P37" s="19">
        <v>133364</v>
      </c>
      <c r="Q37" s="19">
        <v>19831</v>
      </c>
      <c r="R37" s="19">
        <v>1539095.5673881331</v>
      </c>
      <c r="S37" s="19">
        <v>1527229.814756175</v>
      </c>
      <c r="T37" s="19">
        <v>1509038504593</v>
      </c>
      <c r="U37" s="19">
        <v>1281605769141</v>
      </c>
    </row>
    <row r="38" spans="1:21" x14ac:dyDescent="0.45">
      <c r="A38" s="26" t="s">
        <v>86</v>
      </c>
      <c r="B38" s="26">
        <v>10851</v>
      </c>
      <c r="C38" s="26" t="s">
        <v>22</v>
      </c>
      <c r="D38" s="32">
        <f t="shared" si="3"/>
        <v>0.17078079842994195</v>
      </c>
      <c r="E38" s="32">
        <f t="shared" si="4"/>
        <v>0.48288058138066808</v>
      </c>
      <c r="F38" s="32">
        <f t="shared" si="5"/>
        <v>0.46168737987179831</v>
      </c>
      <c r="G38" s="13">
        <f t="shared" si="6"/>
        <v>26711985.451331999</v>
      </c>
      <c r="H38" s="13">
        <f t="shared" si="7"/>
        <v>25549332.893770002</v>
      </c>
      <c r="I38" s="32">
        <f t="shared" si="8"/>
        <v>2.0608140721581304E-3</v>
      </c>
      <c r="J38" s="32">
        <f t="shared" si="9"/>
        <v>5.2498796920888687E-3</v>
      </c>
      <c r="K38" s="32">
        <f t="shared" si="10"/>
        <v>1.9985362077444304E-2</v>
      </c>
      <c r="L38" s="21">
        <v>9695580.0911219995</v>
      </c>
      <c r="M38" s="19">
        <v>127494.69354599999</v>
      </c>
      <c r="N38" s="19">
        <v>13707066</v>
      </c>
      <c r="O38" s="19">
        <v>13105475</v>
      </c>
      <c r="P38" s="19">
        <v>162395</v>
      </c>
      <c r="Q38" s="19">
        <v>618209</v>
      </c>
      <c r="R38" s="19">
        <v>30933089.808651373</v>
      </c>
      <c r="S38" s="19">
        <v>28386036.897173014</v>
      </c>
      <c r="T38" s="19">
        <v>26711985451332</v>
      </c>
      <c r="U38" s="19">
        <v>25549332893770</v>
      </c>
    </row>
    <row r="39" spans="1:21" x14ac:dyDescent="0.45">
      <c r="A39" s="26" t="s">
        <v>88</v>
      </c>
      <c r="B39" s="26">
        <v>10855</v>
      </c>
      <c r="C39" s="26" t="s">
        <v>22</v>
      </c>
      <c r="D39" s="32">
        <f t="shared" si="3"/>
        <v>0.28259842833496313</v>
      </c>
      <c r="E39" s="32">
        <f t="shared" si="4"/>
        <v>3.9401264098071584E-2</v>
      </c>
      <c r="F39" s="32">
        <f t="shared" si="5"/>
        <v>0.37658671877879923</v>
      </c>
      <c r="G39" s="13">
        <f t="shared" si="6"/>
        <v>6359961.424013</v>
      </c>
      <c r="H39" s="13">
        <f t="shared" si="7"/>
        <v>5937725.7033399995</v>
      </c>
      <c r="I39" s="32">
        <f t="shared" si="8"/>
        <v>1.7771393747299184E-2</v>
      </c>
      <c r="J39" s="32">
        <f t="shared" si="9"/>
        <v>8.957430191216749E-4</v>
      </c>
      <c r="K39" s="32">
        <f t="shared" si="10"/>
        <v>1.9022142939416894E-2</v>
      </c>
      <c r="L39" s="21">
        <v>4041113.9418600001</v>
      </c>
      <c r="M39" s="19">
        <v>210024.49384800001</v>
      </c>
      <c r="N39" s="19">
        <v>281716</v>
      </c>
      <c r="O39" s="19">
        <v>2692566</v>
      </c>
      <c r="P39" s="19">
        <v>5293</v>
      </c>
      <c r="Q39" s="19">
        <v>112403</v>
      </c>
      <c r="R39" s="19">
        <v>5909060.8433544664</v>
      </c>
      <c r="S39" s="19">
        <v>7149922.888230077</v>
      </c>
      <c r="T39" s="19">
        <v>6359961424013</v>
      </c>
      <c r="U39" s="19">
        <v>5937725703340</v>
      </c>
    </row>
    <row r="40" spans="1:21" x14ac:dyDescent="0.45">
      <c r="A40" s="26" t="s">
        <v>90</v>
      </c>
      <c r="B40" s="26">
        <v>10864</v>
      </c>
      <c r="C40" s="26" t="s">
        <v>22</v>
      </c>
      <c r="D40" s="32">
        <f t="shared" si="3"/>
        <v>0.83097394790947332</v>
      </c>
      <c r="E40" s="32">
        <f t="shared" si="4"/>
        <v>3.9680018231331812E-2</v>
      </c>
      <c r="F40" s="32">
        <f t="shared" si="5"/>
        <v>0.80694403170757889</v>
      </c>
      <c r="G40" s="13">
        <f t="shared" si="6"/>
        <v>538455.14095599996</v>
      </c>
      <c r="H40" s="13">
        <f t="shared" si="7"/>
        <v>440560.08160099998</v>
      </c>
      <c r="I40" s="32">
        <f t="shared" si="8"/>
        <v>5.9976013199945666E-2</v>
      </c>
      <c r="J40" s="32">
        <f t="shared" si="9"/>
        <v>0</v>
      </c>
      <c r="K40" s="32">
        <f t="shared" si="10"/>
        <v>1.439963028391333E-2</v>
      </c>
      <c r="L40" s="21">
        <v>1316364.325066</v>
      </c>
      <c r="M40" s="19">
        <v>70648.559431000001</v>
      </c>
      <c r="N40" s="19">
        <v>31429</v>
      </c>
      <c r="O40" s="19">
        <v>639149</v>
      </c>
      <c r="P40" s="19">
        <v>0</v>
      </c>
      <c r="Q40" s="19">
        <v>8481</v>
      </c>
      <c r="R40" s="19">
        <v>588973.4550667333</v>
      </c>
      <c r="S40" s="19">
        <v>792061.12801589619</v>
      </c>
      <c r="T40" s="19">
        <v>538455140956</v>
      </c>
      <c r="U40" s="19">
        <v>440560081601</v>
      </c>
    </row>
    <row r="41" spans="1:21" x14ac:dyDescent="0.45">
      <c r="A41" s="26" t="s">
        <v>92</v>
      </c>
      <c r="B41" s="26">
        <v>10869</v>
      </c>
      <c r="C41" s="26" t="s">
        <v>22</v>
      </c>
      <c r="D41" s="32">
        <f t="shared" si="3"/>
        <v>1.3081910862834516</v>
      </c>
      <c r="E41" s="32">
        <f t="shared" si="4"/>
        <v>0.14832303276643455</v>
      </c>
      <c r="F41" s="32">
        <f t="shared" si="5"/>
        <v>0.39476268024380529</v>
      </c>
      <c r="G41" s="13">
        <f t="shared" si="6"/>
        <v>600029.44348100002</v>
      </c>
      <c r="H41" s="13">
        <f t="shared" si="7"/>
        <v>632496.52255800006</v>
      </c>
      <c r="I41" s="32">
        <f t="shared" si="8"/>
        <v>6.3591912451707852E-2</v>
      </c>
      <c r="J41" s="32">
        <f t="shared" si="9"/>
        <v>3.2251545576389949E-2</v>
      </c>
      <c r="K41" s="32">
        <f t="shared" si="10"/>
        <v>7.9700796745177452E-3</v>
      </c>
      <c r="L41" s="21">
        <v>2317599.3999800002</v>
      </c>
      <c r="M41" s="19">
        <v>78798.927114999999</v>
      </c>
      <c r="N41" s="19">
        <v>131385</v>
      </c>
      <c r="O41" s="19">
        <v>349682</v>
      </c>
      <c r="P41" s="19">
        <v>19982</v>
      </c>
      <c r="Q41" s="19">
        <v>4938</v>
      </c>
      <c r="R41" s="19">
        <v>619567.20655980008</v>
      </c>
      <c r="S41" s="19">
        <v>885803.08499282785</v>
      </c>
      <c r="T41" s="19">
        <v>600029443481</v>
      </c>
      <c r="U41" s="19">
        <v>632496522558</v>
      </c>
    </row>
    <row r="42" spans="1:21" x14ac:dyDescent="0.45">
      <c r="A42" s="26" t="s">
        <v>94</v>
      </c>
      <c r="B42" s="26">
        <v>10872</v>
      </c>
      <c r="C42" s="26" t="s">
        <v>22</v>
      </c>
      <c r="D42" s="32">
        <f t="shared" si="3"/>
        <v>1.1235192577592203</v>
      </c>
      <c r="E42" s="32">
        <f t="shared" si="4"/>
        <v>6.8931053148641702E-2</v>
      </c>
      <c r="F42" s="32">
        <f t="shared" si="5"/>
        <v>0.53416813039394007</v>
      </c>
      <c r="G42" s="13">
        <f t="shared" si="6"/>
        <v>1983319.8615890001</v>
      </c>
      <c r="H42" s="13">
        <f t="shared" si="7"/>
        <v>1824221.229271</v>
      </c>
      <c r="I42" s="32">
        <f t="shared" si="8"/>
        <v>0.10219544589526039</v>
      </c>
      <c r="J42" s="32">
        <f t="shared" si="9"/>
        <v>1.0805077074306126E-4</v>
      </c>
      <c r="K42" s="32">
        <f t="shared" si="10"/>
        <v>3.2733669311694802E-2</v>
      </c>
      <c r="L42" s="21">
        <v>5093850.58598</v>
      </c>
      <c r="M42" s="19">
        <v>393456.75370999996</v>
      </c>
      <c r="N42" s="19">
        <v>156261</v>
      </c>
      <c r="O42" s="19">
        <v>1210915</v>
      </c>
      <c r="P42" s="19">
        <v>208</v>
      </c>
      <c r="Q42" s="19">
        <v>63013</v>
      </c>
      <c r="R42" s="19">
        <v>1925020.974580667</v>
      </c>
      <c r="S42" s="19">
        <v>2266917.3451193548</v>
      </c>
      <c r="T42" s="19">
        <v>1983319861589</v>
      </c>
      <c r="U42" s="19">
        <v>1824221229271</v>
      </c>
    </row>
    <row r="43" spans="1:21" x14ac:dyDescent="0.45">
      <c r="A43" s="26" t="s">
        <v>96</v>
      </c>
      <c r="B43" s="26">
        <v>10883</v>
      </c>
      <c r="C43" s="26" t="s">
        <v>19</v>
      </c>
      <c r="D43" s="32">
        <f t="shared" si="3"/>
        <v>9.1577962296453805E-2</v>
      </c>
      <c r="E43" s="32">
        <f t="shared" si="4"/>
        <v>2.0186902160493476</v>
      </c>
      <c r="F43" s="32">
        <f t="shared" si="5"/>
        <v>1.546855193345581</v>
      </c>
      <c r="G43" s="13">
        <f t="shared" si="6"/>
        <v>22205770.281950999</v>
      </c>
      <c r="H43" s="13">
        <f t="shared" si="7"/>
        <v>19490386.363092002</v>
      </c>
      <c r="I43" s="32">
        <f t="shared" si="8"/>
        <v>2.3462442661847395E-3</v>
      </c>
      <c r="J43" s="32">
        <f t="shared" si="9"/>
        <v>0.1303166498515233</v>
      </c>
      <c r="K43" s="32">
        <f t="shared" si="10"/>
        <v>0.40742836485923578</v>
      </c>
      <c r="L43" s="21">
        <v>22998208.664389998</v>
      </c>
      <c r="M43" s="19">
        <v>639910.24868600001</v>
      </c>
      <c r="N43" s="19">
        <v>253479427</v>
      </c>
      <c r="O43" s="19">
        <v>194232857</v>
      </c>
      <c r="P43" s="19">
        <v>17771159</v>
      </c>
      <c r="Q43" s="19">
        <v>55560623</v>
      </c>
      <c r="R43" s="19">
        <v>136369059.67309341</v>
      </c>
      <c r="S43" s="19">
        <v>125566283.0209128</v>
      </c>
      <c r="T43" s="19">
        <v>22205770281951</v>
      </c>
      <c r="U43" s="19">
        <v>19490386363092</v>
      </c>
    </row>
    <row r="44" spans="1:21" x14ac:dyDescent="0.45">
      <c r="A44" s="26" t="s">
        <v>98</v>
      </c>
      <c r="B44" s="26">
        <v>10885</v>
      </c>
      <c r="C44" s="26" t="s">
        <v>32</v>
      </c>
      <c r="D44" s="32">
        <f t="shared" si="3"/>
        <v>0.54945926825117986</v>
      </c>
      <c r="E44" s="32">
        <f t="shared" si="4"/>
        <v>0.19482955630190449</v>
      </c>
      <c r="F44" s="32">
        <f t="shared" si="5"/>
        <v>0.81706072410099839</v>
      </c>
      <c r="G44" s="13">
        <f t="shared" si="6"/>
        <v>3469865.7521540001</v>
      </c>
      <c r="H44" s="13">
        <f t="shared" si="7"/>
        <v>3063693.6619910002</v>
      </c>
      <c r="I44" s="32">
        <f t="shared" si="8"/>
        <v>1.5578254248833783E-2</v>
      </c>
      <c r="J44" s="32">
        <f t="shared" si="9"/>
        <v>1.8000597100148463E-5</v>
      </c>
      <c r="K44" s="32">
        <f t="shared" si="10"/>
        <v>1.0754215884423908E-2</v>
      </c>
      <c r="L44" s="21">
        <v>5703108.5839579999</v>
      </c>
      <c r="M44" s="19">
        <v>122891.040282</v>
      </c>
      <c r="N44" s="19">
        <v>1011116</v>
      </c>
      <c r="O44" s="19">
        <v>4240338</v>
      </c>
      <c r="P44" s="19">
        <v>71</v>
      </c>
      <c r="Q44" s="19">
        <v>42418</v>
      </c>
      <c r="R44" s="19">
        <v>3944313.6027645669</v>
      </c>
      <c r="S44" s="19">
        <v>5189746.4593780227</v>
      </c>
      <c r="T44" s="19">
        <v>3469865752154</v>
      </c>
      <c r="U44" s="19">
        <v>3063693661991</v>
      </c>
    </row>
    <row r="45" spans="1:21" x14ac:dyDescent="0.45">
      <c r="A45" s="26" t="s">
        <v>100</v>
      </c>
      <c r="B45" s="26">
        <v>10897</v>
      </c>
      <c r="C45" s="26" t="s">
        <v>32</v>
      </c>
      <c r="D45" s="32">
        <f t="shared" si="3"/>
        <v>0.17013558866906048</v>
      </c>
      <c r="E45" s="32">
        <f t="shared" si="4"/>
        <v>0.10220142060698072</v>
      </c>
      <c r="F45" s="32">
        <f t="shared" si="5"/>
        <v>0.26279387764166445</v>
      </c>
      <c r="G45" s="13">
        <f t="shared" si="6"/>
        <v>604853.23264499998</v>
      </c>
      <c r="H45" s="13">
        <f t="shared" si="7"/>
        <v>553541.51648800005</v>
      </c>
      <c r="I45" s="32">
        <f t="shared" si="8"/>
        <v>3.2297623729926322E-3</v>
      </c>
      <c r="J45" s="32">
        <f t="shared" si="9"/>
        <v>1.1303936468017219E-5</v>
      </c>
      <c r="K45" s="32">
        <f t="shared" si="10"/>
        <v>8.3649129863327416E-3</v>
      </c>
      <c r="L45" s="21">
        <v>303336.55090899998</v>
      </c>
      <c r="M45" s="19">
        <v>5142.9626200000002</v>
      </c>
      <c r="N45" s="19">
        <v>91108</v>
      </c>
      <c r="O45" s="19">
        <v>234269</v>
      </c>
      <c r="P45" s="19">
        <v>9</v>
      </c>
      <c r="Q45" s="19">
        <v>6660</v>
      </c>
      <c r="R45" s="19">
        <v>796182.81874319992</v>
      </c>
      <c r="S45" s="19">
        <v>891455.31890754367</v>
      </c>
      <c r="T45" s="19">
        <v>604853232645</v>
      </c>
      <c r="U45" s="19">
        <v>553541516488</v>
      </c>
    </row>
    <row r="46" spans="1:21" x14ac:dyDescent="0.45">
      <c r="A46" s="26" t="s">
        <v>102</v>
      </c>
      <c r="B46" s="26">
        <v>10895</v>
      </c>
      <c r="C46" s="26" t="s">
        <v>19</v>
      </c>
      <c r="D46" s="32">
        <f t="shared" si="3"/>
        <v>5.8445178328383703E-2</v>
      </c>
      <c r="E46" s="32">
        <f t="shared" si="4"/>
        <v>0.25263287205417018</v>
      </c>
      <c r="F46" s="32">
        <f t="shared" si="5"/>
        <v>1.017459053737777</v>
      </c>
      <c r="G46" s="13">
        <f t="shared" si="6"/>
        <v>226683.45758300001</v>
      </c>
      <c r="H46" s="13">
        <f t="shared" si="7"/>
        <v>202229.87315999999</v>
      </c>
      <c r="I46" s="32">
        <f t="shared" si="8"/>
        <v>1.6883818862153557E-3</v>
      </c>
      <c r="J46" s="32">
        <f t="shared" si="9"/>
        <v>5.4899792290756446E-3</v>
      </c>
      <c r="K46" s="32">
        <f t="shared" si="10"/>
        <v>8.9697324126883513E-2</v>
      </c>
      <c r="L46" s="21">
        <v>319882.55827400001</v>
      </c>
      <c r="M46" s="19">
        <v>5615.0442819999998</v>
      </c>
      <c r="N46" s="19">
        <v>691356</v>
      </c>
      <c r="O46" s="19">
        <v>2784382</v>
      </c>
      <c r="P46" s="19">
        <v>9129</v>
      </c>
      <c r="Q46" s="19">
        <v>149153</v>
      </c>
      <c r="R46" s="19">
        <v>1662847.8212907671</v>
      </c>
      <c r="S46" s="19">
        <v>2736603.4925643313</v>
      </c>
      <c r="T46" s="19">
        <v>226683457583</v>
      </c>
      <c r="U46" s="19">
        <v>202229873160</v>
      </c>
    </row>
    <row r="47" spans="1:21" x14ac:dyDescent="0.45">
      <c r="A47" s="26" t="s">
        <v>104</v>
      </c>
      <c r="B47" s="26">
        <v>10896</v>
      </c>
      <c r="C47" s="26" t="s">
        <v>22</v>
      </c>
      <c r="D47" s="32">
        <f t="shared" si="3"/>
        <v>1.8181509007983343</v>
      </c>
      <c r="E47" s="32">
        <f t="shared" si="4"/>
        <v>0.16864348122570874</v>
      </c>
      <c r="F47" s="32">
        <f t="shared" si="5"/>
        <v>0.33082803076270373</v>
      </c>
      <c r="G47" s="13">
        <f t="shared" si="6"/>
        <v>2832234.8930660002</v>
      </c>
      <c r="H47" s="13">
        <f t="shared" si="7"/>
        <v>2528294.8888229998</v>
      </c>
      <c r="I47" s="32">
        <f t="shared" si="8"/>
        <v>9.915421253103085E-2</v>
      </c>
      <c r="J47" s="32">
        <f t="shared" si="9"/>
        <v>6.6125177145299413E-3</v>
      </c>
      <c r="K47" s="32">
        <f t="shared" si="10"/>
        <v>2.3396524377020118E-2</v>
      </c>
      <c r="L47" s="21">
        <v>10981646.247457001</v>
      </c>
      <c r="M47" s="19">
        <v>538317.83649399993</v>
      </c>
      <c r="N47" s="19">
        <v>509304</v>
      </c>
      <c r="O47" s="19">
        <v>999102</v>
      </c>
      <c r="P47" s="19">
        <v>17950</v>
      </c>
      <c r="Q47" s="19">
        <v>63511</v>
      </c>
      <c r="R47" s="19">
        <v>2714548.4934668331</v>
      </c>
      <c r="S47" s="19">
        <v>3020004.0718938829</v>
      </c>
      <c r="T47" s="19">
        <v>2832234893066</v>
      </c>
      <c r="U47" s="19">
        <v>2528294888823</v>
      </c>
    </row>
    <row r="48" spans="1:21" x14ac:dyDescent="0.45">
      <c r="A48" s="26" t="s">
        <v>106</v>
      </c>
      <c r="B48" s="26">
        <v>10911</v>
      </c>
      <c r="C48" s="26" t="s">
        <v>19</v>
      </c>
      <c r="D48" s="32">
        <f t="shared" si="3"/>
        <v>7.1618049195199457E-2</v>
      </c>
      <c r="E48" s="32">
        <f t="shared" si="4"/>
        <v>0.69456448765894496</v>
      </c>
      <c r="F48" s="32">
        <f t="shared" si="5"/>
        <v>0.87217497130329713</v>
      </c>
      <c r="G48" s="13">
        <f t="shared" si="6"/>
        <v>7981898.4494719999</v>
      </c>
      <c r="H48" s="13">
        <f t="shared" si="7"/>
        <v>4121880.3760930002</v>
      </c>
      <c r="I48" s="32">
        <f t="shared" si="8"/>
        <v>3.6282803093712845E-2</v>
      </c>
      <c r="J48" s="32">
        <f t="shared" si="9"/>
        <v>4.3962947203322091E-2</v>
      </c>
      <c r="K48" s="32">
        <f t="shared" si="10"/>
        <v>0.10295044315337516</v>
      </c>
      <c r="L48" s="21">
        <v>10826871.948169</v>
      </c>
      <c r="M48" s="19">
        <v>4572741.2863999996</v>
      </c>
      <c r="N48" s="19">
        <v>52500458</v>
      </c>
      <c r="O48" s="19">
        <v>65925607</v>
      </c>
      <c r="P48" s="19">
        <v>2770337</v>
      </c>
      <c r="Q48" s="19">
        <v>6487450</v>
      </c>
      <c r="R48" s="19">
        <v>63015270.272659466</v>
      </c>
      <c r="S48" s="19">
        <v>75587593.280149862</v>
      </c>
      <c r="T48" s="19">
        <v>7981898449472</v>
      </c>
      <c r="U48" s="19">
        <v>4121880376093</v>
      </c>
    </row>
    <row r="49" spans="1:21" x14ac:dyDescent="0.45">
      <c r="A49" s="26" t="s">
        <v>108</v>
      </c>
      <c r="B49" s="26">
        <v>10919</v>
      </c>
      <c r="C49" s="26" t="s">
        <v>19</v>
      </c>
      <c r="D49" s="32">
        <f t="shared" si="3"/>
        <v>6.8247267319682919E-2</v>
      </c>
      <c r="E49" s="32">
        <f t="shared" si="4"/>
        <v>1.5076924358246213</v>
      </c>
      <c r="F49" s="32">
        <f t="shared" si="5"/>
        <v>1.0333793779487219</v>
      </c>
      <c r="G49" s="13">
        <f t="shared" si="6"/>
        <v>76286822.224427</v>
      </c>
      <c r="H49" s="13">
        <f t="shared" si="7"/>
        <v>73085099.563416004</v>
      </c>
      <c r="I49" s="32">
        <f t="shared" si="8"/>
        <v>2.854014107999246E-3</v>
      </c>
      <c r="J49" s="32">
        <f t="shared" si="9"/>
        <v>0.11853516564298618</v>
      </c>
      <c r="K49" s="32">
        <f t="shared" si="10"/>
        <v>0.11484580174673865</v>
      </c>
      <c r="L49" s="21">
        <v>56316830.111013003</v>
      </c>
      <c r="M49" s="19">
        <v>2846710.056175</v>
      </c>
      <c r="N49" s="19">
        <v>622064898</v>
      </c>
      <c r="O49" s="19">
        <v>426366162</v>
      </c>
      <c r="P49" s="19">
        <v>59115904</v>
      </c>
      <c r="Q49" s="19">
        <v>57275943</v>
      </c>
      <c r="R49" s="19">
        <v>498720389.67786211</v>
      </c>
      <c r="S49" s="19">
        <v>412594029.93540001</v>
      </c>
      <c r="T49" s="19">
        <v>76286822224427</v>
      </c>
      <c r="U49" s="19">
        <v>73085099563416</v>
      </c>
    </row>
    <row r="50" spans="1:21" x14ac:dyDescent="0.45">
      <c r="A50" s="26" t="s">
        <v>110</v>
      </c>
      <c r="B50" s="26">
        <v>10923</v>
      </c>
      <c r="C50" s="26" t="s">
        <v>19</v>
      </c>
      <c r="D50" s="32">
        <f t="shared" si="3"/>
        <v>7.5148446962168394E-2</v>
      </c>
      <c r="E50" s="32">
        <f t="shared" si="4"/>
        <v>0.66970753598609967</v>
      </c>
      <c r="F50" s="32">
        <f t="shared" si="5"/>
        <v>0.78779147970729924</v>
      </c>
      <c r="G50" s="13">
        <f t="shared" si="6"/>
        <v>470332.27770699997</v>
      </c>
      <c r="H50" s="13">
        <f t="shared" si="7"/>
        <v>463160.65755100001</v>
      </c>
      <c r="I50" s="32">
        <f t="shared" si="8"/>
        <v>0</v>
      </c>
      <c r="J50" s="32">
        <f t="shared" si="9"/>
        <v>6.9723349315326075E-2</v>
      </c>
      <c r="K50" s="32">
        <f t="shared" si="10"/>
        <v>3.7077417283082406E-2</v>
      </c>
      <c r="L50" s="21">
        <v>408015.45561099995</v>
      </c>
      <c r="M50" s="19">
        <v>0</v>
      </c>
      <c r="N50" s="19">
        <v>1818075</v>
      </c>
      <c r="O50" s="19">
        <v>2138641</v>
      </c>
      <c r="P50" s="19">
        <v>173243</v>
      </c>
      <c r="Q50" s="19">
        <v>92127</v>
      </c>
      <c r="R50" s="19">
        <v>2484719.9926742329</v>
      </c>
      <c r="S50" s="19">
        <v>2714729.7921965383</v>
      </c>
      <c r="T50" s="19">
        <v>470332277707</v>
      </c>
      <c r="U50" s="19">
        <v>463160657551</v>
      </c>
    </row>
    <row r="51" spans="1:21" x14ac:dyDescent="0.45">
      <c r="A51" s="26" t="s">
        <v>112</v>
      </c>
      <c r="B51" s="26">
        <v>10920</v>
      </c>
      <c r="C51" s="26" t="s">
        <v>19</v>
      </c>
      <c r="D51" s="32">
        <f t="shared" si="3"/>
        <v>8.8038764121001797E-2</v>
      </c>
      <c r="E51" s="32">
        <f t="shared" si="4"/>
        <v>0.78169759930414051</v>
      </c>
      <c r="F51" s="32">
        <f t="shared" si="5"/>
        <v>0.26619295679143651</v>
      </c>
      <c r="G51" s="13">
        <f t="shared" si="6"/>
        <v>586186.44222500001</v>
      </c>
      <c r="H51" s="13">
        <f t="shared" si="7"/>
        <v>587638.17681099998</v>
      </c>
      <c r="I51" s="32">
        <f t="shared" si="8"/>
        <v>0</v>
      </c>
      <c r="J51" s="32">
        <f t="shared" si="9"/>
        <v>0</v>
      </c>
      <c r="K51" s="32">
        <f t="shared" si="10"/>
        <v>0</v>
      </c>
      <c r="L51" s="21">
        <v>700230.967909</v>
      </c>
      <c r="M51" s="19">
        <v>0</v>
      </c>
      <c r="N51" s="19">
        <v>3108681</v>
      </c>
      <c r="O51" s="19">
        <v>1058605</v>
      </c>
      <c r="P51" s="19">
        <v>0</v>
      </c>
      <c r="Q51" s="19">
        <v>0</v>
      </c>
      <c r="R51" s="19">
        <v>3954935.0286447671</v>
      </c>
      <c r="S51" s="19">
        <v>3976833.244425104</v>
      </c>
      <c r="T51" s="19">
        <v>586186442225</v>
      </c>
      <c r="U51" s="19">
        <v>587638176811</v>
      </c>
    </row>
    <row r="52" spans="1:21" x14ac:dyDescent="0.45">
      <c r="A52" s="26" t="s">
        <v>114</v>
      </c>
      <c r="B52" s="26">
        <v>10915</v>
      </c>
      <c r="C52" s="26" t="s">
        <v>19</v>
      </c>
      <c r="D52" s="32">
        <f t="shared" si="3"/>
        <v>0.16043989513339665</v>
      </c>
      <c r="E52" s="32">
        <f t="shared" si="4"/>
        <v>0.22732143954050976</v>
      </c>
      <c r="F52" s="32">
        <f t="shared" si="5"/>
        <v>0.42982756022448354</v>
      </c>
      <c r="G52" s="13">
        <f t="shared" si="6"/>
        <v>13933507.418547001</v>
      </c>
      <c r="H52" s="13">
        <f t="shared" si="7"/>
        <v>12700392.907015</v>
      </c>
      <c r="I52" s="32">
        <f t="shared" si="8"/>
        <v>1.4208543360305316E-3</v>
      </c>
      <c r="J52" s="32">
        <f t="shared" si="9"/>
        <v>6.664385358135125E-3</v>
      </c>
      <c r="K52" s="32">
        <f t="shared" si="10"/>
        <v>0.14106719523389466</v>
      </c>
      <c r="L52" s="21">
        <v>17608891.118992999</v>
      </c>
      <c r="M52" s="19">
        <v>132926.19980900001</v>
      </c>
      <c r="N52" s="19">
        <v>12474698</v>
      </c>
      <c r="O52" s="19">
        <v>23587608</v>
      </c>
      <c r="P52" s="19">
        <v>311739</v>
      </c>
      <c r="Q52" s="19">
        <v>6598680</v>
      </c>
      <c r="R52" s="19">
        <v>46776856.866397202</v>
      </c>
      <c r="S52" s="19">
        <v>54876909.213734545</v>
      </c>
      <c r="T52" s="19">
        <v>13933507418547</v>
      </c>
      <c r="U52" s="19">
        <v>12700392907015</v>
      </c>
    </row>
    <row r="53" spans="1:21" x14ac:dyDescent="0.45">
      <c r="A53" s="26" t="s">
        <v>116</v>
      </c>
      <c r="B53" s="26">
        <v>10929</v>
      </c>
      <c r="C53" s="26" t="s">
        <v>19</v>
      </c>
      <c r="D53" s="32">
        <f t="shared" si="3"/>
        <v>3.7625351779550606E-2</v>
      </c>
      <c r="E53" s="32">
        <f t="shared" si="4"/>
        <v>0.94241366748078104</v>
      </c>
      <c r="F53" s="32">
        <f t="shared" si="5"/>
        <v>0.99835389043483924</v>
      </c>
      <c r="G53" s="13">
        <f t="shared" si="6"/>
        <v>584333.06381399999</v>
      </c>
      <c r="H53" s="13">
        <f t="shared" si="7"/>
        <v>507034.87271199998</v>
      </c>
      <c r="I53" s="32">
        <f t="shared" si="8"/>
        <v>0</v>
      </c>
      <c r="J53" s="32">
        <f t="shared" si="9"/>
        <v>4.0787991056107954E-2</v>
      </c>
      <c r="K53" s="32">
        <f t="shared" si="10"/>
        <v>7.4153549265928473E-2</v>
      </c>
      <c r="L53" s="21">
        <v>352619.57110100001</v>
      </c>
      <c r="M53" s="19">
        <v>0</v>
      </c>
      <c r="N53" s="19">
        <v>4416085</v>
      </c>
      <c r="O53" s="19">
        <v>4678217</v>
      </c>
      <c r="P53" s="19">
        <v>199966</v>
      </c>
      <c r="Q53" s="19">
        <v>363543</v>
      </c>
      <c r="R53" s="19">
        <v>4902570.4581754664</v>
      </c>
      <c r="S53" s="19">
        <v>4685930.5551084429</v>
      </c>
      <c r="T53" s="19">
        <v>584333063814</v>
      </c>
      <c r="U53" s="19">
        <v>507034872712</v>
      </c>
    </row>
    <row r="54" spans="1:21" x14ac:dyDescent="0.45">
      <c r="A54" s="26" t="s">
        <v>118</v>
      </c>
      <c r="B54" s="26">
        <v>10934</v>
      </c>
      <c r="C54" s="26" t="s">
        <v>32</v>
      </c>
      <c r="D54" s="32">
        <f t="shared" si="3"/>
        <v>0.42853159150471165</v>
      </c>
      <c r="E54" s="32">
        <f t="shared" si="4"/>
        <v>8.6137731064487178E-5</v>
      </c>
      <c r="F54" s="32">
        <f t="shared" si="5"/>
        <v>1.780179775332735E-4</v>
      </c>
      <c r="G54" s="13">
        <f t="shared" si="6"/>
        <v>126148.23354099999</v>
      </c>
      <c r="H54" s="13">
        <f t="shared" si="7"/>
        <v>118545.661257</v>
      </c>
      <c r="I54" s="32">
        <f t="shared" si="8"/>
        <v>5.8398815495709399E-3</v>
      </c>
      <c r="J54" s="32">
        <f t="shared" si="9"/>
        <v>0</v>
      </c>
      <c r="K54" s="32">
        <f t="shared" si="10"/>
        <v>0</v>
      </c>
      <c r="L54" s="21">
        <v>149248.73904000001</v>
      </c>
      <c r="M54" s="19">
        <v>2296.4999189999999</v>
      </c>
      <c r="N54" s="19">
        <v>15</v>
      </c>
      <c r="O54" s="19">
        <v>31</v>
      </c>
      <c r="P54" s="19">
        <v>0</v>
      </c>
      <c r="Q54" s="19">
        <v>0</v>
      </c>
      <c r="R54" s="19">
        <v>196622.13175956672</v>
      </c>
      <c r="S54" s="19">
        <v>174139.71571610379</v>
      </c>
      <c r="T54" s="19">
        <v>126148233541</v>
      </c>
      <c r="U54" s="19">
        <v>118545661257</v>
      </c>
    </row>
    <row r="55" spans="1:21" x14ac:dyDescent="0.45">
      <c r="A55" s="26" t="s">
        <v>120</v>
      </c>
      <c r="B55" s="26">
        <v>11008</v>
      </c>
      <c r="C55" s="26" t="s">
        <v>19</v>
      </c>
      <c r="D55" s="32">
        <f t="shared" si="3"/>
        <v>6.0714790154990005E-2</v>
      </c>
      <c r="E55" s="32">
        <f t="shared" si="4"/>
        <v>0.8696762923364143</v>
      </c>
      <c r="F55" s="32">
        <f t="shared" si="5"/>
        <v>0.84677113269120441</v>
      </c>
      <c r="G55" s="13">
        <f t="shared" si="6"/>
        <v>16358017.868481999</v>
      </c>
      <c r="H55" s="13">
        <f t="shared" si="7"/>
        <v>15523368.677999999</v>
      </c>
      <c r="I55" s="32">
        <f t="shared" si="8"/>
        <v>7.2054887965691244E-3</v>
      </c>
      <c r="J55" s="32">
        <f t="shared" si="9"/>
        <v>0.10917021997273735</v>
      </c>
      <c r="K55" s="32">
        <f t="shared" si="10"/>
        <v>9.4683482380563802E-2</v>
      </c>
      <c r="L55" s="21">
        <v>9780847.2829609998</v>
      </c>
      <c r="M55" s="19">
        <v>1196163.6440620001</v>
      </c>
      <c r="N55" s="19">
        <v>70050238</v>
      </c>
      <c r="O55" s="19">
        <v>68205285</v>
      </c>
      <c r="P55" s="19">
        <v>9061526</v>
      </c>
      <c r="Q55" s="19">
        <v>7859074</v>
      </c>
      <c r="R55" s="19">
        <v>83003643.321987435</v>
      </c>
      <c r="S55" s="19">
        <v>80547484.871420041</v>
      </c>
      <c r="T55" s="19">
        <v>16358017868482</v>
      </c>
      <c r="U55" s="19">
        <v>15523368678000</v>
      </c>
    </row>
    <row r="56" spans="1:21" x14ac:dyDescent="0.45">
      <c r="A56" s="26" t="s">
        <v>122</v>
      </c>
      <c r="B56" s="26">
        <v>11014</v>
      </c>
      <c r="C56" s="26" t="s">
        <v>19</v>
      </c>
      <c r="D56" s="32">
        <f t="shared" si="3"/>
        <v>3.2832932830443917E-2</v>
      </c>
      <c r="E56" s="32">
        <f t="shared" si="4"/>
        <v>4.5243099326164424E-2</v>
      </c>
      <c r="F56" s="32">
        <f t="shared" si="5"/>
        <v>0.54873319668477327</v>
      </c>
      <c r="G56" s="13">
        <f t="shared" si="6"/>
        <v>267084.32329999999</v>
      </c>
      <c r="H56" s="13">
        <f t="shared" si="7"/>
        <v>248877.21120600001</v>
      </c>
      <c r="I56" s="32">
        <f t="shared" si="8"/>
        <v>7.4722435464009583E-4</v>
      </c>
      <c r="J56" s="32">
        <f t="shared" si="9"/>
        <v>1.2930255198468012E-3</v>
      </c>
      <c r="K56" s="32">
        <f t="shared" si="10"/>
        <v>3.5615880432416584E-2</v>
      </c>
      <c r="L56" s="21">
        <v>303252.75774199999</v>
      </c>
      <c r="M56" s="19">
        <v>4961.7491769999997</v>
      </c>
      <c r="N56" s="19">
        <v>208938</v>
      </c>
      <c r="O56" s="19">
        <v>2534115</v>
      </c>
      <c r="P56" s="19">
        <v>4293</v>
      </c>
      <c r="Q56" s="19">
        <v>118249</v>
      </c>
      <c r="R56" s="19">
        <v>3320120.0858809333</v>
      </c>
      <c r="S56" s="19">
        <v>4618118.6327164285</v>
      </c>
      <c r="T56" s="19">
        <v>267084323300</v>
      </c>
      <c r="U56" s="19">
        <v>248877211206</v>
      </c>
    </row>
    <row r="57" spans="1:21" x14ac:dyDescent="0.45">
      <c r="A57" s="26" t="s">
        <v>124</v>
      </c>
      <c r="B57" s="26">
        <v>11049</v>
      </c>
      <c r="C57" s="26" t="s">
        <v>19</v>
      </c>
      <c r="D57" s="32">
        <f t="shared" si="3"/>
        <v>5.4014328564206897E-2</v>
      </c>
      <c r="E57" s="32">
        <f t="shared" si="4"/>
        <v>1.3679337574104189</v>
      </c>
      <c r="F57" s="32">
        <f t="shared" si="5"/>
        <v>1.0517227641290756</v>
      </c>
      <c r="G57" s="13">
        <f t="shared" si="6"/>
        <v>7225912.9745309995</v>
      </c>
      <c r="H57" s="13">
        <f t="shared" si="7"/>
        <v>6902312.5952770002</v>
      </c>
      <c r="I57" s="32">
        <f t="shared" si="8"/>
        <v>2.4809985451825461E-3</v>
      </c>
      <c r="J57" s="32">
        <f t="shared" si="9"/>
        <v>9.7218436491024768E-2</v>
      </c>
      <c r="K57" s="32">
        <f t="shared" si="10"/>
        <v>0.12927018063249937</v>
      </c>
      <c r="L57" s="21">
        <v>5332522.1715510003</v>
      </c>
      <c r="M57" s="19">
        <v>278355.21115599998</v>
      </c>
      <c r="N57" s="19">
        <v>67524093</v>
      </c>
      <c r="O57" s="19">
        <v>51915252</v>
      </c>
      <c r="P57" s="19">
        <v>5453703</v>
      </c>
      <c r="Q57" s="19">
        <v>7251723</v>
      </c>
      <c r="R57" s="19">
        <v>56097415.231559366</v>
      </c>
      <c r="S57" s="19">
        <v>49362107.363902755</v>
      </c>
      <c r="T57" s="19">
        <v>7225912974531</v>
      </c>
      <c r="U57" s="19">
        <v>6902312595277</v>
      </c>
    </row>
    <row r="58" spans="1:21" x14ac:dyDescent="0.45">
      <c r="A58" s="26" t="s">
        <v>126</v>
      </c>
      <c r="B58" s="26">
        <v>11055</v>
      </c>
      <c r="C58" s="26" t="s">
        <v>22</v>
      </c>
      <c r="D58" s="32">
        <f t="shared" si="3"/>
        <v>0.60153103974587407</v>
      </c>
      <c r="E58" s="32">
        <f t="shared" si="4"/>
        <v>5.7480278054820574E-2</v>
      </c>
      <c r="F58" s="32">
        <f t="shared" si="5"/>
        <v>0.72646259127503776</v>
      </c>
      <c r="G58" s="13">
        <f t="shared" si="6"/>
        <v>2680153.2130410001</v>
      </c>
      <c r="H58" s="13">
        <f t="shared" si="7"/>
        <v>2468871.3188109999</v>
      </c>
      <c r="I58" s="32">
        <f t="shared" si="8"/>
        <v>0.11030771223486066</v>
      </c>
      <c r="J58" s="32">
        <f t="shared" si="9"/>
        <v>8.5034484416826326E-5</v>
      </c>
      <c r="K58" s="32">
        <f t="shared" si="10"/>
        <v>2.387207011049515E-2</v>
      </c>
      <c r="L58" s="21">
        <v>3817652.4851199999</v>
      </c>
      <c r="M58" s="19">
        <v>526667.87450399995</v>
      </c>
      <c r="N58" s="19">
        <v>182401</v>
      </c>
      <c r="O58" s="19">
        <v>2305269</v>
      </c>
      <c r="P58" s="19">
        <v>203</v>
      </c>
      <c r="Q58" s="19">
        <v>56989</v>
      </c>
      <c r="R58" s="19">
        <v>2387266.7823200333</v>
      </c>
      <c r="S58" s="19">
        <v>3173279.708668754</v>
      </c>
      <c r="T58" s="19">
        <v>2680153213041</v>
      </c>
      <c r="U58" s="19">
        <v>2468871318811</v>
      </c>
    </row>
    <row r="59" spans="1:21" x14ac:dyDescent="0.45">
      <c r="A59" s="26" t="s">
        <v>128</v>
      </c>
      <c r="B59" s="26">
        <v>11075</v>
      </c>
      <c r="C59" s="26" t="s">
        <v>19</v>
      </c>
      <c r="D59" s="32">
        <f t="shared" si="3"/>
        <v>3.2125484918065869E-2</v>
      </c>
      <c r="E59" s="32">
        <f t="shared" si="4"/>
        <v>0.8797379604482698</v>
      </c>
      <c r="F59" s="32">
        <f t="shared" si="5"/>
        <v>0.85933975766920756</v>
      </c>
      <c r="G59" s="13">
        <f t="shared" si="6"/>
        <v>8491874.9265420008</v>
      </c>
      <c r="H59" s="13">
        <f t="shared" si="7"/>
        <v>8075175.2891870001</v>
      </c>
      <c r="I59" s="32">
        <f t="shared" si="8"/>
        <v>2.6852056883737711E-4</v>
      </c>
      <c r="J59" s="32">
        <f t="shared" si="9"/>
        <v>5.55484224060218E-2</v>
      </c>
      <c r="K59" s="32">
        <f t="shared" si="10"/>
        <v>7.6395332579838673E-2</v>
      </c>
      <c r="L59" s="21">
        <v>4899870.4815210002</v>
      </c>
      <c r="M59" s="19">
        <v>38423.170087999999</v>
      </c>
      <c r="N59" s="19">
        <v>67090070</v>
      </c>
      <c r="O59" s="19">
        <v>65534474</v>
      </c>
      <c r="P59" s="19">
        <v>3974270</v>
      </c>
      <c r="Q59" s="19">
        <v>5465784</v>
      </c>
      <c r="R59" s="19">
        <v>71546046.2756394</v>
      </c>
      <c r="S59" s="19">
        <v>76261424.442585498</v>
      </c>
      <c r="T59" s="19">
        <v>8491874926542</v>
      </c>
      <c r="U59" s="19">
        <v>8075175289187</v>
      </c>
    </row>
    <row r="60" spans="1:21" x14ac:dyDescent="0.45">
      <c r="A60" s="26" t="s">
        <v>130</v>
      </c>
      <c r="B60" s="26">
        <v>11087</v>
      </c>
      <c r="C60" s="26" t="s">
        <v>22</v>
      </c>
      <c r="D60" s="32">
        <f t="shared" si="3"/>
        <v>0.71125540969103274</v>
      </c>
      <c r="E60" s="32">
        <f t="shared" si="4"/>
        <v>1.3982006673772585</v>
      </c>
      <c r="F60" s="32">
        <f t="shared" si="5"/>
        <v>1.0071660525165245</v>
      </c>
      <c r="G60" s="13">
        <f t="shared" si="6"/>
        <v>1534510.9509419999</v>
      </c>
      <c r="H60" s="13">
        <f t="shared" si="7"/>
        <v>1444857.6757650001</v>
      </c>
      <c r="I60" s="32">
        <f t="shared" si="8"/>
        <v>6.758579806805093E-3</v>
      </c>
      <c r="J60" s="32">
        <f t="shared" si="9"/>
        <v>3.0936956078533098E-2</v>
      </c>
      <c r="K60" s="32">
        <f t="shared" si="10"/>
        <v>0.14014160457246785</v>
      </c>
      <c r="L60" s="21">
        <v>1820776.3537909999</v>
      </c>
      <c r="M60" s="19">
        <v>22781.757120000002</v>
      </c>
      <c r="N60" s="19">
        <v>1789660</v>
      </c>
      <c r="O60" s="19">
        <v>1289146</v>
      </c>
      <c r="P60" s="19">
        <v>52141</v>
      </c>
      <c r="Q60" s="19">
        <v>236194</v>
      </c>
      <c r="R60" s="19">
        <v>1685395.2880057329</v>
      </c>
      <c r="S60" s="19">
        <v>1279973.6416640682</v>
      </c>
      <c r="T60" s="19">
        <v>1534510950942</v>
      </c>
      <c r="U60" s="19">
        <v>1444857675765</v>
      </c>
    </row>
    <row r="61" spans="1:21" x14ac:dyDescent="0.45">
      <c r="A61" s="26" t="s">
        <v>135</v>
      </c>
      <c r="B61" s="26">
        <v>11090</v>
      </c>
      <c r="C61" s="26" t="s">
        <v>19</v>
      </c>
      <c r="D61" s="32">
        <f t="shared" si="3"/>
        <v>4.8489422232785635E-2</v>
      </c>
      <c r="E61" s="32">
        <f t="shared" si="4"/>
        <v>0.92425986894131873</v>
      </c>
      <c r="F61" s="32">
        <f t="shared" si="5"/>
        <v>1.055879691357178</v>
      </c>
      <c r="G61" s="13">
        <f t="shared" si="6"/>
        <v>9021057.7630490009</v>
      </c>
      <c r="H61" s="13">
        <f t="shared" si="7"/>
        <v>8517256.8694219999</v>
      </c>
      <c r="I61" s="32">
        <f t="shared" si="8"/>
        <v>2.147035622000235E-3</v>
      </c>
      <c r="J61" s="32">
        <f t="shared" si="9"/>
        <v>4.4435073235518534E-2</v>
      </c>
      <c r="K61" s="32">
        <f t="shared" si="10"/>
        <v>0.10279075162641012</v>
      </c>
      <c r="L61" s="21">
        <v>5478945.1735509997</v>
      </c>
      <c r="M61" s="19">
        <v>210808.448168</v>
      </c>
      <c r="N61" s="19">
        <v>52217256</v>
      </c>
      <c r="O61" s="19">
        <v>59653288</v>
      </c>
      <c r="P61" s="19">
        <v>2181447</v>
      </c>
      <c r="Q61" s="19">
        <v>5046297</v>
      </c>
      <c r="R61" s="19">
        <v>49092908.847875871</v>
      </c>
      <c r="S61" s="19">
        <v>56496292.606333286</v>
      </c>
      <c r="T61" s="19">
        <v>9021057763049</v>
      </c>
      <c r="U61" s="19">
        <v>8517256869422</v>
      </c>
    </row>
    <row r="62" spans="1:21" x14ac:dyDescent="0.45">
      <c r="A62" s="26" t="s">
        <v>137</v>
      </c>
      <c r="B62" s="26">
        <v>11095</v>
      </c>
      <c r="C62" s="26" t="s">
        <v>22</v>
      </c>
      <c r="D62" s="32">
        <f t="shared" si="3"/>
        <v>0.37320131740506496</v>
      </c>
      <c r="E62" s="32">
        <f t="shared" si="4"/>
        <v>0.61531233627327286</v>
      </c>
      <c r="F62" s="32">
        <f t="shared" si="5"/>
        <v>0.79073479216595388</v>
      </c>
      <c r="G62" s="13">
        <f t="shared" si="6"/>
        <v>2254262.0635299999</v>
      </c>
      <c r="H62" s="13">
        <f t="shared" si="7"/>
        <v>2145716.6119380002</v>
      </c>
      <c r="I62" s="32">
        <f t="shared" si="8"/>
        <v>1.760155483507362E-2</v>
      </c>
      <c r="J62" s="32">
        <f t="shared" si="9"/>
        <v>5.627915370218204E-3</v>
      </c>
      <c r="K62" s="32">
        <f t="shared" si="10"/>
        <v>3.2383521402917968E-2</v>
      </c>
      <c r="L62" s="21">
        <v>1700159.0274999999</v>
      </c>
      <c r="M62" s="19">
        <v>80709.409114000009</v>
      </c>
      <c r="N62" s="19">
        <v>1401561</v>
      </c>
      <c r="O62" s="19">
        <v>1801139</v>
      </c>
      <c r="P62" s="19">
        <v>12903</v>
      </c>
      <c r="Q62" s="19">
        <v>74245</v>
      </c>
      <c r="R62" s="19">
        <v>2292678.3988757329</v>
      </c>
      <c r="S62" s="19">
        <v>2277804.1611984484</v>
      </c>
      <c r="T62" s="19">
        <v>2254262063530</v>
      </c>
      <c r="U62" s="19">
        <v>2145716611938</v>
      </c>
    </row>
    <row r="63" spans="1:21" x14ac:dyDescent="0.45">
      <c r="A63" s="26" t="s">
        <v>139</v>
      </c>
      <c r="B63" s="26">
        <v>11098</v>
      </c>
      <c r="C63" s="26" t="s">
        <v>19</v>
      </c>
      <c r="D63" s="32">
        <f t="shared" si="3"/>
        <v>7.4543961986388491E-2</v>
      </c>
      <c r="E63" s="32">
        <f t="shared" si="4"/>
        <v>1.9321988429548616</v>
      </c>
      <c r="F63" s="32">
        <f t="shared" si="5"/>
        <v>1.3239708051571522</v>
      </c>
      <c r="G63" s="13">
        <f t="shared" si="6"/>
        <v>74598123.805493996</v>
      </c>
      <c r="H63" s="13">
        <f t="shared" si="7"/>
        <v>75601750.438887</v>
      </c>
      <c r="I63" s="32">
        <f t="shared" si="8"/>
        <v>3.5305822382989717E-3</v>
      </c>
      <c r="J63" s="32">
        <f t="shared" si="9"/>
        <v>0.16152272812783883</v>
      </c>
      <c r="K63" s="32">
        <f t="shared" si="10"/>
        <v>0.14179898446311753</v>
      </c>
      <c r="L63" s="21">
        <v>53664549.193325996</v>
      </c>
      <c r="M63" s="19">
        <v>3229388.7879639999</v>
      </c>
      <c r="N63" s="19">
        <v>695499522</v>
      </c>
      <c r="O63" s="19">
        <v>476566408</v>
      </c>
      <c r="P63" s="19">
        <v>73871624</v>
      </c>
      <c r="Q63" s="19">
        <v>64851067</v>
      </c>
      <c r="R63" s="19">
        <v>457345073.70091933</v>
      </c>
      <c r="S63" s="19">
        <v>359952354.04260498</v>
      </c>
      <c r="T63" s="19">
        <v>74598123805494</v>
      </c>
      <c r="U63" s="19">
        <v>75601750438887</v>
      </c>
    </row>
    <row r="64" spans="1:21" x14ac:dyDescent="0.45">
      <c r="A64" s="26" t="s">
        <v>141</v>
      </c>
      <c r="B64" s="26">
        <v>11099</v>
      </c>
      <c r="C64" s="26" t="s">
        <v>22</v>
      </c>
      <c r="D64" s="32">
        <f t="shared" si="3"/>
        <v>1.5858284169203631</v>
      </c>
      <c r="E64" s="32">
        <f t="shared" si="4"/>
        <v>0.41251317006047022</v>
      </c>
      <c r="F64" s="32">
        <f t="shared" si="5"/>
        <v>0.90132901141265565</v>
      </c>
      <c r="G64" s="13">
        <f t="shared" si="6"/>
        <v>7887325.1549310004</v>
      </c>
      <c r="H64" s="13">
        <f t="shared" si="7"/>
        <v>7428244.5889830003</v>
      </c>
      <c r="I64" s="32">
        <f t="shared" si="8"/>
        <v>3.2025708277248793E-2</v>
      </c>
      <c r="J64" s="32">
        <f t="shared" si="9"/>
        <v>5.2395209242599656E-3</v>
      </c>
      <c r="K64" s="32">
        <f t="shared" si="10"/>
        <v>4.3776696300062111E-2</v>
      </c>
      <c r="L64" s="21">
        <v>32032903.515474997</v>
      </c>
      <c r="M64" s="19">
        <v>505759.06538000004</v>
      </c>
      <c r="N64" s="19">
        <v>4166275</v>
      </c>
      <c r="O64" s="19">
        <v>9103187</v>
      </c>
      <c r="P64" s="19">
        <v>41372</v>
      </c>
      <c r="Q64" s="19">
        <v>345667</v>
      </c>
      <c r="R64" s="19">
        <v>7896141.7652594671</v>
      </c>
      <c r="S64" s="19">
        <v>10099738.147485731</v>
      </c>
      <c r="T64" s="19">
        <v>7887325154931</v>
      </c>
      <c r="U64" s="19">
        <v>7428244588983</v>
      </c>
    </row>
    <row r="65" spans="1:21" x14ac:dyDescent="0.45">
      <c r="A65" s="26" t="s">
        <v>143</v>
      </c>
      <c r="B65" s="26">
        <v>11131</v>
      </c>
      <c r="C65" s="26" t="s">
        <v>32</v>
      </c>
      <c r="D65" s="32">
        <f t="shared" si="3"/>
        <v>0.28302652713859627</v>
      </c>
      <c r="E65" s="32">
        <f t="shared" si="4"/>
        <v>6.7947717528478627E-2</v>
      </c>
      <c r="F65" s="32">
        <f t="shared" si="5"/>
        <v>0.16204586756935754</v>
      </c>
      <c r="G65" s="13">
        <f t="shared" si="6"/>
        <v>1075824.6400850001</v>
      </c>
      <c r="H65" s="13">
        <f t="shared" si="7"/>
        <v>997412.98264099995</v>
      </c>
      <c r="I65" s="32">
        <f t="shared" si="8"/>
        <v>9.5495778812532996E-3</v>
      </c>
      <c r="J65" s="32">
        <f t="shared" si="9"/>
        <v>0</v>
      </c>
      <c r="K65" s="32">
        <f t="shared" si="10"/>
        <v>2.4626367556358508E-2</v>
      </c>
      <c r="L65" s="21">
        <v>1113666.6124240002</v>
      </c>
      <c r="M65" s="19">
        <v>34762.02317</v>
      </c>
      <c r="N65" s="19">
        <v>133682</v>
      </c>
      <c r="O65" s="19">
        <v>318813</v>
      </c>
      <c r="P65" s="19">
        <v>0</v>
      </c>
      <c r="Q65" s="19">
        <v>44822</v>
      </c>
      <c r="R65" s="19">
        <v>1820081.6623654671</v>
      </c>
      <c r="S65" s="19">
        <v>1967424.4384142919</v>
      </c>
      <c r="T65" s="19">
        <v>1075824640085</v>
      </c>
      <c r="U65" s="19">
        <v>997412982641</v>
      </c>
    </row>
    <row r="66" spans="1:21" x14ac:dyDescent="0.45">
      <c r="A66" s="26" t="s">
        <v>145</v>
      </c>
      <c r="B66" s="26">
        <v>11132</v>
      </c>
      <c r="C66" s="26" t="s">
        <v>22</v>
      </c>
      <c r="D66" s="32">
        <f t="shared" si="3"/>
        <v>0.32157399150166083</v>
      </c>
      <c r="E66" s="32">
        <f t="shared" si="4"/>
        <v>0.44244045449463615</v>
      </c>
      <c r="F66" s="32">
        <f t="shared" si="5"/>
        <v>0.47047798148977116</v>
      </c>
      <c r="G66" s="13">
        <f t="shared" si="6"/>
        <v>17035321.425119001</v>
      </c>
      <c r="H66" s="13">
        <f t="shared" si="7"/>
        <v>16248707.490932999</v>
      </c>
      <c r="I66" s="32">
        <f t="shared" si="8"/>
        <v>2.3906136771178473E-2</v>
      </c>
      <c r="J66" s="32">
        <f t="shared" si="9"/>
        <v>3.1176093455403367E-3</v>
      </c>
      <c r="K66" s="32">
        <f t="shared" si="10"/>
        <v>2.0863277705598485E-2</v>
      </c>
      <c r="L66" s="21">
        <v>12309020.479425</v>
      </c>
      <c r="M66" s="19">
        <v>910188.00239499996</v>
      </c>
      <c r="N66" s="19">
        <v>8467738</v>
      </c>
      <c r="O66" s="19">
        <v>9004340</v>
      </c>
      <c r="P66" s="19">
        <v>59349</v>
      </c>
      <c r="Q66" s="19">
        <v>397168</v>
      </c>
      <c r="R66" s="19">
        <v>19036701.9796426</v>
      </c>
      <c r="S66" s="19">
        <v>19138706.49480281</v>
      </c>
      <c r="T66" s="19">
        <v>17035321425119</v>
      </c>
      <c r="U66" s="19">
        <v>16248707490933</v>
      </c>
    </row>
    <row r="67" spans="1:21" x14ac:dyDescent="0.45">
      <c r="A67" s="26" t="s">
        <v>147</v>
      </c>
      <c r="B67" s="26">
        <v>11141</v>
      </c>
      <c r="C67" s="26" t="s">
        <v>22</v>
      </c>
      <c r="D67" s="32">
        <f t="shared" ref="D67:D117" si="11">(L67/2)/S67</f>
        <v>0.82843239858822593</v>
      </c>
      <c r="E67" s="32">
        <f t="shared" ref="E67:E117" si="12">(N67)/S67</f>
        <v>3.277693077887707E-2</v>
      </c>
      <c r="F67" s="32">
        <f t="shared" ref="F67:F117" si="13">(O67)/S67</f>
        <v>0.32932672331179758</v>
      </c>
      <c r="G67" s="13">
        <f t="shared" ref="G67:G117" si="14">T67/1000000</f>
        <v>564978.75360299996</v>
      </c>
      <c r="H67" s="13">
        <f t="shared" ref="H67:H117" si="15">U67/1000000</f>
        <v>567392.84846600005</v>
      </c>
      <c r="I67" s="32">
        <f t="shared" ref="I67:I117" si="16">(M67/2)/R67</f>
        <v>6.8690689244653547E-2</v>
      </c>
      <c r="J67" s="32">
        <f t="shared" ref="J67:J117" si="17">(P67)/R67</f>
        <v>4.100376111078995E-4</v>
      </c>
      <c r="K67" s="32">
        <f t="shared" ref="K67:K117" si="18">(Q67)/R67</f>
        <v>2.9217360842560755E-2</v>
      </c>
      <c r="L67" s="21">
        <v>1093643.273946</v>
      </c>
      <c r="M67" s="19">
        <v>78735.762453000003</v>
      </c>
      <c r="N67" s="19">
        <v>21635</v>
      </c>
      <c r="O67" s="19">
        <v>217378</v>
      </c>
      <c r="P67" s="19">
        <v>235</v>
      </c>
      <c r="Q67" s="19">
        <v>16745</v>
      </c>
      <c r="R67" s="19">
        <v>573118.15705159993</v>
      </c>
      <c r="S67" s="19">
        <v>660067.90403763391</v>
      </c>
      <c r="T67" s="19">
        <v>564978753603</v>
      </c>
      <c r="U67" s="19">
        <v>567392848466</v>
      </c>
    </row>
    <row r="68" spans="1:21" x14ac:dyDescent="0.45">
      <c r="A68" s="26" t="s">
        <v>149</v>
      </c>
      <c r="B68" s="26">
        <v>11142</v>
      </c>
      <c r="C68" s="26" t="s">
        <v>19</v>
      </c>
      <c r="D68" s="32">
        <f t="shared" si="11"/>
        <v>6.1389492593279256E-2</v>
      </c>
      <c r="E68" s="32">
        <f t="shared" si="12"/>
        <v>0.29031502750855048</v>
      </c>
      <c r="F68" s="32">
        <f t="shared" si="13"/>
        <v>0.29617044955724237</v>
      </c>
      <c r="G68" s="13">
        <f t="shared" si="14"/>
        <v>20727131.300937001</v>
      </c>
      <c r="H68" s="13">
        <f t="shared" si="15"/>
        <v>21289326.691275999</v>
      </c>
      <c r="I68" s="32">
        <f t="shared" si="16"/>
        <v>5.1376880008077355E-3</v>
      </c>
      <c r="J68" s="32">
        <f t="shared" si="17"/>
        <v>3.2731212869223453E-2</v>
      </c>
      <c r="K68" s="32">
        <f t="shared" si="18"/>
        <v>3.7797395020345709E-2</v>
      </c>
      <c r="L68" s="21">
        <v>18358947.509526998</v>
      </c>
      <c r="M68" s="19">
        <v>1542072.416243</v>
      </c>
      <c r="N68" s="19">
        <v>43410347</v>
      </c>
      <c r="O68" s="19">
        <v>44285899</v>
      </c>
      <c r="P68" s="19">
        <v>4912122</v>
      </c>
      <c r="Q68" s="19">
        <v>5672427</v>
      </c>
      <c r="R68" s="19">
        <v>150074548.70756641</v>
      </c>
      <c r="S68" s="19">
        <v>149528418.74064359</v>
      </c>
      <c r="T68" s="19">
        <v>20727131300937</v>
      </c>
      <c r="U68" s="19">
        <v>21289326691276</v>
      </c>
    </row>
    <row r="69" spans="1:21" x14ac:dyDescent="0.45">
      <c r="A69" s="26" t="s">
        <v>151</v>
      </c>
      <c r="B69" s="26">
        <v>11145</v>
      </c>
      <c r="C69" s="26" t="s">
        <v>19</v>
      </c>
      <c r="D69" s="32">
        <f t="shared" si="11"/>
        <v>3.4951160664462771E-2</v>
      </c>
      <c r="E69" s="32">
        <f t="shared" si="12"/>
        <v>1.2761012722923144</v>
      </c>
      <c r="F69" s="32">
        <f t="shared" si="13"/>
        <v>0.77531870523579594</v>
      </c>
      <c r="G69" s="13">
        <f t="shared" si="14"/>
        <v>19021058.151342001</v>
      </c>
      <c r="H69" s="13">
        <f t="shared" si="15"/>
        <v>18346388.018158998</v>
      </c>
      <c r="I69" s="32">
        <f t="shared" si="16"/>
        <v>2.3343432574886281E-4</v>
      </c>
      <c r="J69" s="32">
        <f t="shared" si="17"/>
        <v>0.13214760353645558</v>
      </c>
      <c r="K69" s="32">
        <f t="shared" si="18"/>
        <v>9.2128799099421316E-2</v>
      </c>
      <c r="L69" s="21">
        <v>10708040.479659</v>
      </c>
      <c r="M69" s="19">
        <v>80414.321278999996</v>
      </c>
      <c r="N69" s="19">
        <v>195480548</v>
      </c>
      <c r="O69" s="19">
        <v>118767788</v>
      </c>
      <c r="P69" s="19">
        <v>22761348</v>
      </c>
      <c r="Q69" s="19">
        <v>15868435</v>
      </c>
      <c r="R69" s="19">
        <v>172241852.22338009</v>
      </c>
      <c r="S69" s="19">
        <v>153185763.7355459</v>
      </c>
      <c r="T69" s="19">
        <v>19021058151342</v>
      </c>
      <c r="U69" s="19">
        <v>18346388018159</v>
      </c>
    </row>
    <row r="70" spans="1:21" x14ac:dyDescent="0.45">
      <c r="A70" s="26" t="s">
        <v>153</v>
      </c>
      <c r="B70" s="26">
        <v>11148</v>
      </c>
      <c r="C70" s="26" t="s">
        <v>19</v>
      </c>
      <c r="D70" s="32">
        <f t="shared" si="11"/>
        <v>0.19999046757489969</v>
      </c>
      <c r="E70" s="32">
        <f t="shared" si="12"/>
        <v>0.98169411653950167</v>
      </c>
      <c r="F70" s="32">
        <f t="shared" si="13"/>
        <v>0.93251364643867007</v>
      </c>
      <c r="G70" s="13">
        <f t="shared" si="14"/>
        <v>134348.45659799999</v>
      </c>
      <c r="H70" s="13">
        <f t="shared" si="15"/>
        <v>121260.04593599999</v>
      </c>
      <c r="I70" s="32">
        <f t="shared" si="16"/>
        <v>3.3825447267906675E-3</v>
      </c>
      <c r="J70" s="32">
        <f t="shared" si="17"/>
        <v>5.0238048435816054E-3</v>
      </c>
      <c r="K70" s="32">
        <f t="shared" si="18"/>
        <v>4.6362948463389293E-2</v>
      </c>
      <c r="L70" s="21">
        <v>409736.618449</v>
      </c>
      <c r="M70" s="19">
        <v>6654.9305000000004</v>
      </c>
      <c r="N70" s="19">
        <v>1005638</v>
      </c>
      <c r="O70" s="19">
        <v>955258</v>
      </c>
      <c r="P70" s="19">
        <v>4942</v>
      </c>
      <c r="Q70" s="19">
        <v>45608</v>
      </c>
      <c r="R70" s="19">
        <v>983716.55624996673</v>
      </c>
      <c r="S70" s="19">
        <v>1024390.370744913</v>
      </c>
      <c r="T70" s="19">
        <v>134348456598</v>
      </c>
      <c r="U70" s="19">
        <v>121260045936</v>
      </c>
    </row>
    <row r="71" spans="1:21" x14ac:dyDescent="0.45">
      <c r="A71" s="26" t="s">
        <v>155</v>
      </c>
      <c r="B71" s="26">
        <v>11149</v>
      </c>
      <c r="C71" s="26" t="s">
        <v>22</v>
      </c>
      <c r="D71" s="32">
        <f t="shared" si="11"/>
        <v>1.105525267258646</v>
      </c>
      <c r="E71" s="32">
        <f t="shared" si="12"/>
        <v>0.52219726249168796</v>
      </c>
      <c r="F71" s="32">
        <f t="shared" si="13"/>
        <v>0.35522847003776398</v>
      </c>
      <c r="G71" s="13">
        <f t="shared" si="14"/>
        <v>1674495.415145</v>
      </c>
      <c r="H71" s="13">
        <f t="shared" si="15"/>
        <v>1532794.3616569999</v>
      </c>
      <c r="I71" s="32">
        <f t="shared" si="16"/>
        <v>3.1514793160693721E-2</v>
      </c>
      <c r="J71" s="32">
        <f t="shared" si="17"/>
        <v>0</v>
      </c>
      <c r="K71" s="32">
        <f t="shared" si="18"/>
        <v>4.3432244006267447E-2</v>
      </c>
      <c r="L71" s="21">
        <v>3460477.3574049999</v>
      </c>
      <c r="M71" s="19">
        <v>100554.78679799999</v>
      </c>
      <c r="N71" s="19">
        <v>817282</v>
      </c>
      <c r="O71" s="19">
        <v>555962</v>
      </c>
      <c r="P71" s="19">
        <v>0</v>
      </c>
      <c r="Q71" s="19">
        <v>69290</v>
      </c>
      <c r="R71" s="19">
        <v>1595358.508070667</v>
      </c>
      <c r="S71" s="19">
        <v>1565082.8886009508</v>
      </c>
      <c r="T71" s="19">
        <v>1674495415145</v>
      </c>
      <c r="U71" s="19">
        <v>1532794361657</v>
      </c>
    </row>
    <row r="72" spans="1:21" x14ac:dyDescent="0.45">
      <c r="A72" s="26" t="s">
        <v>157</v>
      </c>
      <c r="B72" s="26">
        <v>11157</v>
      </c>
      <c r="C72" s="26" t="s">
        <v>32</v>
      </c>
      <c r="D72" s="32">
        <f t="shared" si="11"/>
        <v>0.32324529888314452</v>
      </c>
      <c r="E72" s="32">
        <f t="shared" si="12"/>
        <v>0.3929851491463881</v>
      </c>
      <c r="F72" s="32">
        <f t="shared" si="13"/>
        <v>0.42993554294895747</v>
      </c>
      <c r="G72" s="13">
        <f t="shared" si="14"/>
        <v>425624.68369199999</v>
      </c>
      <c r="H72" s="13">
        <f t="shared" si="15"/>
        <v>396774.06128299999</v>
      </c>
      <c r="I72" s="32">
        <f t="shared" si="16"/>
        <v>2.0907930545186579E-3</v>
      </c>
      <c r="J72" s="32">
        <f t="shared" si="17"/>
        <v>1.0433905048300477E-2</v>
      </c>
      <c r="K72" s="32">
        <f t="shared" si="18"/>
        <v>8.3823264967542208E-2</v>
      </c>
      <c r="L72" s="21">
        <v>471242.00768400001</v>
      </c>
      <c r="M72" s="19">
        <v>3231</v>
      </c>
      <c r="N72" s="19">
        <v>286456</v>
      </c>
      <c r="O72" s="19">
        <v>313390</v>
      </c>
      <c r="P72" s="19">
        <v>8062</v>
      </c>
      <c r="Q72" s="19">
        <v>64768</v>
      </c>
      <c r="R72" s="19">
        <v>772673.31480203336</v>
      </c>
      <c r="S72" s="19">
        <v>728923.21916545078</v>
      </c>
      <c r="T72" s="19">
        <v>425624683692</v>
      </c>
      <c r="U72" s="19">
        <v>396774061283</v>
      </c>
    </row>
    <row r="73" spans="1:21" x14ac:dyDescent="0.45">
      <c r="A73" s="26" t="s">
        <v>159</v>
      </c>
      <c r="B73" s="26">
        <v>11158</v>
      </c>
      <c r="C73" s="26" t="s">
        <v>19</v>
      </c>
      <c r="D73" s="32">
        <f t="shared" si="11"/>
        <v>0.11128888555784754</v>
      </c>
      <c r="E73" s="32">
        <f t="shared" si="12"/>
        <v>1.2984265697269068</v>
      </c>
      <c r="F73" s="32">
        <f t="shared" si="13"/>
        <v>0.77404703450697088</v>
      </c>
      <c r="G73" s="13">
        <f t="shared" si="14"/>
        <v>3085079.7627940001</v>
      </c>
      <c r="H73" s="13">
        <f t="shared" si="15"/>
        <v>3047988.7478379998</v>
      </c>
      <c r="I73" s="32">
        <f t="shared" si="16"/>
        <v>1.7962726607025394E-3</v>
      </c>
      <c r="J73" s="32">
        <f t="shared" si="17"/>
        <v>0.12845872493223456</v>
      </c>
      <c r="K73" s="32">
        <f t="shared" si="18"/>
        <v>6.3897936228885205E-2</v>
      </c>
      <c r="L73" s="21">
        <v>2428457.7269339999</v>
      </c>
      <c r="M73" s="19">
        <v>51011.405807000003</v>
      </c>
      <c r="N73" s="19">
        <v>14166617</v>
      </c>
      <c r="O73" s="19">
        <v>8445320</v>
      </c>
      <c r="P73" s="19">
        <v>1824016</v>
      </c>
      <c r="Q73" s="19">
        <v>907302</v>
      </c>
      <c r="R73" s="19">
        <v>14199237.933913929</v>
      </c>
      <c r="S73" s="19">
        <v>10910603.133282779</v>
      </c>
      <c r="T73" s="19">
        <v>3085079762794</v>
      </c>
      <c r="U73" s="19">
        <v>3047988747838</v>
      </c>
    </row>
    <row r="74" spans="1:21" x14ac:dyDescent="0.45">
      <c r="A74" s="26" t="s">
        <v>161</v>
      </c>
      <c r="B74" s="26">
        <v>11173</v>
      </c>
      <c r="C74" s="26" t="s">
        <v>22</v>
      </c>
      <c r="D74" s="32">
        <f t="shared" si="11"/>
        <v>0.64562112669318417</v>
      </c>
      <c r="E74" s="32">
        <f t="shared" si="12"/>
        <v>0.57564782575153439</v>
      </c>
      <c r="F74" s="32">
        <f t="shared" si="13"/>
        <v>0.33688514220587978</v>
      </c>
      <c r="G74" s="13">
        <f t="shared" si="14"/>
        <v>1299882.4600770001</v>
      </c>
      <c r="H74" s="13">
        <f t="shared" si="15"/>
        <v>1187909.852737</v>
      </c>
      <c r="I74" s="32">
        <f t="shared" si="16"/>
        <v>8.186461217750348E-3</v>
      </c>
      <c r="J74" s="32">
        <f t="shared" si="17"/>
        <v>1.5967144528017953E-5</v>
      </c>
      <c r="K74" s="32">
        <f t="shared" si="18"/>
        <v>0</v>
      </c>
      <c r="L74" s="21">
        <v>1357454.8092709999</v>
      </c>
      <c r="M74" s="19">
        <v>20508.266092000002</v>
      </c>
      <c r="N74" s="19">
        <v>605166</v>
      </c>
      <c r="O74" s="19">
        <v>354160</v>
      </c>
      <c r="P74" s="19">
        <v>20</v>
      </c>
      <c r="Q74" s="19">
        <v>0</v>
      </c>
      <c r="R74" s="19">
        <v>1252572.1155029</v>
      </c>
      <c r="S74" s="19">
        <v>1051278.182471945</v>
      </c>
      <c r="T74" s="19">
        <v>1299882460077</v>
      </c>
      <c r="U74" s="19">
        <v>1187909852737</v>
      </c>
    </row>
    <row r="75" spans="1:21" x14ac:dyDescent="0.45">
      <c r="A75" s="26" t="s">
        <v>163</v>
      </c>
      <c r="B75" s="26">
        <v>11161</v>
      </c>
      <c r="C75" s="26" t="s">
        <v>19</v>
      </c>
      <c r="D75" s="32">
        <f t="shared" si="11"/>
        <v>7.1800593703972598E-2</v>
      </c>
      <c r="E75" s="32">
        <f t="shared" si="12"/>
        <v>0.34898842062910895</v>
      </c>
      <c r="F75" s="32">
        <f t="shared" si="13"/>
        <v>0.37407950154233516</v>
      </c>
      <c r="G75" s="13">
        <f t="shared" si="14"/>
        <v>2165321.2625600002</v>
      </c>
      <c r="H75" s="13">
        <f t="shared" si="15"/>
        <v>2292311.9327480001</v>
      </c>
      <c r="I75" s="32">
        <f t="shared" si="16"/>
        <v>5.1007500962793424E-3</v>
      </c>
      <c r="J75" s="32">
        <f t="shared" si="17"/>
        <v>0.13248426116327947</v>
      </c>
      <c r="K75" s="32">
        <f t="shared" si="18"/>
        <v>2.3507342406361164E-2</v>
      </c>
      <c r="L75" s="21">
        <v>2459990.1213759999</v>
      </c>
      <c r="M75" s="19">
        <v>196469.43048000001</v>
      </c>
      <c r="N75" s="19">
        <v>5978419</v>
      </c>
      <c r="O75" s="19">
        <v>6408247</v>
      </c>
      <c r="P75" s="19">
        <v>2551498</v>
      </c>
      <c r="Q75" s="19">
        <v>452725</v>
      </c>
      <c r="R75" s="19">
        <v>19258876.319319326</v>
      </c>
      <c r="S75" s="19">
        <v>17130708.77601875</v>
      </c>
      <c r="T75" s="19">
        <v>2165321262560</v>
      </c>
      <c r="U75" s="19">
        <v>2292311932748</v>
      </c>
    </row>
    <row r="76" spans="1:21" x14ac:dyDescent="0.45">
      <c r="A76" s="26" t="s">
        <v>165</v>
      </c>
      <c r="B76" s="26">
        <v>11168</v>
      </c>
      <c r="C76" s="26" t="s">
        <v>19</v>
      </c>
      <c r="D76" s="32">
        <f t="shared" si="11"/>
        <v>0.13252548756721513</v>
      </c>
      <c r="E76" s="32">
        <f t="shared" si="12"/>
        <v>1.2454892796624801</v>
      </c>
      <c r="F76" s="32">
        <f t="shared" si="13"/>
        <v>2.848673238484039</v>
      </c>
      <c r="G76" s="13">
        <f t="shared" si="14"/>
        <v>140330.958457</v>
      </c>
      <c r="H76" s="13">
        <f t="shared" si="15"/>
        <v>129946.813471</v>
      </c>
      <c r="I76" s="32">
        <f t="shared" si="16"/>
        <v>0</v>
      </c>
      <c r="J76" s="32">
        <f t="shared" si="17"/>
        <v>4.2709784506551197E-2</v>
      </c>
      <c r="K76" s="32">
        <f t="shared" si="18"/>
        <v>5.0150756744048765E-2</v>
      </c>
      <c r="L76" s="21">
        <v>1569134.0057399999</v>
      </c>
      <c r="M76" s="19">
        <v>0</v>
      </c>
      <c r="N76" s="19">
        <v>7373448</v>
      </c>
      <c r="O76" s="19">
        <v>16864492</v>
      </c>
      <c r="P76" s="19">
        <v>39157</v>
      </c>
      <c r="Q76" s="19">
        <v>45979</v>
      </c>
      <c r="R76" s="19">
        <v>916815.67707263329</v>
      </c>
      <c r="S76" s="19">
        <v>5920121.6103587486</v>
      </c>
      <c r="T76" s="19">
        <v>140330958457</v>
      </c>
      <c r="U76" s="19">
        <v>129946813471</v>
      </c>
    </row>
    <row r="77" spans="1:21" x14ac:dyDescent="0.45">
      <c r="A77" s="26" t="s">
        <v>167</v>
      </c>
      <c r="B77" s="26">
        <v>11172</v>
      </c>
      <c r="C77" s="26" t="s">
        <v>32</v>
      </c>
      <c r="D77" s="32">
        <f t="shared" si="11"/>
        <v>0.77799814794213329</v>
      </c>
      <c r="E77" s="32">
        <f t="shared" si="12"/>
        <v>7.8119593117180572E-2</v>
      </c>
      <c r="F77" s="32">
        <f t="shared" si="13"/>
        <v>0.34299541507182041</v>
      </c>
      <c r="G77" s="13">
        <f t="shared" si="14"/>
        <v>1378105.922914</v>
      </c>
      <c r="H77" s="13">
        <f t="shared" si="15"/>
        <v>1315291.702144</v>
      </c>
      <c r="I77" s="32">
        <f t="shared" si="16"/>
        <v>1.1169363600308254E-2</v>
      </c>
      <c r="J77" s="32">
        <f t="shared" si="17"/>
        <v>0</v>
      </c>
      <c r="K77" s="32">
        <f t="shared" si="18"/>
        <v>0</v>
      </c>
      <c r="L77" s="21">
        <v>3886186.7194059999</v>
      </c>
      <c r="M77" s="19">
        <v>50144.651450000005</v>
      </c>
      <c r="N77" s="19">
        <v>195108</v>
      </c>
      <c r="O77" s="19">
        <v>856650</v>
      </c>
      <c r="P77" s="19">
        <v>0</v>
      </c>
      <c r="Q77" s="19">
        <v>0</v>
      </c>
      <c r="R77" s="19">
        <v>2244740.7589370669</v>
      </c>
      <c r="S77" s="19">
        <v>2497555.251053792</v>
      </c>
      <c r="T77" s="19">
        <v>1378105922914</v>
      </c>
      <c r="U77" s="19">
        <v>1315291702144</v>
      </c>
    </row>
    <row r="78" spans="1:21" x14ac:dyDescent="0.45">
      <c r="A78" s="26" t="s">
        <v>169</v>
      </c>
      <c r="B78" s="26">
        <v>11182</v>
      </c>
      <c r="C78" s="26" t="s">
        <v>22</v>
      </c>
      <c r="D78" s="32">
        <f t="shared" si="11"/>
        <v>0.34594871859179332</v>
      </c>
      <c r="E78" s="32">
        <f t="shared" si="12"/>
        <v>9.2003091337264642E-2</v>
      </c>
      <c r="F78" s="32">
        <f t="shared" si="13"/>
        <v>0.35456610120349175</v>
      </c>
      <c r="G78" s="13">
        <f t="shared" si="14"/>
        <v>5090012.1162679996</v>
      </c>
      <c r="H78" s="13">
        <f t="shared" si="15"/>
        <v>4761432.1952900002</v>
      </c>
      <c r="I78" s="32">
        <f t="shared" si="16"/>
        <v>8.047106454676213E-2</v>
      </c>
      <c r="J78" s="32">
        <f t="shared" si="17"/>
        <v>4.4910986448125405E-4</v>
      </c>
      <c r="K78" s="32">
        <f t="shared" si="18"/>
        <v>1.6472426084931518E-2</v>
      </c>
      <c r="L78" s="21">
        <v>3771451.3274420002</v>
      </c>
      <c r="M78" s="19">
        <v>794479.76635399996</v>
      </c>
      <c r="N78" s="19">
        <v>501498</v>
      </c>
      <c r="O78" s="19">
        <v>1932698</v>
      </c>
      <c r="P78" s="19">
        <v>2217</v>
      </c>
      <c r="Q78" s="19">
        <v>81315</v>
      </c>
      <c r="R78" s="19">
        <v>4936431.3174478002</v>
      </c>
      <c r="S78" s="19">
        <v>5450882.0596213471</v>
      </c>
      <c r="T78" s="19">
        <v>5090012116268</v>
      </c>
      <c r="U78" s="19">
        <v>4761432195290</v>
      </c>
    </row>
    <row r="79" spans="1:21" x14ac:dyDescent="0.45">
      <c r="A79" s="26" t="s">
        <v>171</v>
      </c>
      <c r="B79" s="26">
        <v>11183</v>
      </c>
      <c r="C79" s="26" t="s">
        <v>22</v>
      </c>
      <c r="D79" s="32">
        <f t="shared" si="11"/>
        <v>0.36258538298963061</v>
      </c>
      <c r="E79" s="32">
        <f t="shared" si="12"/>
        <v>1.2600588799498883E-2</v>
      </c>
      <c r="F79" s="32">
        <f t="shared" si="13"/>
        <v>0.16470264013249408</v>
      </c>
      <c r="G79" s="13">
        <f t="shared" si="14"/>
        <v>7861062.2352609998</v>
      </c>
      <c r="H79" s="13">
        <f t="shared" si="15"/>
        <v>7688594.115673</v>
      </c>
      <c r="I79" s="32">
        <f t="shared" si="16"/>
        <v>9.0940281636956236E-3</v>
      </c>
      <c r="J79" s="32">
        <f t="shared" si="17"/>
        <v>0</v>
      </c>
      <c r="K79" s="32">
        <f t="shared" si="18"/>
        <v>0</v>
      </c>
      <c r="L79" s="21">
        <v>5941633.4754300006</v>
      </c>
      <c r="M79" s="19">
        <v>140248.994718</v>
      </c>
      <c r="N79" s="19">
        <v>103242</v>
      </c>
      <c r="O79" s="19">
        <v>1349479</v>
      </c>
      <c r="P79" s="19">
        <v>0</v>
      </c>
      <c r="Q79" s="19">
        <v>0</v>
      </c>
      <c r="R79" s="19">
        <v>7711049.0639279997</v>
      </c>
      <c r="S79" s="19">
        <v>8193426.6440077676</v>
      </c>
      <c r="T79" s="19">
        <v>7861062235261</v>
      </c>
      <c r="U79" s="19">
        <v>7688594115673</v>
      </c>
    </row>
    <row r="80" spans="1:21" x14ac:dyDescent="0.45">
      <c r="A80" s="26" t="s">
        <v>172</v>
      </c>
      <c r="B80" s="26">
        <v>11186</v>
      </c>
      <c r="C80" s="26" t="s">
        <v>22</v>
      </c>
      <c r="D80" s="32">
        <f t="shared" si="11"/>
        <v>0.49253071541442434</v>
      </c>
      <c r="E80" s="32">
        <f t="shared" si="12"/>
        <v>6.5032883537085315E-3</v>
      </c>
      <c r="F80" s="32">
        <f t="shared" si="13"/>
        <v>7.3905309628971211E-2</v>
      </c>
      <c r="G80" s="13">
        <f t="shared" si="14"/>
        <v>993066.33612200001</v>
      </c>
      <c r="H80" s="13">
        <f t="shared" si="15"/>
        <v>0</v>
      </c>
      <c r="I80" s="32" t="e">
        <f t="shared" si="16"/>
        <v>#N/A</v>
      </c>
      <c r="J80" s="32" t="e">
        <f t="shared" si="17"/>
        <v>#N/A</v>
      </c>
      <c r="K80" s="32" t="e">
        <f t="shared" si="18"/>
        <v>#N/A</v>
      </c>
      <c r="L80" s="21">
        <v>935941.057822</v>
      </c>
      <c r="M80" s="19">
        <v>0</v>
      </c>
      <c r="N80" s="19">
        <v>6179</v>
      </c>
      <c r="O80" s="19">
        <v>70220</v>
      </c>
      <c r="P80" s="19" t="e">
        <v>#N/A</v>
      </c>
      <c r="Q80" s="19" t="e">
        <v>#N/A</v>
      </c>
      <c r="R80" s="19" t="e">
        <v>#N/A</v>
      </c>
      <c r="S80" s="19">
        <v>950134.71092303563</v>
      </c>
      <c r="T80" s="19">
        <v>993066336122</v>
      </c>
      <c r="U80" s="19">
        <v>0</v>
      </c>
    </row>
    <row r="81" spans="1:21" x14ac:dyDescent="0.45">
      <c r="A81" s="26" t="s">
        <v>174</v>
      </c>
      <c r="B81" s="26">
        <v>11188</v>
      </c>
      <c r="C81" s="26" t="s">
        <v>32</v>
      </c>
      <c r="D81" s="32">
        <f t="shared" si="11"/>
        <v>0.68909794587862816</v>
      </c>
      <c r="E81" s="32">
        <f t="shared" si="12"/>
        <v>0.20155610700291132</v>
      </c>
      <c r="F81" s="32">
        <f t="shared" si="13"/>
        <v>0.54652727643217758</v>
      </c>
      <c r="G81" s="13">
        <f t="shared" si="14"/>
        <v>1324262.436801</v>
      </c>
      <c r="H81" s="13">
        <f t="shared" si="15"/>
        <v>1262670.974138</v>
      </c>
      <c r="I81" s="32">
        <f t="shared" si="16"/>
        <v>8.5379867577196813E-3</v>
      </c>
      <c r="J81" s="32">
        <f t="shared" si="17"/>
        <v>5.606465072069397E-3</v>
      </c>
      <c r="K81" s="32">
        <f t="shared" si="18"/>
        <v>3.3138737969045186E-2</v>
      </c>
      <c r="L81" s="21">
        <v>3404324.4773490001</v>
      </c>
      <c r="M81" s="19">
        <v>36607.046159000005</v>
      </c>
      <c r="N81" s="19">
        <v>497870</v>
      </c>
      <c r="O81" s="19">
        <v>1349994</v>
      </c>
      <c r="P81" s="19">
        <v>12019</v>
      </c>
      <c r="Q81" s="19">
        <v>71042</v>
      </c>
      <c r="R81" s="19">
        <v>2143775.0606664671</v>
      </c>
      <c r="S81" s="19">
        <v>2470131.0588064129</v>
      </c>
      <c r="T81" s="19">
        <v>1324262436801</v>
      </c>
      <c r="U81" s="19">
        <v>1262670974138</v>
      </c>
    </row>
    <row r="82" spans="1:21" x14ac:dyDescent="0.45">
      <c r="A82" s="26" t="s">
        <v>176</v>
      </c>
      <c r="B82" s="26">
        <v>11197</v>
      </c>
      <c r="C82" s="26" t="s">
        <v>22</v>
      </c>
      <c r="D82" s="32">
        <f t="shared" si="11"/>
        <v>0.7496897396033203</v>
      </c>
      <c r="E82" s="32">
        <f t="shared" si="12"/>
        <v>0.31411511196766839</v>
      </c>
      <c r="F82" s="32">
        <f t="shared" si="13"/>
        <v>0</v>
      </c>
      <c r="G82" s="13">
        <f t="shared" si="14"/>
        <v>3375806.5572000002</v>
      </c>
      <c r="H82" s="13">
        <f t="shared" si="15"/>
        <v>3317690.7530390001</v>
      </c>
      <c r="I82" s="32">
        <f t="shared" si="16"/>
        <v>8.1420835853709392E-2</v>
      </c>
      <c r="J82" s="32">
        <f t="shared" si="17"/>
        <v>0</v>
      </c>
      <c r="K82" s="32">
        <f t="shared" si="18"/>
        <v>0</v>
      </c>
      <c r="L82" s="21">
        <v>4555479.0154889999</v>
      </c>
      <c r="M82" s="19">
        <v>539825.75280199992</v>
      </c>
      <c r="N82" s="19">
        <v>954358</v>
      </c>
      <c r="O82" s="19">
        <v>0</v>
      </c>
      <c r="P82" s="19">
        <v>0</v>
      </c>
      <c r="Q82" s="19">
        <v>0</v>
      </c>
      <c r="R82" s="19">
        <v>3315034.4573464999</v>
      </c>
      <c r="S82" s="19">
        <v>3038242.8722443357</v>
      </c>
      <c r="T82" s="19">
        <v>3375806557200</v>
      </c>
      <c r="U82" s="19">
        <v>3317690753039</v>
      </c>
    </row>
    <row r="83" spans="1:21" x14ac:dyDescent="0.45">
      <c r="A83" s="26" t="s">
        <v>178</v>
      </c>
      <c r="B83" s="26">
        <v>11195</v>
      </c>
      <c r="C83" s="26" t="s">
        <v>22</v>
      </c>
      <c r="D83" s="32">
        <f t="shared" si="11"/>
        <v>1.3247054916841883</v>
      </c>
      <c r="E83" s="32">
        <f t="shared" si="12"/>
        <v>6.0343318768416787E-3</v>
      </c>
      <c r="F83" s="32">
        <f t="shared" si="13"/>
        <v>0.24035708772500025</v>
      </c>
      <c r="G83" s="13">
        <f t="shared" si="14"/>
        <v>2323771.0806760001</v>
      </c>
      <c r="H83" s="13">
        <f t="shared" si="15"/>
        <v>2270088.027276</v>
      </c>
      <c r="I83" s="32">
        <f t="shared" si="16"/>
        <v>2.6583502538709433E-2</v>
      </c>
      <c r="J83" s="32">
        <f t="shared" si="17"/>
        <v>0</v>
      </c>
      <c r="K83" s="32">
        <f t="shared" si="18"/>
        <v>0</v>
      </c>
      <c r="L83" s="21">
        <v>7594794.6062080003</v>
      </c>
      <c r="M83" s="19">
        <v>131164.042204</v>
      </c>
      <c r="N83" s="19">
        <v>17298</v>
      </c>
      <c r="O83" s="19">
        <v>689007</v>
      </c>
      <c r="P83" s="19">
        <v>0</v>
      </c>
      <c r="Q83" s="19">
        <v>0</v>
      </c>
      <c r="R83" s="19">
        <v>2467019.5737564331</v>
      </c>
      <c r="S83" s="19">
        <v>2866597.3885834129</v>
      </c>
      <c r="T83" s="19">
        <v>2323771080676</v>
      </c>
      <c r="U83" s="19">
        <v>2270088027276</v>
      </c>
    </row>
    <row r="84" spans="1:21" x14ac:dyDescent="0.45">
      <c r="A84" s="26" t="s">
        <v>180</v>
      </c>
      <c r="B84" s="26">
        <v>11215</v>
      </c>
      <c r="C84" s="26" t="s">
        <v>22</v>
      </c>
      <c r="D84" s="32">
        <f t="shared" si="11"/>
        <v>0.41019285209367229</v>
      </c>
      <c r="E84" s="32">
        <f t="shared" si="12"/>
        <v>0.65438783382660248</v>
      </c>
      <c r="F84" s="32">
        <f t="shared" si="13"/>
        <v>0.21876728287048389</v>
      </c>
      <c r="G84" s="13">
        <f t="shared" si="14"/>
        <v>9191324.1507319994</v>
      </c>
      <c r="H84" s="13">
        <f t="shared" si="15"/>
        <v>9201120.0412239991</v>
      </c>
      <c r="I84" s="32">
        <f t="shared" si="16"/>
        <v>2.2228303934387017E-2</v>
      </c>
      <c r="J84" s="32">
        <f t="shared" si="17"/>
        <v>9.3510830310644083E-2</v>
      </c>
      <c r="K84" s="32">
        <f t="shared" si="18"/>
        <v>1.0143536834227825E-3</v>
      </c>
      <c r="L84" s="21">
        <v>7443421.1541579999</v>
      </c>
      <c r="M84" s="19">
        <v>527288.91116599995</v>
      </c>
      <c r="N84" s="19">
        <v>5937310</v>
      </c>
      <c r="O84" s="19">
        <v>1984892</v>
      </c>
      <c r="P84" s="19">
        <v>1109109</v>
      </c>
      <c r="Q84" s="19">
        <v>12031</v>
      </c>
      <c r="R84" s="19">
        <v>11860754.484967429</v>
      </c>
      <c r="S84" s="19">
        <v>9073075.1598496996</v>
      </c>
      <c r="T84" s="19">
        <v>9191324150732</v>
      </c>
      <c r="U84" s="19">
        <v>9201120041224</v>
      </c>
    </row>
    <row r="85" spans="1:21" x14ac:dyDescent="0.45">
      <c r="A85" s="26" t="s">
        <v>182</v>
      </c>
      <c r="B85" s="26">
        <v>11198</v>
      </c>
      <c r="C85" s="26" t="s">
        <v>19</v>
      </c>
      <c r="D85" s="32">
        <f t="shared" si="11"/>
        <v>0.49744219721211613</v>
      </c>
      <c r="E85" s="32">
        <f t="shared" si="12"/>
        <v>0</v>
      </c>
      <c r="F85" s="32">
        <f t="shared" si="13"/>
        <v>3.937302976838193E-5</v>
      </c>
      <c r="G85" s="13">
        <f t="shared" si="14"/>
        <v>26700.913397</v>
      </c>
      <c r="H85" s="13">
        <f t="shared" si="15"/>
        <v>22730.483778000002</v>
      </c>
      <c r="I85" s="32">
        <f t="shared" si="16"/>
        <v>2.1090155220530562E-2</v>
      </c>
      <c r="J85" s="32">
        <f t="shared" si="17"/>
        <v>0</v>
      </c>
      <c r="K85" s="32">
        <f t="shared" si="18"/>
        <v>0</v>
      </c>
      <c r="L85" s="21">
        <v>50536.339228999997</v>
      </c>
      <c r="M85" s="19">
        <v>2686.7915940000003</v>
      </c>
      <c r="N85" s="19">
        <v>0</v>
      </c>
      <c r="O85" s="19">
        <v>2</v>
      </c>
      <c r="P85" s="19">
        <v>0</v>
      </c>
      <c r="Q85" s="19">
        <v>0</v>
      </c>
      <c r="R85" s="19">
        <v>63697.7671787</v>
      </c>
      <c r="S85" s="19">
        <v>50796.192514655741</v>
      </c>
      <c r="T85" s="19">
        <v>26700913397</v>
      </c>
      <c r="U85" s="19">
        <v>22730483778</v>
      </c>
    </row>
    <row r="86" spans="1:21" x14ac:dyDescent="0.45">
      <c r="A86" s="26" t="s">
        <v>184</v>
      </c>
      <c r="B86" s="26">
        <v>11196</v>
      </c>
      <c r="C86" s="26" t="s">
        <v>32</v>
      </c>
      <c r="D86" s="32">
        <f t="shared" si="11"/>
        <v>0.14774164928583322</v>
      </c>
      <c r="E86" s="32">
        <f t="shared" si="12"/>
        <v>0</v>
      </c>
      <c r="F86" s="32">
        <f t="shared" si="13"/>
        <v>0.19008188742598939</v>
      </c>
      <c r="G86" s="13">
        <f t="shared" si="14"/>
        <v>736721.17689300003</v>
      </c>
      <c r="H86" s="13">
        <f t="shared" si="15"/>
        <v>707490.98567800003</v>
      </c>
      <c r="I86" s="32">
        <f t="shared" si="16"/>
        <v>0</v>
      </c>
      <c r="J86" s="32">
        <f t="shared" si="17"/>
        <v>0</v>
      </c>
      <c r="K86" s="32">
        <f t="shared" si="18"/>
        <v>0</v>
      </c>
      <c r="L86" s="21">
        <v>521965.56654999999</v>
      </c>
      <c r="M86" s="19">
        <v>0</v>
      </c>
      <c r="N86" s="19">
        <v>0</v>
      </c>
      <c r="O86" s="19">
        <v>335776</v>
      </c>
      <c r="P86" s="19">
        <v>0</v>
      </c>
      <c r="Q86" s="19">
        <v>0</v>
      </c>
      <c r="R86" s="19">
        <v>1620631.119207867</v>
      </c>
      <c r="S86" s="19">
        <v>1766480.775979975</v>
      </c>
      <c r="T86" s="19">
        <v>736721176893</v>
      </c>
      <c r="U86" s="19">
        <v>707490985678</v>
      </c>
    </row>
    <row r="87" spans="1:21" x14ac:dyDescent="0.45">
      <c r="A87" s="26" t="s">
        <v>185</v>
      </c>
      <c r="B87" s="26">
        <v>11220</v>
      </c>
      <c r="C87" s="26" t="s">
        <v>22</v>
      </c>
      <c r="D87" s="32">
        <f t="shared" si="11"/>
        <v>0.9549331340026086</v>
      </c>
      <c r="E87" s="32">
        <f t="shared" si="12"/>
        <v>0.24877681821522812</v>
      </c>
      <c r="F87" s="32">
        <f t="shared" si="13"/>
        <v>0.48365343469678374</v>
      </c>
      <c r="G87" s="13">
        <f t="shared" si="14"/>
        <v>699240.507553</v>
      </c>
      <c r="H87" s="13">
        <f t="shared" si="15"/>
        <v>630344.01158000005</v>
      </c>
      <c r="I87" s="32">
        <f t="shared" si="16"/>
        <v>0.16502739932063942</v>
      </c>
      <c r="J87" s="32">
        <f t="shared" si="17"/>
        <v>8.3524772665867142E-5</v>
      </c>
      <c r="K87" s="32">
        <f t="shared" si="18"/>
        <v>2.1120044709353386E-2</v>
      </c>
      <c r="L87" s="21">
        <v>1531305.8015089999</v>
      </c>
      <c r="M87" s="19">
        <v>225240.04462499998</v>
      </c>
      <c r="N87" s="19">
        <v>199466</v>
      </c>
      <c r="O87" s="19">
        <v>387787</v>
      </c>
      <c r="P87" s="19">
        <v>57</v>
      </c>
      <c r="Q87" s="19">
        <v>14413</v>
      </c>
      <c r="R87" s="19">
        <v>682432.26746659994</v>
      </c>
      <c r="S87" s="19">
        <v>801786.92464598094</v>
      </c>
      <c r="T87" s="19">
        <v>699240507553</v>
      </c>
      <c r="U87" s="19">
        <v>630344011580</v>
      </c>
    </row>
    <row r="88" spans="1:21" x14ac:dyDescent="0.45">
      <c r="A88" s="26" t="s">
        <v>187</v>
      </c>
      <c r="B88" s="26">
        <v>11222</v>
      </c>
      <c r="C88" s="26" t="s">
        <v>32</v>
      </c>
      <c r="D88" s="32">
        <f t="shared" si="11"/>
        <v>0.44305338505836611</v>
      </c>
      <c r="E88" s="32">
        <f t="shared" si="12"/>
        <v>1.0229411932900055E-2</v>
      </c>
      <c r="F88" s="32">
        <f t="shared" si="13"/>
        <v>7.7652991263327297E-3</v>
      </c>
      <c r="G88" s="13">
        <f t="shared" si="14"/>
        <v>229830.39091799999</v>
      </c>
      <c r="H88" s="13">
        <f t="shared" si="15"/>
        <v>205660.609643</v>
      </c>
      <c r="I88" s="32">
        <f t="shared" si="16"/>
        <v>4.5730295434460763E-2</v>
      </c>
      <c r="J88" s="32">
        <f t="shared" si="17"/>
        <v>1.2307148156957613E-3</v>
      </c>
      <c r="K88" s="32">
        <f t="shared" si="18"/>
        <v>0</v>
      </c>
      <c r="L88" s="21">
        <v>344501.38951000001</v>
      </c>
      <c r="M88" s="19">
        <v>38049.288046000001</v>
      </c>
      <c r="N88" s="19">
        <v>3977</v>
      </c>
      <c r="O88" s="19">
        <v>3019</v>
      </c>
      <c r="P88" s="19">
        <v>512</v>
      </c>
      <c r="Q88" s="19">
        <v>0</v>
      </c>
      <c r="R88" s="19">
        <v>416018.39310803334</v>
      </c>
      <c r="S88" s="19">
        <v>388780.90217572398</v>
      </c>
      <c r="T88" s="19">
        <v>229830390918</v>
      </c>
      <c r="U88" s="19">
        <v>205660609643</v>
      </c>
    </row>
    <row r="89" spans="1:21" x14ac:dyDescent="0.45">
      <c r="A89" s="26" t="s">
        <v>188</v>
      </c>
      <c r="B89" s="26">
        <v>11217</v>
      </c>
      <c r="C89" s="26" t="s">
        <v>19</v>
      </c>
      <c r="D89" s="32">
        <f t="shared" si="11"/>
        <v>6.4255328885281474E-2</v>
      </c>
      <c r="E89" s="32">
        <f t="shared" si="12"/>
        <v>1.8268312749969702</v>
      </c>
      <c r="F89" s="32">
        <f t="shared" si="13"/>
        <v>1.7047639668727883</v>
      </c>
      <c r="G89" s="13">
        <f t="shared" si="14"/>
        <v>3007984.2383630001</v>
      </c>
      <c r="H89" s="13">
        <f t="shared" si="15"/>
        <v>3028141.159393</v>
      </c>
      <c r="I89" s="32">
        <f t="shared" si="16"/>
        <v>2.1895231193948895E-3</v>
      </c>
      <c r="J89" s="32">
        <f t="shared" si="17"/>
        <v>0.23698474078460749</v>
      </c>
      <c r="K89" s="32">
        <f t="shared" si="18"/>
        <v>0.21545912933831565</v>
      </c>
      <c r="L89" s="21">
        <v>2149622.1308270004</v>
      </c>
      <c r="M89" s="19">
        <v>76918.890090999994</v>
      </c>
      <c r="N89" s="19">
        <v>30557753</v>
      </c>
      <c r="O89" s="19">
        <v>28515910</v>
      </c>
      <c r="P89" s="19">
        <v>4162688</v>
      </c>
      <c r="Q89" s="19">
        <v>3784586</v>
      </c>
      <c r="R89" s="19">
        <v>17565215.322379831</v>
      </c>
      <c r="S89" s="19">
        <v>16727189.54302481</v>
      </c>
      <c r="T89" s="19">
        <v>3007984238363</v>
      </c>
      <c r="U89" s="19">
        <v>3028141159393</v>
      </c>
    </row>
    <row r="90" spans="1:21" x14ac:dyDescent="0.45">
      <c r="A90" s="26" t="s">
        <v>190</v>
      </c>
      <c r="B90" s="26">
        <v>11235</v>
      </c>
      <c r="C90" s="26" t="s">
        <v>22</v>
      </c>
      <c r="D90" s="32">
        <f t="shared" si="11"/>
        <v>0.98564098334201933</v>
      </c>
      <c r="E90" s="32">
        <f t="shared" si="12"/>
        <v>8.6152053443618509E-2</v>
      </c>
      <c r="F90" s="32">
        <f t="shared" si="13"/>
        <v>0.60071405827221536</v>
      </c>
      <c r="G90" s="13">
        <f t="shared" si="14"/>
        <v>3683619.5789490002</v>
      </c>
      <c r="H90" s="13">
        <f t="shared" si="15"/>
        <v>3392206.2629410001</v>
      </c>
      <c r="I90" s="32">
        <f t="shared" si="16"/>
        <v>6.9528551722273402E-2</v>
      </c>
      <c r="J90" s="32">
        <f t="shared" si="17"/>
        <v>4.9569201249347007E-4</v>
      </c>
      <c r="K90" s="32">
        <f t="shared" si="18"/>
        <v>2.7329759306558937E-2</v>
      </c>
      <c r="L90" s="21">
        <v>8855318.3836029992</v>
      </c>
      <c r="M90" s="19">
        <v>458668.60550800001</v>
      </c>
      <c r="N90" s="19">
        <v>387009</v>
      </c>
      <c r="O90" s="19">
        <v>2698505</v>
      </c>
      <c r="P90" s="19">
        <v>1635</v>
      </c>
      <c r="Q90" s="19">
        <v>90145</v>
      </c>
      <c r="R90" s="19">
        <v>3298419.0965182004</v>
      </c>
      <c r="S90" s="19">
        <v>4492162.2240063585</v>
      </c>
      <c r="T90" s="19">
        <v>3683619578949</v>
      </c>
      <c r="U90" s="19">
        <v>3392206262941</v>
      </c>
    </row>
    <row r="91" spans="1:21" x14ac:dyDescent="0.45">
      <c r="A91" s="26" t="s">
        <v>192</v>
      </c>
      <c r="B91" s="26">
        <v>11234</v>
      </c>
      <c r="C91" s="26" t="s">
        <v>22</v>
      </c>
      <c r="D91" s="32">
        <f t="shared" si="11"/>
        <v>0.44613507545961667</v>
      </c>
      <c r="E91" s="32">
        <f t="shared" si="12"/>
        <v>0.78380541812566051</v>
      </c>
      <c r="F91" s="32">
        <f t="shared" si="13"/>
        <v>0.15607990219673659</v>
      </c>
      <c r="G91" s="13">
        <f t="shared" si="14"/>
        <v>15813669.269251</v>
      </c>
      <c r="H91" s="13">
        <f t="shared" si="15"/>
        <v>15020247.442768</v>
      </c>
      <c r="I91" s="32">
        <f t="shared" si="16"/>
        <v>2.695124251201067E-3</v>
      </c>
      <c r="J91" s="32">
        <f t="shared" si="17"/>
        <v>1.2088072727908736E-4</v>
      </c>
      <c r="K91" s="32">
        <f t="shared" si="18"/>
        <v>8.6844349585955272E-3</v>
      </c>
      <c r="L91" s="21">
        <v>13280936.154526999</v>
      </c>
      <c r="M91" s="19">
        <v>80665.956934000002</v>
      </c>
      <c r="N91" s="19">
        <v>11666500</v>
      </c>
      <c r="O91" s="19">
        <v>2323161</v>
      </c>
      <c r="P91" s="19">
        <v>1809</v>
      </c>
      <c r="Q91" s="19">
        <v>129964</v>
      </c>
      <c r="R91" s="19">
        <v>14965164.759667698</v>
      </c>
      <c r="S91" s="19">
        <v>14884433.980947061</v>
      </c>
      <c r="T91" s="19">
        <v>15813669269251</v>
      </c>
      <c r="U91" s="19">
        <v>15020247442768</v>
      </c>
    </row>
    <row r="92" spans="1:21" x14ac:dyDescent="0.45">
      <c r="A92" s="26" t="s">
        <v>194</v>
      </c>
      <c r="B92" s="26">
        <v>11223</v>
      </c>
      <c r="C92" s="26" t="s">
        <v>22</v>
      </c>
      <c r="D92" s="32">
        <f t="shared" si="11"/>
        <v>0.91489530809721564</v>
      </c>
      <c r="E92" s="32">
        <f t="shared" si="12"/>
        <v>0.63439956771250827</v>
      </c>
      <c r="F92" s="32">
        <f t="shared" si="13"/>
        <v>1.0171177274929197</v>
      </c>
      <c r="G92" s="13">
        <f t="shared" si="14"/>
        <v>3104593.0361350002</v>
      </c>
      <c r="H92" s="13">
        <f t="shared" si="15"/>
        <v>2809362.3431480001</v>
      </c>
      <c r="I92" s="32">
        <f t="shared" si="16"/>
        <v>1.8420759010438187E-2</v>
      </c>
      <c r="J92" s="32">
        <f t="shared" si="17"/>
        <v>2.9121529354402165E-3</v>
      </c>
      <c r="K92" s="32">
        <f t="shared" si="18"/>
        <v>3.6379028545521233E-2</v>
      </c>
      <c r="L92" s="21">
        <v>9074388.9513280001</v>
      </c>
      <c r="M92" s="19">
        <v>135238.71732500001</v>
      </c>
      <c r="N92" s="19">
        <v>3146146</v>
      </c>
      <c r="O92" s="19">
        <v>5044141</v>
      </c>
      <c r="P92" s="19">
        <v>10690</v>
      </c>
      <c r="Q92" s="19">
        <v>133541</v>
      </c>
      <c r="R92" s="19">
        <v>3670823.6953853671</v>
      </c>
      <c r="S92" s="19">
        <v>4959249.9114465714</v>
      </c>
      <c r="T92" s="19">
        <v>3104593036135</v>
      </c>
      <c r="U92" s="19">
        <v>2809362343148</v>
      </c>
    </row>
    <row r="93" spans="1:21" x14ac:dyDescent="0.45">
      <c r="A93" s="26" t="s">
        <v>196</v>
      </c>
      <c r="B93" s="26">
        <v>11239</v>
      </c>
      <c r="C93" s="26" t="s">
        <v>32</v>
      </c>
      <c r="D93" s="32">
        <f t="shared" si="11"/>
        <v>0.24488145466499253</v>
      </c>
      <c r="E93" s="32">
        <f t="shared" si="12"/>
        <v>0.43730440495956885</v>
      </c>
      <c r="F93" s="32">
        <f t="shared" si="13"/>
        <v>0.40030076835421391</v>
      </c>
      <c r="G93" s="13">
        <f t="shared" si="14"/>
        <v>257389.14664699999</v>
      </c>
      <c r="H93" s="13">
        <f t="shared" si="15"/>
        <v>242833.99157700001</v>
      </c>
      <c r="I93" s="32">
        <f t="shared" si="16"/>
        <v>2.4484654002788913E-2</v>
      </c>
      <c r="J93" s="32">
        <f t="shared" si="17"/>
        <v>2.6177493420937805E-2</v>
      </c>
      <c r="K93" s="32">
        <f t="shared" si="18"/>
        <v>5.6466564212046154E-3</v>
      </c>
      <c r="L93" s="21">
        <v>200941.884949</v>
      </c>
      <c r="M93" s="19">
        <v>21724.027000000002</v>
      </c>
      <c r="N93" s="19">
        <v>179419</v>
      </c>
      <c r="O93" s="19">
        <v>164237</v>
      </c>
      <c r="P93" s="19">
        <v>11613</v>
      </c>
      <c r="Q93" s="19">
        <v>2505</v>
      </c>
      <c r="R93" s="19">
        <v>443625.36218656669</v>
      </c>
      <c r="S93" s="19">
        <v>410283.99889223219</v>
      </c>
      <c r="T93" s="19">
        <v>257389146647</v>
      </c>
      <c r="U93" s="19">
        <v>242833991577</v>
      </c>
    </row>
    <row r="94" spans="1:21" x14ac:dyDescent="0.45">
      <c r="A94" s="26" t="s">
        <v>198</v>
      </c>
      <c r="B94" s="26">
        <v>11256</v>
      </c>
      <c r="C94" s="26" t="s">
        <v>19</v>
      </c>
      <c r="D94" s="32">
        <f t="shared" si="11"/>
        <v>0.10336392909436561</v>
      </c>
      <c r="E94" s="32">
        <f t="shared" si="12"/>
        <v>0.47152256929266745</v>
      </c>
      <c r="F94" s="32">
        <f t="shared" si="13"/>
        <v>8.9483090037816362E-2</v>
      </c>
      <c r="G94" s="13">
        <f t="shared" si="14"/>
        <v>11538.095291</v>
      </c>
      <c r="H94" s="13">
        <f t="shared" si="15"/>
        <v>11885.317258999999</v>
      </c>
      <c r="I94" s="32">
        <f t="shared" si="16"/>
        <v>2.016816298411276E-2</v>
      </c>
      <c r="J94" s="32">
        <f t="shared" si="17"/>
        <v>5.3366794730047518E-2</v>
      </c>
      <c r="K94" s="32">
        <f t="shared" si="18"/>
        <v>0</v>
      </c>
      <c r="L94" s="21">
        <v>14346.621230999999</v>
      </c>
      <c r="M94" s="19">
        <v>3102.6899579999999</v>
      </c>
      <c r="N94" s="19">
        <v>32723</v>
      </c>
      <c r="O94" s="19">
        <v>6210</v>
      </c>
      <c r="P94" s="19">
        <v>4105</v>
      </c>
      <c r="Q94" s="19">
        <v>0</v>
      </c>
      <c r="R94" s="19">
        <v>76920.489993166673</v>
      </c>
      <c r="S94" s="19">
        <v>69398.586899218586</v>
      </c>
      <c r="T94" s="19">
        <v>11538095291</v>
      </c>
      <c r="U94" s="19">
        <v>11885317259</v>
      </c>
    </row>
    <row r="95" spans="1:21" x14ac:dyDescent="0.45">
      <c r="A95" s="26" t="s">
        <v>199</v>
      </c>
      <c r="B95" s="26">
        <v>11258</v>
      </c>
      <c r="C95" s="26" t="s">
        <v>32</v>
      </c>
      <c r="D95" s="32">
        <f t="shared" si="11"/>
        <v>0.41167083024915341</v>
      </c>
      <c r="E95" s="32">
        <f t="shared" si="12"/>
        <v>5.5547198892637928E-2</v>
      </c>
      <c r="F95" s="32">
        <f t="shared" si="13"/>
        <v>0.12053357926223966</v>
      </c>
      <c r="G95" s="13">
        <f t="shared" si="14"/>
        <v>125295.189871</v>
      </c>
      <c r="H95" s="13">
        <f t="shared" si="15"/>
        <v>113941.40076800001</v>
      </c>
      <c r="I95" s="32">
        <f t="shared" si="16"/>
        <v>3.2212854444018785E-3</v>
      </c>
      <c r="J95" s="32">
        <f t="shared" si="17"/>
        <v>0</v>
      </c>
      <c r="K95" s="32">
        <f t="shared" si="18"/>
        <v>4.3538634599427596E-3</v>
      </c>
      <c r="L95" s="21">
        <v>177853.731264</v>
      </c>
      <c r="M95" s="19">
        <v>1419.06735</v>
      </c>
      <c r="N95" s="19">
        <v>11999</v>
      </c>
      <c r="O95" s="19">
        <v>26037</v>
      </c>
      <c r="P95" s="19">
        <v>0</v>
      </c>
      <c r="Q95" s="19">
        <v>959</v>
      </c>
      <c r="R95" s="19">
        <v>220264.14214023331</v>
      </c>
      <c r="S95" s="19">
        <v>216014.4928854426</v>
      </c>
      <c r="T95" s="19">
        <v>125295189871</v>
      </c>
      <c r="U95" s="19">
        <v>113941400768</v>
      </c>
    </row>
    <row r="96" spans="1:21" x14ac:dyDescent="0.45">
      <c r="A96" s="26" t="s">
        <v>201</v>
      </c>
      <c r="B96" s="26">
        <v>11268</v>
      </c>
      <c r="C96" s="26" t="s">
        <v>22</v>
      </c>
      <c r="D96" s="32">
        <f t="shared" si="11"/>
        <v>2.2047518231638756</v>
      </c>
      <c r="E96" s="32">
        <f t="shared" si="12"/>
        <v>5.6012853945152888E-2</v>
      </c>
      <c r="F96" s="32">
        <f t="shared" si="13"/>
        <v>0.24427669531569191</v>
      </c>
      <c r="G96" s="13">
        <f t="shared" si="14"/>
        <v>1879351.702885</v>
      </c>
      <c r="H96" s="13">
        <f t="shared" si="15"/>
        <v>1619653.0296440001</v>
      </c>
      <c r="I96" s="32">
        <f t="shared" si="16"/>
        <v>7.5793196199334945E-2</v>
      </c>
      <c r="J96" s="32">
        <f t="shared" si="17"/>
        <v>2.7031498605286689E-3</v>
      </c>
      <c r="K96" s="32">
        <f t="shared" si="18"/>
        <v>1.5443858467775651E-2</v>
      </c>
      <c r="L96" s="21">
        <v>8735820.0067519993</v>
      </c>
      <c r="M96" s="19">
        <v>271472.08385200001</v>
      </c>
      <c r="N96" s="19">
        <v>110969</v>
      </c>
      <c r="O96" s="19">
        <v>483945</v>
      </c>
      <c r="P96" s="19">
        <v>4841</v>
      </c>
      <c r="Q96" s="19">
        <v>27658</v>
      </c>
      <c r="R96" s="19">
        <v>1790873.7028191329</v>
      </c>
      <c r="S96" s="19">
        <v>1981134.5465214022</v>
      </c>
      <c r="T96" s="19">
        <v>1879351702885</v>
      </c>
      <c r="U96" s="19">
        <v>1619653029644</v>
      </c>
    </row>
    <row r="97" spans="1:21" x14ac:dyDescent="0.45">
      <c r="A97" s="26" t="s">
        <v>203</v>
      </c>
      <c r="B97" s="26">
        <v>11273</v>
      </c>
      <c r="C97" s="26" t="s">
        <v>22</v>
      </c>
      <c r="D97" s="32">
        <f t="shared" si="11"/>
        <v>0.6305659878113552</v>
      </c>
      <c r="E97" s="32">
        <f t="shared" si="12"/>
        <v>0.36644599199511191</v>
      </c>
      <c r="F97" s="32">
        <f t="shared" si="13"/>
        <v>0.55979464317207828</v>
      </c>
      <c r="G97" s="13">
        <f t="shared" si="14"/>
        <v>6323318.5770159997</v>
      </c>
      <c r="H97" s="13">
        <f t="shared" si="15"/>
        <v>5938659.5864859996</v>
      </c>
      <c r="I97" s="32">
        <f t="shared" si="16"/>
        <v>7.146179585280063E-2</v>
      </c>
      <c r="J97" s="32">
        <f t="shared" si="17"/>
        <v>3.9925134415957006E-3</v>
      </c>
      <c r="K97" s="32">
        <f t="shared" si="18"/>
        <v>2.1669611297832139E-2</v>
      </c>
      <c r="L97" s="21">
        <v>7503529.9600029998</v>
      </c>
      <c r="M97" s="19">
        <v>880878.89309500006</v>
      </c>
      <c r="N97" s="19">
        <v>2180294</v>
      </c>
      <c r="O97" s="19">
        <v>3330687</v>
      </c>
      <c r="P97" s="19">
        <v>24607</v>
      </c>
      <c r="Q97" s="19">
        <v>133556</v>
      </c>
      <c r="R97" s="19">
        <v>6163285.4491192997</v>
      </c>
      <c r="S97" s="19">
        <v>5949837.2137444019</v>
      </c>
      <c r="T97" s="19">
        <v>6323318577016</v>
      </c>
      <c r="U97" s="19">
        <v>5938659586486</v>
      </c>
    </row>
    <row r="98" spans="1:21" x14ac:dyDescent="0.45">
      <c r="A98" s="26" t="s">
        <v>205</v>
      </c>
      <c r="B98" s="26">
        <v>11260</v>
      </c>
      <c r="C98" s="26" t="s">
        <v>22</v>
      </c>
      <c r="D98" s="32">
        <f t="shared" si="11"/>
        <v>2.232112988591255</v>
      </c>
      <c r="E98" s="32">
        <f t="shared" si="12"/>
        <v>1.1110744467686536E-2</v>
      </c>
      <c r="F98" s="32">
        <f t="shared" si="13"/>
        <v>0</v>
      </c>
      <c r="G98" s="13">
        <f t="shared" si="14"/>
        <v>1197104.295988</v>
      </c>
      <c r="H98" s="13">
        <f t="shared" si="15"/>
        <v>1076002.827174</v>
      </c>
      <c r="I98" s="32">
        <f t="shared" si="16"/>
        <v>5.1288595179600653E-2</v>
      </c>
      <c r="J98" s="32">
        <f t="shared" si="17"/>
        <v>0</v>
      </c>
      <c r="K98" s="32">
        <f t="shared" si="18"/>
        <v>0</v>
      </c>
      <c r="L98" s="21">
        <v>5648414.3767099995</v>
      </c>
      <c r="M98" s="19">
        <v>115328.21361400001</v>
      </c>
      <c r="N98" s="19">
        <v>14058</v>
      </c>
      <c r="O98" s="19">
        <v>0</v>
      </c>
      <c r="P98" s="19">
        <v>0</v>
      </c>
      <c r="Q98" s="19">
        <v>0</v>
      </c>
      <c r="R98" s="19">
        <v>1124306.614464167</v>
      </c>
      <c r="S98" s="19">
        <v>1265261.750991123</v>
      </c>
      <c r="T98" s="19">
        <v>1197104295988</v>
      </c>
      <c r="U98" s="19">
        <v>1076002827174</v>
      </c>
    </row>
    <row r="99" spans="1:21" x14ac:dyDescent="0.45">
      <c r="A99" s="26" t="s">
        <v>207</v>
      </c>
      <c r="B99" s="26">
        <v>11277</v>
      </c>
      <c r="C99" s="26" t="s">
        <v>19</v>
      </c>
      <c r="D99" s="32">
        <f t="shared" si="11"/>
        <v>4.9477809569175392E-2</v>
      </c>
      <c r="E99" s="32">
        <f t="shared" si="12"/>
        <v>0</v>
      </c>
      <c r="F99" s="32">
        <f t="shared" si="13"/>
        <v>0</v>
      </c>
      <c r="G99" s="13">
        <f t="shared" si="14"/>
        <v>17230849.775752001</v>
      </c>
      <c r="H99" s="13">
        <f t="shared" si="15"/>
        <v>20866778.449901</v>
      </c>
      <c r="I99" s="32">
        <f t="shared" si="16"/>
        <v>1.1323543456170333E-2</v>
      </c>
      <c r="J99" s="32">
        <f t="shared" si="17"/>
        <v>0</v>
      </c>
      <c r="K99" s="32">
        <f t="shared" si="18"/>
        <v>0</v>
      </c>
      <c r="L99" s="21">
        <v>13503003.927957</v>
      </c>
      <c r="M99" s="19">
        <v>3261709.6019620001</v>
      </c>
      <c r="N99" s="19">
        <v>0</v>
      </c>
      <c r="O99" s="19">
        <v>0</v>
      </c>
      <c r="P99" s="19">
        <v>0</v>
      </c>
      <c r="Q99" s="19">
        <v>0</v>
      </c>
      <c r="R99" s="19">
        <v>144023362.23581392</v>
      </c>
      <c r="S99" s="19">
        <v>136455150.7588298</v>
      </c>
      <c r="T99" s="19">
        <v>17230849775752</v>
      </c>
      <c r="U99" s="19">
        <v>20866778449901</v>
      </c>
    </row>
    <row r="100" spans="1:21" x14ac:dyDescent="0.45">
      <c r="A100" s="26" t="s">
        <v>209</v>
      </c>
      <c r="B100" s="26">
        <v>11280</v>
      </c>
      <c r="C100" s="26" t="s">
        <v>22</v>
      </c>
      <c r="D100" s="32">
        <f t="shared" si="11"/>
        <v>0.22890453495448179</v>
      </c>
      <c r="E100" s="32">
        <f t="shared" si="12"/>
        <v>0.21746589294972798</v>
      </c>
      <c r="F100" s="32">
        <f t="shared" si="13"/>
        <v>0.42671008685435974</v>
      </c>
      <c r="G100" s="13">
        <f t="shared" si="14"/>
        <v>1529432.226178</v>
      </c>
      <c r="H100" s="13">
        <f t="shared" si="15"/>
        <v>1337051.2525249999</v>
      </c>
      <c r="I100" s="32">
        <f t="shared" si="16"/>
        <v>4.2191801372555397E-2</v>
      </c>
      <c r="J100" s="32">
        <f t="shared" si="17"/>
        <v>1.8285091830896503E-3</v>
      </c>
      <c r="K100" s="32">
        <f t="shared" si="18"/>
        <v>5.6148737954590994E-2</v>
      </c>
      <c r="L100" s="21">
        <v>878956.54278699995</v>
      </c>
      <c r="M100" s="19">
        <v>146199.568462</v>
      </c>
      <c r="N100" s="19">
        <v>417517</v>
      </c>
      <c r="O100" s="19">
        <v>819249</v>
      </c>
      <c r="P100" s="19">
        <v>3168</v>
      </c>
      <c r="Q100" s="19">
        <v>97281</v>
      </c>
      <c r="R100" s="19">
        <v>1732558.977170133</v>
      </c>
      <c r="S100" s="19">
        <v>1919919.461101508</v>
      </c>
      <c r="T100" s="19">
        <v>1529432226178</v>
      </c>
      <c r="U100" s="19">
        <v>1337051252525</v>
      </c>
    </row>
    <row r="101" spans="1:21" x14ac:dyDescent="0.45">
      <c r="A101" s="26" t="s">
        <v>217</v>
      </c>
      <c r="B101" s="26">
        <v>11290</v>
      </c>
      <c r="C101" s="26" t="s">
        <v>19</v>
      </c>
      <c r="D101" s="32">
        <f t="shared" si="11"/>
        <v>0.15094659778758696</v>
      </c>
      <c r="E101" s="32">
        <f t="shared" si="12"/>
        <v>1.4977205016343788E-2</v>
      </c>
      <c r="F101" s="32">
        <f t="shared" si="13"/>
        <v>1.3229551231500662E-2</v>
      </c>
      <c r="G101" s="13">
        <f t="shared" si="14"/>
        <v>7005.9775710000004</v>
      </c>
      <c r="H101" s="13">
        <f t="shared" si="15"/>
        <v>5801.9198630000001</v>
      </c>
      <c r="I101" s="32">
        <f t="shared" si="16"/>
        <v>3.4359147584578704E-2</v>
      </c>
      <c r="J101" s="32">
        <f t="shared" si="17"/>
        <v>0</v>
      </c>
      <c r="K101" s="32">
        <f t="shared" si="18"/>
        <v>0</v>
      </c>
      <c r="L101" s="21">
        <v>16065.005227000001</v>
      </c>
      <c r="M101" s="19">
        <v>3730.8912700000001</v>
      </c>
      <c r="N101" s="19">
        <v>797</v>
      </c>
      <c r="O101" s="19">
        <v>704</v>
      </c>
      <c r="P101" s="19">
        <v>0</v>
      </c>
      <c r="Q101" s="19">
        <v>0</v>
      </c>
      <c r="R101" s="19">
        <v>54292.546996633333</v>
      </c>
      <c r="S101" s="19">
        <v>53214.201122991799</v>
      </c>
      <c r="T101" s="19">
        <v>7005977571</v>
      </c>
      <c r="U101" s="19">
        <v>5801919863</v>
      </c>
    </row>
    <row r="102" spans="1:21" x14ac:dyDescent="0.45">
      <c r="A102" s="26" t="s">
        <v>219</v>
      </c>
      <c r="B102" s="26">
        <v>11285</v>
      </c>
      <c r="C102" s="26" t="s">
        <v>22</v>
      </c>
      <c r="D102" s="32">
        <f t="shared" si="11"/>
        <v>0.35195608759586</v>
      </c>
      <c r="E102" s="32">
        <f t="shared" si="12"/>
        <v>0.30463241164349303</v>
      </c>
      <c r="F102" s="32">
        <f t="shared" si="13"/>
        <v>0.53106485144887727</v>
      </c>
      <c r="G102" s="13">
        <f t="shared" si="14"/>
        <v>13802500.469213</v>
      </c>
      <c r="H102" s="13">
        <f t="shared" si="15"/>
        <v>13280112.521049</v>
      </c>
      <c r="I102" s="32">
        <f t="shared" si="16"/>
        <v>2.3196682045949109E-2</v>
      </c>
      <c r="J102" s="32">
        <f t="shared" si="17"/>
        <v>1.8856242182115304E-2</v>
      </c>
      <c r="K102" s="32">
        <f t="shared" si="18"/>
        <v>4.1518478254236171E-2</v>
      </c>
      <c r="L102" s="21">
        <v>10271675.589050001</v>
      </c>
      <c r="M102" s="19">
        <v>634770.97044999991</v>
      </c>
      <c r="N102" s="19">
        <v>4445278</v>
      </c>
      <c r="O102" s="19">
        <v>7749441</v>
      </c>
      <c r="P102" s="19">
        <v>257998</v>
      </c>
      <c r="Q102" s="19">
        <v>568071</v>
      </c>
      <c r="R102" s="19">
        <v>13682365.63299473</v>
      </c>
      <c r="S102" s="19">
        <v>14592268.68217242</v>
      </c>
      <c r="T102" s="19">
        <v>13802500469213</v>
      </c>
      <c r="U102" s="19">
        <v>13280112521049</v>
      </c>
    </row>
    <row r="103" spans="1:21" x14ac:dyDescent="0.45">
      <c r="A103" s="26" t="s">
        <v>223</v>
      </c>
      <c r="B103" s="26">
        <v>11297</v>
      </c>
      <c r="C103" s="26" t="s">
        <v>22</v>
      </c>
      <c r="D103" s="32">
        <f t="shared" si="11"/>
        <v>1.1508509439927321</v>
      </c>
      <c r="E103" s="32">
        <f t="shared" si="12"/>
        <v>0.59426690486298639</v>
      </c>
      <c r="F103" s="32">
        <f t="shared" si="13"/>
        <v>0.7698888263789605</v>
      </c>
      <c r="G103" s="13">
        <f t="shared" si="14"/>
        <v>4837215.8908590004</v>
      </c>
      <c r="H103" s="13">
        <f t="shared" si="15"/>
        <v>4509100.9045839999</v>
      </c>
      <c r="I103" s="32">
        <f t="shared" si="16"/>
        <v>7.9640081384283662E-2</v>
      </c>
      <c r="J103" s="32">
        <f t="shared" si="17"/>
        <v>8.3911632466207955E-4</v>
      </c>
      <c r="K103" s="32">
        <f t="shared" si="18"/>
        <v>5.6191737040647061E-2</v>
      </c>
      <c r="L103" s="21">
        <v>11016633.086576</v>
      </c>
      <c r="M103" s="19">
        <v>767437.93339100003</v>
      </c>
      <c r="N103" s="19">
        <v>2844339</v>
      </c>
      <c r="O103" s="19">
        <v>3684918</v>
      </c>
      <c r="P103" s="19">
        <v>4043</v>
      </c>
      <c r="Q103" s="19">
        <v>270741</v>
      </c>
      <c r="R103" s="19">
        <v>4818163.9197975993</v>
      </c>
      <c r="S103" s="19">
        <v>4786298.8443816975</v>
      </c>
      <c r="T103" s="19">
        <v>4837215890859</v>
      </c>
      <c r="U103" s="19">
        <v>4509100904584</v>
      </c>
    </row>
    <row r="104" spans="1:21" x14ac:dyDescent="0.45">
      <c r="A104" s="26" t="s">
        <v>225</v>
      </c>
      <c r="B104" s="26">
        <v>11302</v>
      </c>
      <c r="C104" s="26" t="s">
        <v>19</v>
      </c>
      <c r="D104" s="32">
        <f t="shared" si="11"/>
        <v>0.11388757717111349</v>
      </c>
      <c r="E104" s="32">
        <f t="shared" si="12"/>
        <v>1.6340111183529125</v>
      </c>
      <c r="F104" s="32">
        <f t="shared" si="13"/>
        <v>1.4218462948385593</v>
      </c>
      <c r="G104" s="13">
        <f t="shared" si="14"/>
        <v>2549852.9256549999</v>
      </c>
      <c r="H104" s="13">
        <f t="shared" si="15"/>
        <v>2634457.8934590002</v>
      </c>
      <c r="I104" s="32">
        <f t="shared" si="16"/>
        <v>1.20142060253086E-3</v>
      </c>
      <c r="J104" s="32">
        <f t="shared" si="17"/>
        <v>0.13292722312989913</v>
      </c>
      <c r="K104" s="32">
        <f t="shared" si="18"/>
        <v>0.13816031646074026</v>
      </c>
      <c r="L104" s="21">
        <v>3279647.1722839996</v>
      </c>
      <c r="M104" s="19">
        <v>38719.812066999999</v>
      </c>
      <c r="N104" s="19">
        <v>23527500</v>
      </c>
      <c r="O104" s="19">
        <v>20472620</v>
      </c>
      <c r="P104" s="19">
        <v>2142013</v>
      </c>
      <c r="Q104" s="19">
        <v>2226340</v>
      </c>
      <c r="R104" s="19">
        <v>16114178.4922926</v>
      </c>
      <c r="S104" s="19">
        <v>14398616.836656401</v>
      </c>
      <c r="T104" s="19">
        <v>2549852925655</v>
      </c>
      <c r="U104" s="19">
        <v>2634457893459</v>
      </c>
    </row>
    <row r="105" spans="1:21" x14ac:dyDescent="0.45">
      <c r="A105" s="26" t="s">
        <v>227</v>
      </c>
      <c r="B105" s="26">
        <v>11304</v>
      </c>
      <c r="C105" s="26" t="s">
        <v>32</v>
      </c>
      <c r="D105" s="32">
        <f t="shared" si="11"/>
        <v>0.16200015620775091</v>
      </c>
      <c r="E105" s="32">
        <f t="shared" si="12"/>
        <v>1.3600907214706142E-3</v>
      </c>
      <c r="F105" s="32">
        <f t="shared" si="13"/>
        <v>3.0379689884428123E-4</v>
      </c>
      <c r="G105" s="13">
        <f t="shared" si="14"/>
        <v>639827.19392500003</v>
      </c>
      <c r="H105" s="13">
        <f t="shared" si="15"/>
        <v>599455.75153300003</v>
      </c>
      <c r="I105" s="32">
        <f t="shared" si="16"/>
        <v>2.6780162911085683E-3</v>
      </c>
      <c r="J105" s="32">
        <f t="shared" si="17"/>
        <v>0</v>
      </c>
      <c r="K105" s="32">
        <f t="shared" si="18"/>
        <v>0</v>
      </c>
      <c r="L105" s="21">
        <v>324216.92041300004</v>
      </c>
      <c r="M105" s="19">
        <v>5558.8867799999998</v>
      </c>
      <c r="N105" s="19">
        <v>1361</v>
      </c>
      <c r="O105" s="19">
        <v>304</v>
      </c>
      <c r="P105" s="19">
        <v>0</v>
      </c>
      <c r="Q105" s="19">
        <v>0</v>
      </c>
      <c r="R105" s="19">
        <v>1037873.966348967</v>
      </c>
      <c r="S105" s="19">
        <v>1000668.542557516</v>
      </c>
      <c r="T105" s="19">
        <v>639827193925</v>
      </c>
      <c r="U105" s="19">
        <v>599455751533</v>
      </c>
    </row>
    <row r="106" spans="1:21" x14ac:dyDescent="0.45">
      <c r="A106" s="26" t="s">
        <v>231</v>
      </c>
      <c r="B106" s="26">
        <v>11305</v>
      </c>
      <c r="C106" s="26" t="s">
        <v>32</v>
      </c>
      <c r="D106" s="32">
        <f t="shared" si="11"/>
        <v>1.0776165769062278</v>
      </c>
      <c r="E106" s="32">
        <f t="shared" si="12"/>
        <v>0.11076978756577963</v>
      </c>
      <c r="F106" s="32">
        <f t="shared" si="13"/>
        <v>0.47085763862385482</v>
      </c>
      <c r="G106" s="13">
        <f t="shared" si="14"/>
        <v>122665.950262</v>
      </c>
      <c r="H106" s="13">
        <f t="shared" si="15"/>
        <v>109712.802551</v>
      </c>
      <c r="I106" s="32">
        <f t="shared" si="16"/>
        <v>6.2461448910713015E-2</v>
      </c>
      <c r="J106" s="32">
        <f t="shared" si="17"/>
        <v>0</v>
      </c>
      <c r="K106" s="32">
        <f t="shared" si="18"/>
        <v>0.1018041899767313</v>
      </c>
      <c r="L106" s="21">
        <v>500975.44162399997</v>
      </c>
      <c r="M106" s="19">
        <v>26035.167351</v>
      </c>
      <c r="N106" s="19">
        <v>25748</v>
      </c>
      <c r="O106" s="19">
        <v>109449</v>
      </c>
      <c r="P106" s="19">
        <v>0</v>
      </c>
      <c r="Q106" s="19">
        <v>21217</v>
      </c>
      <c r="R106" s="19">
        <v>208409.88966023331</v>
      </c>
      <c r="S106" s="19">
        <v>232446.0538006339</v>
      </c>
      <c r="T106" s="19">
        <v>122665950262</v>
      </c>
      <c r="U106" s="19">
        <v>109712802551</v>
      </c>
    </row>
    <row r="107" spans="1:21" x14ac:dyDescent="0.45">
      <c r="A107" s="26" t="s">
        <v>233</v>
      </c>
      <c r="B107" s="26">
        <v>11308</v>
      </c>
      <c r="C107" s="26" t="s">
        <v>22</v>
      </c>
      <c r="D107" s="32">
        <f t="shared" si="11"/>
        <v>0.58934347464385428</v>
      </c>
      <c r="E107" s="32">
        <f t="shared" si="12"/>
        <v>6.2126846627337834E-2</v>
      </c>
      <c r="F107" s="32">
        <f t="shared" si="13"/>
        <v>0.21315106084175786</v>
      </c>
      <c r="G107" s="13">
        <f t="shared" si="14"/>
        <v>2390775.9979960001</v>
      </c>
      <c r="H107" s="13">
        <f t="shared" si="15"/>
        <v>2473266.3001760002</v>
      </c>
      <c r="I107" s="32">
        <f t="shared" si="16"/>
        <v>0.12326439212855644</v>
      </c>
      <c r="J107" s="32">
        <f t="shared" si="17"/>
        <v>0</v>
      </c>
      <c r="K107" s="32">
        <f t="shared" si="18"/>
        <v>0</v>
      </c>
      <c r="L107" s="21">
        <v>2992362.429364</v>
      </c>
      <c r="M107" s="19">
        <v>628718.10472499998</v>
      </c>
      <c r="N107" s="19">
        <v>157723</v>
      </c>
      <c r="O107" s="19">
        <v>541132</v>
      </c>
      <c r="P107" s="19">
        <v>0</v>
      </c>
      <c r="Q107" s="19">
        <v>0</v>
      </c>
      <c r="R107" s="19">
        <v>2550282.745358</v>
      </c>
      <c r="S107" s="19">
        <v>2538725.3427827568</v>
      </c>
      <c r="T107" s="19">
        <v>2390775997996</v>
      </c>
      <c r="U107" s="19">
        <v>2473266300176</v>
      </c>
    </row>
    <row r="108" spans="1:21" x14ac:dyDescent="0.45">
      <c r="A108" s="26" t="s">
        <v>237</v>
      </c>
      <c r="B108" s="26">
        <v>11314</v>
      </c>
      <c r="C108" s="26" t="s">
        <v>22</v>
      </c>
      <c r="D108" s="32">
        <f t="shared" si="11"/>
        <v>3.5466529278740646</v>
      </c>
      <c r="E108" s="32">
        <f t="shared" si="12"/>
        <v>6.640752540714819E-3</v>
      </c>
      <c r="F108" s="32">
        <f t="shared" si="13"/>
        <v>0.98887431678681248</v>
      </c>
      <c r="G108" s="13">
        <f t="shared" si="14"/>
        <v>138122.27653900001</v>
      </c>
      <c r="H108" s="13">
        <f t="shared" si="15"/>
        <v>125650.120809</v>
      </c>
      <c r="I108" s="32">
        <f t="shared" si="16"/>
        <v>0.30827271881847335</v>
      </c>
      <c r="J108" s="32">
        <f t="shared" si="17"/>
        <v>0</v>
      </c>
      <c r="K108" s="32">
        <f t="shared" si="18"/>
        <v>0</v>
      </c>
      <c r="L108" s="21">
        <v>984832.36032400001</v>
      </c>
      <c r="M108" s="19">
        <v>76370.969899999996</v>
      </c>
      <c r="N108" s="19">
        <v>922</v>
      </c>
      <c r="O108" s="19">
        <v>137295</v>
      </c>
      <c r="P108" s="19">
        <v>0</v>
      </c>
      <c r="Q108" s="19">
        <v>0</v>
      </c>
      <c r="R108" s="19">
        <v>123869.1671983</v>
      </c>
      <c r="S108" s="19">
        <v>138839.6863679481</v>
      </c>
      <c r="T108" s="19">
        <v>138122276539</v>
      </c>
      <c r="U108" s="19">
        <v>125650120809</v>
      </c>
    </row>
    <row r="109" spans="1:21" x14ac:dyDescent="0.45">
      <c r="A109" s="26" t="s">
        <v>241</v>
      </c>
      <c r="B109" s="26">
        <v>11309</v>
      </c>
      <c r="C109" s="26" t="s">
        <v>22</v>
      </c>
      <c r="D109" s="32">
        <f t="shared" si="11"/>
        <v>1.1703115574294125</v>
      </c>
      <c r="E109" s="32">
        <f t="shared" si="12"/>
        <v>0.44763189159471212</v>
      </c>
      <c r="F109" s="32">
        <f t="shared" si="13"/>
        <v>0.80089533794106982</v>
      </c>
      <c r="G109" s="13">
        <f t="shared" si="14"/>
        <v>2341194.9434620002</v>
      </c>
      <c r="H109" s="13">
        <f t="shared" si="15"/>
        <v>2134767.5070790001</v>
      </c>
      <c r="I109" s="32">
        <f t="shared" si="16"/>
        <v>6.335259351786135E-2</v>
      </c>
      <c r="J109" s="32">
        <f t="shared" si="17"/>
        <v>1.3379630575224264E-3</v>
      </c>
      <c r="K109" s="32">
        <f t="shared" si="18"/>
        <v>2.9754091634886088E-2</v>
      </c>
      <c r="L109" s="21">
        <v>6372865.0072169993</v>
      </c>
      <c r="M109" s="19">
        <v>282490.29059699998</v>
      </c>
      <c r="N109" s="19">
        <v>1218777</v>
      </c>
      <c r="O109" s="19">
        <v>2180615</v>
      </c>
      <c r="P109" s="19">
        <v>2983</v>
      </c>
      <c r="Q109" s="19">
        <v>66337</v>
      </c>
      <c r="R109" s="19">
        <v>2229508.4929502998</v>
      </c>
      <c r="S109" s="19">
        <v>2722721.5551109258</v>
      </c>
      <c r="T109" s="19">
        <v>2341194943462</v>
      </c>
      <c r="U109" s="19">
        <v>2134767507079</v>
      </c>
    </row>
    <row r="110" spans="1:21" x14ac:dyDescent="0.45">
      <c r="A110" s="26" t="s">
        <v>242</v>
      </c>
      <c r="B110" s="26">
        <v>11312</v>
      </c>
      <c r="C110" s="26" t="s">
        <v>22</v>
      </c>
      <c r="D110" s="32">
        <f t="shared" si="11"/>
        <v>0.8768258666027019</v>
      </c>
      <c r="E110" s="32">
        <f t="shared" si="12"/>
        <v>0.19436490081545729</v>
      </c>
      <c r="F110" s="32">
        <f t="shared" si="13"/>
        <v>0.134595044677843</v>
      </c>
      <c r="G110" s="13">
        <f t="shared" si="14"/>
        <v>4798784.4994270001</v>
      </c>
      <c r="H110" s="13">
        <f t="shared" si="15"/>
        <v>4515734.5285919998</v>
      </c>
      <c r="I110" s="32">
        <f t="shared" si="16"/>
        <v>3.2232871138723196E-2</v>
      </c>
      <c r="J110" s="32">
        <f t="shared" si="17"/>
        <v>0</v>
      </c>
      <c r="K110" s="32">
        <f t="shared" si="18"/>
        <v>0</v>
      </c>
      <c r="L110" s="21">
        <v>7240307.6311610006</v>
      </c>
      <c r="M110" s="19">
        <v>297252.23162800004</v>
      </c>
      <c r="N110" s="19">
        <v>802475</v>
      </c>
      <c r="O110" s="19">
        <v>555703</v>
      </c>
      <c r="P110" s="19">
        <v>0</v>
      </c>
      <c r="Q110" s="19">
        <v>0</v>
      </c>
      <c r="R110" s="19">
        <v>4611010.765201333</v>
      </c>
      <c r="S110" s="19">
        <v>4128703.2619223883</v>
      </c>
      <c r="T110" s="19">
        <v>4798784499427</v>
      </c>
      <c r="U110" s="19">
        <v>4515734528592</v>
      </c>
    </row>
    <row r="111" spans="1:21" x14ac:dyDescent="0.45">
      <c r="A111" s="26" t="s">
        <v>243</v>
      </c>
      <c r="B111" s="26">
        <v>11310</v>
      </c>
      <c r="C111" s="26" t="s">
        <v>19</v>
      </c>
      <c r="D111" s="32">
        <f t="shared" si="11"/>
        <v>7.9602306060761144E-2</v>
      </c>
      <c r="E111" s="32">
        <f t="shared" si="12"/>
        <v>1.4177154601651187</v>
      </c>
      <c r="F111" s="32">
        <f t="shared" si="13"/>
        <v>0.74499251675106093</v>
      </c>
      <c r="G111" s="13">
        <f t="shared" si="14"/>
        <v>34666872.356701002</v>
      </c>
      <c r="H111" s="13">
        <f t="shared" si="15"/>
        <v>37754553.525413997</v>
      </c>
      <c r="I111" s="32">
        <f t="shared" si="16"/>
        <v>8.4261496826016653E-3</v>
      </c>
      <c r="J111" s="32">
        <f t="shared" si="17"/>
        <v>8.2552411740197673E-2</v>
      </c>
      <c r="K111" s="32">
        <f t="shared" si="18"/>
        <v>6.3516725408023042E-2</v>
      </c>
      <c r="L111" s="21">
        <v>38321230.176408</v>
      </c>
      <c r="M111" s="19">
        <v>5060582.953315</v>
      </c>
      <c r="N111" s="19">
        <v>341250167</v>
      </c>
      <c r="O111" s="19">
        <v>179322881</v>
      </c>
      <c r="P111" s="19">
        <v>24789693</v>
      </c>
      <c r="Q111" s="19">
        <v>19073460</v>
      </c>
      <c r="R111" s="19">
        <v>300290354.6660288</v>
      </c>
      <c r="S111" s="19">
        <v>240704271.4764888</v>
      </c>
      <c r="T111" s="19">
        <v>34666872356701</v>
      </c>
      <c r="U111" s="19">
        <v>37754553525414</v>
      </c>
    </row>
    <row r="112" spans="1:21" x14ac:dyDescent="0.45">
      <c r="A112" s="26" t="s">
        <v>244</v>
      </c>
      <c r="B112" s="26">
        <v>11315</v>
      </c>
      <c r="C112" s="26" t="s">
        <v>246</v>
      </c>
      <c r="D112" s="32">
        <f t="shared" si="11"/>
        <v>8.0910236214849995E-2</v>
      </c>
      <c r="E112" s="32">
        <f t="shared" si="12"/>
        <v>0.55262068842913659</v>
      </c>
      <c r="F112" s="32">
        <f t="shared" si="13"/>
        <v>0.4297935924969179</v>
      </c>
      <c r="G112" s="13">
        <f t="shared" si="14"/>
        <v>12933317.459102999</v>
      </c>
      <c r="H112" s="13">
        <f t="shared" si="15"/>
        <v>13194220.42034</v>
      </c>
      <c r="I112" s="32">
        <f t="shared" si="16"/>
        <v>1.0001673590502701E-3</v>
      </c>
      <c r="J112" s="32">
        <f t="shared" si="17"/>
        <v>8.0728857405920437E-2</v>
      </c>
      <c r="K112" s="32">
        <f t="shared" si="18"/>
        <v>0</v>
      </c>
      <c r="L112" s="21">
        <v>12744309.718949001</v>
      </c>
      <c r="M112" s="19">
        <v>173412.543959</v>
      </c>
      <c r="N112" s="19">
        <v>43522115</v>
      </c>
      <c r="O112" s="19">
        <v>33848762</v>
      </c>
      <c r="P112" s="19">
        <v>6998527</v>
      </c>
      <c r="Q112" s="19">
        <v>0</v>
      </c>
      <c r="R112" s="19">
        <v>86691763.328323126</v>
      </c>
      <c r="S112" s="19">
        <v>78755855.347570673</v>
      </c>
      <c r="T112" s="19">
        <v>12933317459103</v>
      </c>
      <c r="U112" s="19">
        <v>13194220420340</v>
      </c>
    </row>
    <row r="113" spans="1:21" x14ac:dyDescent="0.45">
      <c r="A113" s="26" t="s">
        <v>251</v>
      </c>
      <c r="B113" s="26">
        <v>11334</v>
      </c>
      <c r="C113" s="26" t="s">
        <v>22</v>
      </c>
      <c r="D113" s="32">
        <f t="shared" si="11"/>
        <v>1.1156134927316992</v>
      </c>
      <c r="E113" s="32">
        <f t="shared" si="12"/>
        <v>7.4849322836473456E-2</v>
      </c>
      <c r="F113" s="32">
        <f t="shared" si="13"/>
        <v>0.3382491116945901</v>
      </c>
      <c r="G113" s="13">
        <f t="shared" si="14"/>
        <v>1455829.315741</v>
      </c>
      <c r="H113" s="13">
        <f t="shared" si="15"/>
        <v>1417726.4531119999</v>
      </c>
      <c r="I113" s="32">
        <f t="shared" si="16"/>
        <v>6.8924910529277267E-2</v>
      </c>
      <c r="J113" s="32">
        <f t="shared" si="17"/>
        <v>0</v>
      </c>
      <c r="K113" s="32">
        <f t="shared" si="18"/>
        <v>3.2292506914250313E-3</v>
      </c>
      <c r="L113" s="21">
        <v>3316763.0798739996</v>
      </c>
      <c r="M113" s="19">
        <v>204731.005726</v>
      </c>
      <c r="N113" s="19">
        <v>111265</v>
      </c>
      <c r="O113" s="19">
        <v>502814</v>
      </c>
      <c r="P113" s="19">
        <v>0</v>
      </c>
      <c r="Q113" s="19">
        <v>4796</v>
      </c>
      <c r="R113" s="19">
        <v>1485174.2581445668</v>
      </c>
      <c r="S113" s="19">
        <v>1486519.794482115</v>
      </c>
      <c r="T113" s="19">
        <v>1455829315741</v>
      </c>
      <c r="U113" s="19">
        <v>1417726453112</v>
      </c>
    </row>
    <row r="114" spans="1:21" x14ac:dyDescent="0.45">
      <c r="A114" s="26" t="s">
        <v>253</v>
      </c>
      <c r="B114" s="26">
        <v>11338</v>
      </c>
      <c r="C114" s="26" t="s">
        <v>19</v>
      </c>
      <c r="D114" s="32">
        <f t="shared" si="11"/>
        <v>7.0295621513241424E-2</v>
      </c>
      <c r="E114" s="32">
        <f t="shared" si="12"/>
        <v>0.63238337717473869</v>
      </c>
      <c r="F114" s="32">
        <f t="shared" si="13"/>
        <v>0.48888224551499598</v>
      </c>
      <c r="G114" s="13">
        <f t="shared" si="14"/>
        <v>9822468.4963499997</v>
      </c>
      <c r="H114" s="13">
        <f t="shared" si="15"/>
        <v>8995236.2116790004</v>
      </c>
      <c r="I114" s="32">
        <f t="shared" si="16"/>
        <v>7.4706583513330814E-3</v>
      </c>
      <c r="J114" s="32">
        <f t="shared" si="17"/>
        <v>5.1087374135650634E-2</v>
      </c>
      <c r="K114" s="32">
        <f t="shared" si="18"/>
        <v>6.5147168781371737E-2</v>
      </c>
      <c r="L114" s="21">
        <v>5686859.1763479998</v>
      </c>
      <c r="M114" s="19">
        <v>651398.85084099998</v>
      </c>
      <c r="N114" s="19">
        <v>25579653</v>
      </c>
      <c r="O114" s="19">
        <v>19775090</v>
      </c>
      <c r="P114" s="19">
        <v>2227264</v>
      </c>
      <c r="Q114" s="19">
        <v>2840231</v>
      </c>
      <c r="R114" s="19">
        <v>43597151.697130069</v>
      </c>
      <c r="S114" s="19">
        <v>40449597.385498464</v>
      </c>
      <c r="T114" s="19">
        <v>9822468496350</v>
      </c>
      <c r="U114" s="19">
        <v>8995236211679</v>
      </c>
    </row>
    <row r="115" spans="1:21" x14ac:dyDescent="0.45">
      <c r="A115" s="26" t="s">
        <v>255</v>
      </c>
      <c r="B115" s="26">
        <v>11343</v>
      </c>
      <c r="C115" s="26" t="s">
        <v>19</v>
      </c>
      <c r="D115" s="32">
        <f t="shared" si="11"/>
        <v>0.16965463887907395</v>
      </c>
      <c r="E115" s="32">
        <f t="shared" si="12"/>
        <v>2.1863563199660456</v>
      </c>
      <c r="F115" s="32">
        <f t="shared" si="13"/>
        <v>1.129476404257284</v>
      </c>
      <c r="G115" s="13">
        <f t="shared" si="14"/>
        <v>11789705.012083</v>
      </c>
      <c r="H115" s="13">
        <f t="shared" si="15"/>
        <v>13865395.934963999</v>
      </c>
      <c r="I115" s="32">
        <f t="shared" si="16"/>
        <v>1.541855878876886E-2</v>
      </c>
      <c r="J115" s="32">
        <f t="shared" si="17"/>
        <v>0.30718716648602273</v>
      </c>
      <c r="K115" s="32">
        <f t="shared" si="18"/>
        <v>0.10385400875818322</v>
      </c>
      <c r="L115" s="21">
        <v>11914832.690514</v>
      </c>
      <c r="M115" s="19">
        <v>2052972.0069200001</v>
      </c>
      <c r="N115" s="19">
        <v>76773821</v>
      </c>
      <c r="O115" s="19">
        <v>39661522</v>
      </c>
      <c r="P115" s="19">
        <v>20450895</v>
      </c>
      <c r="Q115" s="19">
        <v>6914050</v>
      </c>
      <c r="R115" s="19">
        <v>66574705.0371342</v>
      </c>
      <c r="S115" s="19">
        <v>35114962.871739179</v>
      </c>
      <c r="T115" s="19">
        <v>11789705012083</v>
      </c>
      <c r="U115" s="19">
        <v>13865395934964</v>
      </c>
    </row>
    <row r="116" spans="1:21" x14ac:dyDescent="0.45">
      <c r="A116" s="26" t="s">
        <v>259</v>
      </c>
      <c r="B116" s="26">
        <v>11323</v>
      </c>
      <c r="C116" s="26" t="s">
        <v>19</v>
      </c>
      <c r="D116" s="32">
        <f t="shared" si="11"/>
        <v>0.27016933792741604</v>
      </c>
      <c r="E116" s="32">
        <f t="shared" si="12"/>
        <v>2.2573149987717839E-2</v>
      </c>
      <c r="F116" s="32">
        <f t="shared" si="13"/>
        <v>0.3160125737998194</v>
      </c>
      <c r="G116" s="13">
        <f t="shared" si="14"/>
        <v>281099.08523600001</v>
      </c>
      <c r="H116" s="13">
        <f t="shared" si="15"/>
        <v>279519.193975</v>
      </c>
      <c r="I116" s="32">
        <f t="shared" si="16"/>
        <v>0</v>
      </c>
      <c r="J116" s="32">
        <f t="shared" si="17"/>
        <v>0</v>
      </c>
      <c r="K116" s="32">
        <f t="shared" si="18"/>
        <v>5.553871966118766E-2</v>
      </c>
      <c r="L116" s="21">
        <v>937597.34933200013</v>
      </c>
      <c r="M116" s="19">
        <v>0</v>
      </c>
      <c r="N116" s="19">
        <v>39169</v>
      </c>
      <c r="O116" s="19">
        <v>548346</v>
      </c>
      <c r="P116" s="19">
        <v>0</v>
      </c>
      <c r="Q116" s="19">
        <v>91261</v>
      </c>
      <c r="R116" s="19">
        <v>1643195.9641261999</v>
      </c>
      <c r="S116" s="19">
        <v>1735203.1072895029</v>
      </c>
      <c r="T116" s="19">
        <v>281099085236</v>
      </c>
      <c r="U116" s="19">
        <v>279519193975</v>
      </c>
    </row>
    <row r="117" spans="1:21" x14ac:dyDescent="0.45">
      <c r="A117" s="26" t="s">
        <v>263</v>
      </c>
      <c r="B117" s="26">
        <v>11340</v>
      </c>
      <c r="C117" s="26" t="s">
        <v>19</v>
      </c>
      <c r="D117" s="32">
        <f t="shared" si="11"/>
        <v>0.18882504541365872</v>
      </c>
      <c r="E117" s="32">
        <f t="shared" si="12"/>
        <v>2.0573410941793151E-2</v>
      </c>
      <c r="F117" s="32">
        <f t="shared" si="13"/>
        <v>0.23932353417791519</v>
      </c>
      <c r="G117" s="13">
        <f t="shared" si="14"/>
        <v>244881.122626</v>
      </c>
      <c r="H117" s="13">
        <f t="shared" si="15"/>
        <v>228728.93328</v>
      </c>
      <c r="I117" s="32">
        <f t="shared" si="16"/>
        <v>6.2780469279570417E-3</v>
      </c>
      <c r="J117" s="32">
        <f t="shared" si="17"/>
        <v>0</v>
      </c>
      <c r="K117" s="32">
        <f t="shared" si="18"/>
        <v>0</v>
      </c>
      <c r="L117" s="21">
        <v>929559.06308400002</v>
      </c>
      <c r="M117" s="19">
        <v>28481.173542999997</v>
      </c>
      <c r="N117" s="19">
        <v>50640</v>
      </c>
      <c r="O117" s="19">
        <v>589078</v>
      </c>
      <c r="P117" s="19">
        <v>0</v>
      </c>
      <c r="Q117" s="19">
        <v>0</v>
      </c>
      <c r="R117" s="19">
        <v>2268314.8015483329</v>
      </c>
      <c r="S117" s="19">
        <v>2461429.4704593252</v>
      </c>
      <c r="T117" s="19">
        <v>244881122626</v>
      </c>
      <c r="U117" s="19">
        <v>228728933280</v>
      </c>
    </row>
    <row r="118" spans="1:21" x14ac:dyDescent="0.45">
      <c r="A118" s="26" t="s">
        <v>270</v>
      </c>
      <c r="B118" s="26">
        <v>11327</v>
      </c>
      <c r="C118" s="26" t="s">
        <v>22</v>
      </c>
      <c r="D118" s="32">
        <f t="shared" ref="D118:D159" si="19">(L118/2)/S118</f>
        <v>0.69594909585889719</v>
      </c>
      <c r="E118" s="32">
        <f t="shared" ref="E118:E159" si="20">(N118)/S118</f>
        <v>0</v>
      </c>
      <c r="F118" s="32">
        <f t="shared" ref="F118:F159" si="21">(O118)/S118</f>
        <v>0.10263676197383641</v>
      </c>
      <c r="G118" s="13">
        <f t="shared" ref="G118:G159" si="22">T118/1000000</f>
        <v>2348545.8327930002</v>
      </c>
      <c r="H118" s="13">
        <f t="shared" ref="H118:H159" si="23">U118/1000000</f>
        <v>2323310.6649779999</v>
      </c>
      <c r="I118" s="32">
        <f t="shared" ref="I118:I159" si="24">(M118/2)/R118</f>
        <v>3.0656747231921137E-2</v>
      </c>
      <c r="J118" s="32">
        <f t="shared" ref="J118:J159" si="25">(P118)/R118</f>
        <v>0</v>
      </c>
      <c r="K118" s="32">
        <f t="shared" ref="K118:K159" si="26">(Q118)/R118</f>
        <v>0</v>
      </c>
      <c r="L118" s="21">
        <v>4006702.0913</v>
      </c>
      <c r="M118" s="19">
        <v>167926.023824</v>
      </c>
      <c r="N118" s="19">
        <v>0</v>
      </c>
      <c r="O118" s="19">
        <v>295449</v>
      </c>
      <c r="P118" s="19">
        <v>0</v>
      </c>
      <c r="Q118" s="19">
        <v>0</v>
      </c>
      <c r="R118" s="19">
        <v>2738810.196555167</v>
      </c>
      <c r="S118" s="19">
        <v>2878588.4737411556</v>
      </c>
      <c r="T118" s="19">
        <v>2348545832793</v>
      </c>
      <c r="U118" s="19">
        <v>2323310664978</v>
      </c>
    </row>
    <row r="119" spans="1:21" x14ac:dyDescent="0.45">
      <c r="A119" s="26" t="s">
        <v>271</v>
      </c>
      <c r="B119" s="26">
        <v>11367</v>
      </c>
      <c r="C119" s="26" t="s">
        <v>19</v>
      </c>
      <c r="D119" s="32">
        <f t="shared" si="19"/>
        <v>8.6703361165178502E-2</v>
      </c>
      <c r="E119" s="32">
        <f t="shared" si="20"/>
        <v>1.6710333702404766E-4</v>
      </c>
      <c r="F119" s="32">
        <f t="shared" si="21"/>
        <v>6.4613455601164924E-2</v>
      </c>
      <c r="G119" s="13">
        <f t="shared" si="22"/>
        <v>977573.64972300001</v>
      </c>
      <c r="H119" s="13">
        <f t="shared" si="23"/>
        <v>903239.64734000002</v>
      </c>
      <c r="I119" s="32">
        <f t="shared" si="24"/>
        <v>1.6429071292250867E-3</v>
      </c>
      <c r="J119" s="32">
        <f t="shared" si="25"/>
        <v>1.7024432759761075E-4</v>
      </c>
      <c r="K119" s="32">
        <f t="shared" si="26"/>
        <v>0</v>
      </c>
      <c r="L119" s="21">
        <v>1049136.417011</v>
      </c>
      <c r="M119" s="19">
        <v>19512.886344999999</v>
      </c>
      <c r="N119" s="19">
        <v>1011</v>
      </c>
      <c r="O119" s="19">
        <v>390921</v>
      </c>
      <c r="P119" s="19">
        <v>1011</v>
      </c>
      <c r="Q119" s="19">
        <v>0</v>
      </c>
      <c r="R119" s="19">
        <v>5938523.8513767002</v>
      </c>
      <c r="S119" s="19">
        <v>6050148.4770140052</v>
      </c>
      <c r="T119" s="19">
        <v>977573649723</v>
      </c>
      <c r="U119" s="19">
        <v>903239647340</v>
      </c>
    </row>
    <row r="120" spans="1:21" x14ac:dyDescent="0.45">
      <c r="A120" s="26" t="s">
        <v>273</v>
      </c>
      <c r="B120" s="26">
        <v>11379</v>
      </c>
      <c r="C120" s="26" t="s">
        <v>19</v>
      </c>
      <c r="D120" s="32">
        <f t="shared" si="19"/>
        <v>2.1812957833227285E-3</v>
      </c>
      <c r="E120" s="32">
        <f t="shared" si="20"/>
        <v>1.0345728045144165</v>
      </c>
      <c r="F120" s="32">
        <f t="shared" si="21"/>
        <v>0.55914820395098852</v>
      </c>
      <c r="G120" s="13">
        <f t="shared" si="22"/>
        <v>4469974.7269599997</v>
      </c>
      <c r="H120" s="13">
        <f t="shared" si="23"/>
        <v>4188526.247773</v>
      </c>
      <c r="I120" s="32">
        <f t="shared" si="24"/>
        <v>3.0590194530186827E-4</v>
      </c>
      <c r="J120" s="32">
        <f t="shared" si="25"/>
        <v>0</v>
      </c>
      <c r="K120" s="32">
        <f t="shared" si="26"/>
        <v>6.1337392359474534E-3</v>
      </c>
      <c r="L120" s="21">
        <v>94948.250300999993</v>
      </c>
      <c r="M120" s="19">
        <v>12460.523359999999</v>
      </c>
      <c r="N120" s="19">
        <v>22516634</v>
      </c>
      <c r="O120" s="19">
        <v>12169405</v>
      </c>
      <c r="P120" s="19">
        <v>0</v>
      </c>
      <c r="Q120" s="19">
        <v>124925</v>
      </c>
      <c r="R120" s="19">
        <v>20366858.647635899</v>
      </c>
      <c r="S120" s="19">
        <v>21764185.083686139</v>
      </c>
      <c r="T120" s="19">
        <v>4469974726960</v>
      </c>
      <c r="U120" s="19">
        <v>4188526247773</v>
      </c>
    </row>
    <row r="121" spans="1:21" x14ac:dyDescent="0.45">
      <c r="A121" s="26" t="s">
        <v>275</v>
      </c>
      <c r="B121" s="26">
        <v>11385</v>
      </c>
      <c r="C121" s="26" t="s">
        <v>19</v>
      </c>
      <c r="D121" s="32">
        <f t="shared" si="19"/>
        <v>9.4406461990253793E-2</v>
      </c>
      <c r="E121" s="32">
        <f t="shared" si="20"/>
        <v>1.1459922778271259</v>
      </c>
      <c r="F121" s="32">
        <f t="shared" si="21"/>
        <v>1.1162538468911829</v>
      </c>
      <c r="G121" s="13">
        <f t="shared" si="22"/>
        <v>17983036.792185999</v>
      </c>
      <c r="H121" s="13">
        <f t="shared" si="23"/>
        <v>17569396.360746998</v>
      </c>
      <c r="I121" s="32">
        <f t="shared" si="24"/>
        <v>0</v>
      </c>
      <c r="J121" s="32">
        <f t="shared" si="25"/>
        <v>7.5731054095976705E-2</v>
      </c>
      <c r="K121" s="32">
        <f t="shared" si="26"/>
        <v>0.12015254964565214</v>
      </c>
      <c r="L121" s="21">
        <v>18522445.781521</v>
      </c>
      <c r="M121" s="19">
        <v>0</v>
      </c>
      <c r="N121" s="19">
        <v>112421223</v>
      </c>
      <c r="O121" s="19">
        <v>109503899</v>
      </c>
      <c r="P121" s="19">
        <v>7203697</v>
      </c>
      <c r="Q121" s="19">
        <v>11429163</v>
      </c>
      <c r="R121" s="19">
        <v>95122101.309596121</v>
      </c>
      <c r="S121" s="19">
        <v>98099459.459847122</v>
      </c>
      <c r="T121" s="19">
        <v>17983036792186</v>
      </c>
      <c r="U121" s="19">
        <v>17569396360747</v>
      </c>
    </row>
    <row r="122" spans="1:21" x14ac:dyDescent="0.45">
      <c r="A122" s="26" t="s">
        <v>277</v>
      </c>
      <c r="B122" s="26">
        <v>11384</v>
      </c>
      <c r="C122" s="26" t="s">
        <v>22</v>
      </c>
      <c r="D122" s="32">
        <f t="shared" si="19"/>
        <v>2.0436652966104685</v>
      </c>
      <c r="E122" s="32">
        <f t="shared" si="20"/>
        <v>0.18917574623187439</v>
      </c>
      <c r="F122" s="32">
        <f t="shared" si="21"/>
        <v>0.56083620343141471</v>
      </c>
      <c r="G122" s="13">
        <f t="shared" si="22"/>
        <v>717715.171248</v>
      </c>
      <c r="H122" s="13">
        <f t="shared" si="23"/>
        <v>689318.03426999995</v>
      </c>
      <c r="I122" s="32">
        <f t="shared" si="24"/>
        <v>4.2253089455326381E-2</v>
      </c>
      <c r="J122" s="32">
        <f t="shared" si="25"/>
        <v>0</v>
      </c>
      <c r="K122" s="32">
        <f t="shared" si="26"/>
        <v>3.1977082708172844E-2</v>
      </c>
      <c r="L122" s="21">
        <v>3463614.1566209998</v>
      </c>
      <c r="M122" s="19">
        <v>62085.202683000003</v>
      </c>
      <c r="N122" s="19">
        <v>160308</v>
      </c>
      <c r="O122" s="19">
        <v>475254</v>
      </c>
      <c r="P122" s="19">
        <v>0</v>
      </c>
      <c r="Q122" s="19">
        <v>23493</v>
      </c>
      <c r="R122" s="19">
        <v>734682.40409546671</v>
      </c>
      <c r="S122" s="19">
        <v>847402.49843396444</v>
      </c>
      <c r="T122" s="19">
        <v>717715171248</v>
      </c>
      <c r="U122" s="19">
        <v>689318034270</v>
      </c>
    </row>
    <row r="123" spans="1:21" x14ac:dyDescent="0.45">
      <c r="A123" s="26" t="s">
        <v>279</v>
      </c>
      <c r="B123" s="26">
        <v>11341</v>
      </c>
      <c r="C123" s="26" t="s">
        <v>22</v>
      </c>
      <c r="D123" s="32">
        <f t="shared" si="19"/>
        <v>0.54821949620256227</v>
      </c>
      <c r="E123" s="32">
        <f t="shared" si="20"/>
        <v>0.54765967706876084</v>
      </c>
      <c r="F123" s="32">
        <f t="shared" si="21"/>
        <v>0.36769312018033279</v>
      </c>
      <c r="G123" s="13">
        <f t="shared" si="22"/>
        <v>12106622.079686999</v>
      </c>
      <c r="H123" s="13">
        <f t="shared" si="23"/>
        <v>11664515.228661999</v>
      </c>
      <c r="I123" s="32">
        <f t="shared" si="24"/>
        <v>1.3549134210989354E-2</v>
      </c>
      <c r="J123" s="32">
        <f t="shared" si="25"/>
        <v>0</v>
      </c>
      <c r="K123" s="32">
        <f t="shared" si="26"/>
        <v>1.2385965468845465E-2</v>
      </c>
      <c r="L123" s="21">
        <v>12002182.133267999</v>
      </c>
      <c r="M123" s="19">
        <v>352963.25940700003</v>
      </c>
      <c r="N123" s="19">
        <v>5994963</v>
      </c>
      <c r="O123" s="19">
        <v>4024957</v>
      </c>
      <c r="P123" s="19">
        <v>0</v>
      </c>
      <c r="Q123" s="19">
        <v>161331</v>
      </c>
      <c r="R123" s="19">
        <v>13025306.780145429</v>
      </c>
      <c r="S123" s="19">
        <v>10946511.585601561</v>
      </c>
      <c r="T123" s="19">
        <v>12106622079687</v>
      </c>
      <c r="U123" s="19">
        <v>11664515228662</v>
      </c>
    </row>
    <row r="124" spans="1:21" x14ac:dyDescent="0.45">
      <c r="A124" s="26" t="s">
        <v>283</v>
      </c>
      <c r="B124" s="26">
        <v>11383</v>
      </c>
      <c r="C124" s="26" t="s">
        <v>19</v>
      </c>
      <c r="D124" s="32">
        <f t="shared" si="19"/>
        <v>7.7981574534704279E-2</v>
      </c>
      <c r="E124" s="32">
        <f t="shared" si="20"/>
        <v>1.4662949607090357E-2</v>
      </c>
      <c r="F124" s="32">
        <f t="shared" si="21"/>
        <v>0.36542834871177143</v>
      </c>
      <c r="G124" s="13">
        <f t="shared" si="22"/>
        <v>9972491.5595369991</v>
      </c>
      <c r="H124" s="13">
        <f t="shared" si="23"/>
        <v>10099747.485298</v>
      </c>
      <c r="I124" s="32">
        <f t="shared" si="24"/>
        <v>4.7519255013829193E-3</v>
      </c>
      <c r="J124" s="32">
        <f t="shared" si="25"/>
        <v>0</v>
      </c>
      <c r="K124" s="32">
        <f t="shared" si="26"/>
        <v>2.5482402564416952E-2</v>
      </c>
      <c r="L124" s="21">
        <v>5196495.5539480001</v>
      </c>
      <c r="M124" s="19">
        <v>276161.91271499998</v>
      </c>
      <c r="N124" s="19">
        <v>488551</v>
      </c>
      <c r="O124" s="19">
        <v>12175612</v>
      </c>
      <c r="P124" s="19">
        <v>0</v>
      </c>
      <c r="Q124" s="19">
        <v>740465</v>
      </c>
      <c r="R124" s="19">
        <v>29057895.86080743</v>
      </c>
      <c r="S124" s="19">
        <v>33318739.618647959</v>
      </c>
      <c r="T124" s="19">
        <v>9972491559537</v>
      </c>
      <c r="U124" s="19">
        <v>10099747485298</v>
      </c>
    </row>
    <row r="125" spans="1:21" x14ac:dyDescent="0.45">
      <c r="A125" s="26" t="s">
        <v>285</v>
      </c>
      <c r="B125" s="26">
        <v>11380</v>
      </c>
      <c r="C125" s="26" t="s">
        <v>19</v>
      </c>
      <c r="D125" s="32">
        <f t="shared" si="19"/>
        <v>0.26516375827190541</v>
      </c>
      <c r="E125" s="32">
        <f t="shared" si="20"/>
        <v>0.14178121001791702</v>
      </c>
      <c r="F125" s="32">
        <f t="shared" si="21"/>
        <v>0.35744508121295776</v>
      </c>
      <c r="G125" s="13">
        <f t="shared" si="22"/>
        <v>46577.451583000002</v>
      </c>
      <c r="H125" s="13">
        <f t="shared" si="23"/>
        <v>42792.703931999997</v>
      </c>
      <c r="I125" s="32">
        <f t="shared" si="24"/>
        <v>3.2462504042857459E-3</v>
      </c>
      <c r="J125" s="32">
        <f t="shared" si="25"/>
        <v>0</v>
      </c>
      <c r="K125" s="32">
        <f t="shared" si="26"/>
        <v>0</v>
      </c>
      <c r="L125" s="21">
        <v>161913.466571</v>
      </c>
      <c r="M125" s="19">
        <v>1850.6999999999998</v>
      </c>
      <c r="N125" s="19">
        <v>43287</v>
      </c>
      <c r="O125" s="19">
        <v>109131</v>
      </c>
      <c r="P125" s="19">
        <v>0</v>
      </c>
      <c r="Q125" s="19">
        <v>0</v>
      </c>
      <c r="R125" s="19">
        <v>285051.94755720004</v>
      </c>
      <c r="S125" s="19">
        <v>305308.43963406561</v>
      </c>
      <c r="T125" s="19">
        <v>46577451583</v>
      </c>
      <c r="U125" s="19">
        <v>42792703932</v>
      </c>
    </row>
    <row r="126" spans="1:21" x14ac:dyDescent="0.45">
      <c r="A126" s="26" t="s">
        <v>287</v>
      </c>
      <c r="B126" s="26">
        <v>11391</v>
      </c>
      <c r="C126" s="26" t="s">
        <v>19</v>
      </c>
      <c r="D126" s="32">
        <f t="shared" si="19"/>
        <v>0.12718503528848138</v>
      </c>
      <c r="E126" s="32">
        <f t="shared" si="20"/>
        <v>0.93767996364509809</v>
      </c>
      <c r="F126" s="32">
        <f t="shared" si="21"/>
        <v>1.0460664686447836</v>
      </c>
      <c r="G126" s="13">
        <f t="shared" si="22"/>
        <v>48957.980597000002</v>
      </c>
      <c r="H126" s="13">
        <f t="shared" si="23"/>
        <v>28471.586295000001</v>
      </c>
      <c r="I126" s="32">
        <f t="shared" si="24"/>
        <v>3.7952798218111615E-2</v>
      </c>
      <c r="J126" s="32">
        <f t="shared" si="25"/>
        <v>0.15744168368033382</v>
      </c>
      <c r="K126" s="32">
        <f t="shared" si="26"/>
        <v>0.26661771151165237</v>
      </c>
      <c r="L126" s="21">
        <v>115931.15532600001</v>
      </c>
      <c r="M126" s="19">
        <v>30681.076530000002</v>
      </c>
      <c r="N126" s="19">
        <v>427355</v>
      </c>
      <c r="O126" s="19">
        <v>476753</v>
      </c>
      <c r="P126" s="19">
        <v>63638</v>
      </c>
      <c r="Q126" s="19">
        <v>107767</v>
      </c>
      <c r="R126" s="19">
        <v>404200.4538595333</v>
      </c>
      <c r="S126" s="19">
        <v>455757.84550063108</v>
      </c>
      <c r="T126" s="19">
        <v>48957980597</v>
      </c>
      <c r="U126" s="19">
        <v>28471586295</v>
      </c>
    </row>
    <row r="127" spans="1:21" x14ac:dyDescent="0.45">
      <c r="A127" s="26" t="s">
        <v>289</v>
      </c>
      <c r="B127" s="26">
        <v>11381</v>
      </c>
      <c r="C127" s="26" t="s">
        <v>32</v>
      </c>
      <c r="D127" s="32">
        <f t="shared" si="19"/>
        <v>7.7663760526395523E-2</v>
      </c>
      <c r="E127" s="32">
        <f t="shared" si="20"/>
        <v>6.8174000085003382E-4</v>
      </c>
      <c r="F127" s="32">
        <f t="shared" si="21"/>
        <v>9.1837027282545461E-2</v>
      </c>
      <c r="G127" s="13">
        <f t="shared" si="22"/>
        <v>754284.46386000002</v>
      </c>
      <c r="H127" s="13">
        <f t="shared" si="23"/>
        <v>692323.98829100002</v>
      </c>
      <c r="I127" s="32">
        <f t="shared" si="24"/>
        <v>0</v>
      </c>
      <c r="J127" s="32">
        <f t="shared" si="25"/>
        <v>0</v>
      </c>
      <c r="K127" s="32">
        <f t="shared" si="26"/>
        <v>0</v>
      </c>
      <c r="L127" s="21">
        <v>193891.68928200001</v>
      </c>
      <c r="M127" s="19">
        <v>0</v>
      </c>
      <c r="N127" s="19">
        <v>851</v>
      </c>
      <c r="O127" s="19">
        <v>114638</v>
      </c>
      <c r="P127" s="19">
        <v>0</v>
      </c>
      <c r="Q127" s="19">
        <v>0</v>
      </c>
      <c r="R127" s="19">
        <v>1166879.1395168998</v>
      </c>
      <c r="S127" s="19">
        <v>1248276.4674786909</v>
      </c>
      <c r="T127" s="19">
        <v>754284463860</v>
      </c>
      <c r="U127" s="19">
        <v>692323988291</v>
      </c>
    </row>
    <row r="128" spans="1:21" x14ac:dyDescent="0.45">
      <c r="A128" s="26" t="s">
        <v>291</v>
      </c>
      <c r="B128" s="26">
        <v>11394</v>
      </c>
      <c r="C128" s="26" t="s">
        <v>19</v>
      </c>
      <c r="D128" s="32">
        <f t="shared" si="19"/>
        <v>4.2643045055590717E-2</v>
      </c>
      <c r="E128" s="32">
        <f t="shared" si="20"/>
        <v>1.4556820815007365</v>
      </c>
      <c r="F128" s="32">
        <f t="shared" si="21"/>
        <v>0.89717958987068069</v>
      </c>
      <c r="G128" s="13">
        <f t="shared" si="22"/>
        <v>851681.95895300002</v>
      </c>
      <c r="H128" s="13">
        <f t="shared" si="23"/>
        <v>1015842.690899</v>
      </c>
      <c r="I128" s="32">
        <f t="shared" si="24"/>
        <v>8.4694657407732403E-3</v>
      </c>
      <c r="J128" s="32">
        <f t="shared" si="25"/>
        <v>0.18333105894260787</v>
      </c>
      <c r="K128" s="32">
        <f t="shared" si="26"/>
        <v>0.14541031915318192</v>
      </c>
      <c r="L128" s="21">
        <v>839445.63210899988</v>
      </c>
      <c r="M128" s="19">
        <v>192279.92319200002</v>
      </c>
      <c r="N128" s="19">
        <v>14327846</v>
      </c>
      <c r="O128" s="19">
        <v>8830672</v>
      </c>
      <c r="P128" s="19">
        <v>2081057</v>
      </c>
      <c r="Q128" s="19">
        <v>1650605</v>
      </c>
      <c r="R128" s="19">
        <v>11351360.82234423</v>
      </c>
      <c r="S128" s="19">
        <v>9842702.7316491362</v>
      </c>
      <c r="T128" s="19">
        <v>851681958953</v>
      </c>
      <c r="U128" s="19">
        <v>1015842690899</v>
      </c>
    </row>
    <row r="129" spans="1:21" x14ac:dyDescent="0.45">
      <c r="A129" s="26" t="s">
        <v>293</v>
      </c>
      <c r="B129" s="26">
        <v>11405</v>
      </c>
      <c r="C129" s="26" t="s">
        <v>19</v>
      </c>
      <c r="D129" s="32">
        <f t="shared" si="19"/>
        <v>8.0619522650951264E-2</v>
      </c>
      <c r="E129" s="32">
        <f t="shared" si="20"/>
        <v>1.8220396129624714</v>
      </c>
      <c r="F129" s="32">
        <f t="shared" si="21"/>
        <v>1.1895525345045326</v>
      </c>
      <c r="G129" s="13">
        <f t="shared" si="22"/>
        <v>10427749.508354999</v>
      </c>
      <c r="H129" s="13">
        <f t="shared" si="23"/>
        <v>10423115.841326</v>
      </c>
      <c r="I129" s="32">
        <f t="shared" si="24"/>
        <v>2.8625368993210045E-3</v>
      </c>
      <c r="J129" s="32">
        <f t="shared" si="25"/>
        <v>0.12998512379591479</v>
      </c>
      <c r="K129" s="32">
        <f t="shared" si="26"/>
        <v>0.11318858986753058</v>
      </c>
      <c r="L129" s="21">
        <v>10604058.983508</v>
      </c>
      <c r="M129" s="19">
        <v>493476.40293699998</v>
      </c>
      <c r="N129" s="19">
        <v>119828392</v>
      </c>
      <c r="O129" s="19">
        <v>78232200</v>
      </c>
      <c r="P129" s="19">
        <v>11204151</v>
      </c>
      <c r="Q129" s="19">
        <v>9756363</v>
      </c>
      <c r="R129" s="19">
        <v>86195640.491840094</v>
      </c>
      <c r="S129" s="19">
        <v>65766073.990658134</v>
      </c>
      <c r="T129" s="19">
        <v>10427749508355</v>
      </c>
      <c r="U129" s="19">
        <v>10423115841326</v>
      </c>
    </row>
    <row r="130" spans="1:21" x14ac:dyDescent="0.45">
      <c r="A130" s="26" t="s">
        <v>298</v>
      </c>
      <c r="B130" s="26">
        <v>11411</v>
      </c>
      <c r="C130" s="26" t="s">
        <v>19</v>
      </c>
      <c r="D130" s="32">
        <f t="shared" si="19"/>
        <v>1.5154457439113216</v>
      </c>
      <c r="E130" s="32">
        <f t="shared" si="20"/>
        <v>0.85679189899746244</v>
      </c>
      <c r="F130" s="32">
        <f t="shared" si="21"/>
        <v>1.7527499782482743</v>
      </c>
      <c r="G130" s="13">
        <f t="shared" si="22"/>
        <v>132142.95482099999</v>
      </c>
      <c r="H130" s="13">
        <f t="shared" si="23"/>
        <v>114396.64726100001</v>
      </c>
      <c r="I130" s="32">
        <f t="shared" si="24"/>
        <v>3.2917199433958488E-2</v>
      </c>
      <c r="J130" s="32">
        <f t="shared" si="25"/>
        <v>9.7837526441317615E-3</v>
      </c>
      <c r="K130" s="32">
        <f t="shared" si="26"/>
        <v>0.20900798773142756</v>
      </c>
      <c r="L130" s="21">
        <v>2031367.3950509999</v>
      </c>
      <c r="M130" s="19">
        <v>37116.897509999995</v>
      </c>
      <c r="N130" s="19">
        <v>574240</v>
      </c>
      <c r="O130" s="19">
        <v>1174730</v>
      </c>
      <c r="P130" s="19">
        <v>5516</v>
      </c>
      <c r="Q130" s="19">
        <v>117837</v>
      </c>
      <c r="R130" s="19">
        <v>563791.84967523324</v>
      </c>
      <c r="S130" s="19">
        <v>670221.08947566128</v>
      </c>
      <c r="T130" s="19">
        <v>132142954821</v>
      </c>
      <c r="U130" s="19">
        <v>114396647261</v>
      </c>
    </row>
    <row r="131" spans="1:21" x14ac:dyDescent="0.45">
      <c r="A131" s="26" t="s">
        <v>300</v>
      </c>
      <c r="B131" s="26">
        <v>11409</v>
      </c>
      <c r="C131" s="26" t="s">
        <v>19</v>
      </c>
      <c r="D131" s="32">
        <f t="shared" si="19"/>
        <v>0.1614862703290568</v>
      </c>
      <c r="E131" s="32">
        <f t="shared" si="20"/>
        <v>1.050066952124991</v>
      </c>
      <c r="F131" s="32">
        <f t="shared" si="21"/>
        <v>1.3062961014476095</v>
      </c>
      <c r="G131" s="13">
        <f t="shared" si="22"/>
        <v>1352411.834185</v>
      </c>
      <c r="H131" s="13">
        <f t="shared" si="23"/>
        <v>1741150.9275770001</v>
      </c>
      <c r="I131" s="32">
        <f t="shared" si="24"/>
        <v>2.030527702131462E-2</v>
      </c>
      <c r="J131" s="32">
        <f t="shared" si="25"/>
        <v>0.10444344014783045</v>
      </c>
      <c r="K131" s="32">
        <f t="shared" si="26"/>
        <v>4.3811892209744054E-2</v>
      </c>
      <c r="L131" s="21">
        <v>4239047.8919790005</v>
      </c>
      <c r="M131" s="19">
        <v>474735.50442299998</v>
      </c>
      <c r="N131" s="19">
        <v>13782237</v>
      </c>
      <c r="O131" s="19">
        <v>17145271</v>
      </c>
      <c r="P131" s="19">
        <v>1220939</v>
      </c>
      <c r="Q131" s="19">
        <v>512159</v>
      </c>
      <c r="R131" s="19">
        <v>11689953.895351099</v>
      </c>
      <c r="S131" s="19">
        <v>13125103.09186407</v>
      </c>
      <c r="T131" s="19">
        <v>1352411834185</v>
      </c>
      <c r="U131" s="19">
        <v>1741150927577</v>
      </c>
    </row>
    <row r="132" spans="1:21" x14ac:dyDescent="0.45">
      <c r="A132" s="26" t="s">
        <v>301</v>
      </c>
      <c r="B132" s="26">
        <v>11420</v>
      </c>
      <c r="C132" s="26" t="s">
        <v>19</v>
      </c>
      <c r="D132" s="32">
        <f t="shared" si="19"/>
        <v>0.2343521614056451</v>
      </c>
      <c r="E132" s="32">
        <f t="shared" si="20"/>
        <v>0.17375249268235587</v>
      </c>
      <c r="F132" s="32">
        <f t="shared" si="21"/>
        <v>0.75334943087072093</v>
      </c>
      <c r="G132" s="13">
        <f t="shared" si="22"/>
        <v>43542.374872</v>
      </c>
      <c r="H132" s="13">
        <f t="shared" si="23"/>
        <v>34549.730115999999</v>
      </c>
      <c r="I132" s="32">
        <f t="shared" si="24"/>
        <v>1.2159940228228651E-2</v>
      </c>
      <c r="J132" s="32">
        <f t="shared" si="25"/>
        <v>9.7333931768513011E-5</v>
      </c>
      <c r="K132" s="32">
        <f t="shared" si="26"/>
        <v>3.4118405847562885E-2</v>
      </c>
      <c r="L132" s="21">
        <v>112187.99673300001</v>
      </c>
      <c r="M132" s="19">
        <v>4247.6242380000003</v>
      </c>
      <c r="N132" s="19">
        <v>41589</v>
      </c>
      <c r="O132" s="19">
        <v>180320</v>
      </c>
      <c r="P132" s="19">
        <v>17</v>
      </c>
      <c r="Q132" s="19">
        <v>5959</v>
      </c>
      <c r="R132" s="19">
        <v>174656.46040510002</v>
      </c>
      <c r="S132" s="19">
        <v>239357.71716398091</v>
      </c>
      <c r="T132" s="19">
        <v>43542374872</v>
      </c>
      <c r="U132" s="19">
        <v>34549730116</v>
      </c>
    </row>
    <row r="133" spans="1:21" x14ac:dyDescent="0.45">
      <c r="A133" s="26" t="s">
        <v>305</v>
      </c>
      <c r="B133" s="26">
        <v>11421</v>
      </c>
      <c r="C133" s="26" t="s">
        <v>19</v>
      </c>
      <c r="D133" s="32">
        <f t="shared" si="19"/>
        <v>0.20858663340730207</v>
      </c>
      <c r="E133" s="32">
        <f t="shared" si="20"/>
        <v>0.48632092732345084</v>
      </c>
      <c r="F133" s="32">
        <f t="shared" si="21"/>
        <v>0.66459467118930871</v>
      </c>
      <c r="G133" s="13">
        <f t="shared" si="22"/>
        <v>167750.31619799999</v>
      </c>
      <c r="H133" s="13">
        <f t="shared" si="23"/>
        <v>199083.40054</v>
      </c>
      <c r="I133" s="32">
        <f t="shared" si="24"/>
        <v>3.0342461690871098E-2</v>
      </c>
      <c r="J133" s="32">
        <f t="shared" si="25"/>
        <v>0.18867939448779383</v>
      </c>
      <c r="K133" s="32">
        <f t="shared" si="26"/>
        <v>5.7163891731991469E-2</v>
      </c>
      <c r="L133" s="21">
        <v>775541.74127400003</v>
      </c>
      <c r="M133" s="19">
        <v>93345.020193000004</v>
      </c>
      <c r="N133" s="19">
        <v>904090</v>
      </c>
      <c r="O133" s="19">
        <v>1235508</v>
      </c>
      <c r="P133" s="19">
        <v>290225</v>
      </c>
      <c r="Q133" s="19">
        <v>87929</v>
      </c>
      <c r="R133" s="19">
        <v>1538191.2836209331</v>
      </c>
      <c r="S133" s="19">
        <v>1859039.8833457809</v>
      </c>
      <c r="T133" s="19">
        <v>167750316198</v>
      </c>
      <c r="U133" s="19">
        <v>199083400540</v>
      </c>
    </row>
    <row r="134" spans="1:21" x14ac:dyDescent="0.45">
      <c r="A134" s="26" t="s">
        <v>309</v>
      </c>
      <c r="B134" s="26">
        <v>11427</v>
      </c>
      <c r="C134" s="26" t="s">
        <v>19</v>
      </c>
      <c r="D134" s="32">
        <f t="shared" si="19"/>
        <v>0.24510611923435685</v>
      </c>
      <c r="E134" s="32">
        <f t="shared" si="20"/>
        <v>1.6630466803780617</v>
      </c>
      <c r="F134" s="32">
        <f t="shared" si="21"/>
        <v>0.11194327808521912</v>
      </c>
      <c r="G134" s="13">
        <f t="shared" si="22"/>
        <v>2263.5770339999999</v>
      </c>
      <c r="H134" s="13">
        <f t="shared" si="23"/>
        <v>3081.4949940000001</v>
      </c>
      <c r="I134" s="32">
        <f t="shared" si="24"/>
        <v>3.8892856787649623E-2</v>
      </c>
      <c r="J134" s="32">
        <f t="shared" si="25"/>
        <v>7.8288931733245685E-5</v>
      </c>
      <c r="K134" s="32">
        <f t="shared" si="26"/>
        <v>0</v>
      </c>
      <c r="L134" s="21">
        <v>3166.098532</v>
      </c>
      <c r="M134" s="19">
        <v>993.57229500000005</v>
      </c>
      <c r="N134" s="19">
        <v>10741</v>
      </c>
      <c r="O134" s="19">
        <v>723</v>
      </c>
      <c r="P134" s="19">
        <v>1</v>
      </c>
      <c r="Q134" s="19">
        <v>0</v>
      </c>
      <c r="R134" s="19">
        <v>12773.197664866671</v>
      </c>
      <c r="S134" s="19">
        <v>6458.628087071038</v>
      </c>
      <c r="T134" s="19">
        <v>2263577034</v>
      </c>
      <c r="U134" s="19">
        <v>3081494994</v>
      </c>
    </row>
    <row r="135" spans="1:21" x14ac:dyDescent="0.45">
      <c r="A135" s="26" t="s">
        <v>313</v>
      </c>
      <c r="B135" s="26">
        <v>11442</v>
      </c>
      <c r="C135" s="26" t="s">
        <v>19</v>
      </c>
      <c r="D135" s="32">
        <f t="shared" si="19"/>
        <v>0.9907532562204111</v>
      </c>
      <c r="E135" s="32">
        <f t="shared" si="20"/>
        <v>1.8150737315719019</v>
      </c>
      <c r="F135" s="32">
        <f t="shared" si="21"/>
        <v>2.7650015568217374</v>
      </c>
      <c r="G135" s="13">
        <f t="shared" si="22"/>
        <v>51769.318987999999</v>
      </c>
      <c r="H135" s="13">
        <f t="shared" si="23"/>
        <v>45661.814562</v>
      </c>
      <c r="I135" s="32">
        <f t="shared" si="24"/>
        <v>6.1658142126024149E-2</v>
      </c>
      <c r="J135" s="32">
        <f t="shared" si="25"/>
        <v>6.3306616138409808E-2</v>
      </c>
      <c r="K135" s="32">
        <f t="shared" si="26"/>
        <v>0.12492624888344568</v>
      </c>
      <c r="L135" s="21">
        <v>1721824.2772069999</v>
      </c>
      <c r="M135" s="19">
        <v>56505.291102000003</v>
      </c>
      <c r="N135" s="19">
        <v>1577203</v>
      </c>
      <c r="O135" s="19">
        <v>2402640</v>
      </c>
      <c r="P135" s="19">
        <v>29008</v>
      </c>
      <c r="Q135" s="19">
        <v>57243</v>
      </c>
      <c r="R135" s="19">
        <v>458214.35055979999</v>
      </c>
      <c r="S135" s="19">
        <v>868947.06951331417</v>
      </c>
      <c r="T135" s="19">
        <v>51769318988</v>
      </c>
      <c r="U135" s="19">
        <v>45661814562</v>
      </c>
    </row>
    <row r="136" spans="1:21" x14ac:dyDescent="0.45">
      <c r="A136" s="26" t="s">
        <v>315</v>
      </c>
      <c r="B136" s="26">
        <v>11378</v>
      </c>
      <c r="C136" s="26" t="s">
        <v>22</v>
      </c>
      <c r="D136" s="32">
        <f t="shared" si="19"/>
        <v>0.74371190396678721</v>
      </c>
      <c r="E136" s="32">
        <f t="shared" si="20"/>
        <v>3.3121022620535769E-2</v>
      </c>
      <c r="F136" s="32">
        <f t="shared" si="21"/>
        <v>8.7085976507076709E-2</v>
      </c>
      <c r="G136" s="13">
        <f t="shared" si="22"/>
        <v>2695972.7877130001</v>
      </c>
      <c r="H136" s="13">
        <f t="shared" si="23"/>
        <v>2503079.3146560001</v>
      </c>
      <c r="I136" s="32">
        <f t="shared" si="24"/>
        <v>1.7936136820138955E-2</v>
      </c>
      <c r="J136" s="32">
        <f t="shared" si="25"/>
        <v>0</v>
      </c>
      <c r="K136" s="32">
        <f t="shared" si="26"/>
        <v>0</v>
      </c>
      <c r="L136" s="21">
        <v>4507671.1250139996</v>
      </c>
      <c r="M136" s="19">
        <v>98727.972988000009</v>
      </c>
      <c r="N136" s="19">
        <v>100374</v>
      </c>
      <c r="O136" s="19">
        <v>263916</v>
      </c>
      <c r="P136" s="19">
        <v>0</v>
      </c>
      <c r="Q136" s="19">
        <v>0</v>
      </c>
      <c r="R136" s="19">
        <v>2752208.4041293329</v>
      </c>
      <c r="S136" s="19">
        <v>3030522.3709417079</v>
      </c>
      <c r="T136" s="19">
        <v>2695972787713</v>
      </c>
      <c r="U136" s="19">
        <v>2503079314656</v>
      </c>
    </row>
    <row r="137" spans="1:21" x14ac:dyDescent="0.45">
      <c r="A137" s="26" t="s">
        <v>316</v>
      </c>
      <c r="B137" s="26">
        <v>11416</v>
      </c>
      <c r="C137" s="26" t="s">
        <v>19</v>
      </c>
      <c r="D137" s="32">
        <f t="shared" si="19"/>
        <v>2.41345534156906E-2</v>
      </c>
      <c r="E137" s="32">
        <f t="shared" si="20"/>
        <v>0.50307991188792311</v>
      </c>
      <c r="F137" s="32">
        <f t="shared" si="21"/>
        <v>0.27696119005906472</v>
      </c>
      <c r="G137" s="13">
        <f t="shared" si="22"/>
        <v>5418005.886248</v>
      </c>
      <c r="H137" s="13">
        <f t="shared" si="23"/>
        <v>5373000.7431389997</v>
      </c>
      <c r="I137" s="32">
        <f t="shared" si="24"/>
        <v>1.3229060683198487E-3</v>
      </c>
      <c r="J137" s="32">
        <f t="shared" si="25"/>
        <v>0.10524201203309083</v>
      </c>
      <c r="K137" s="32">
        <f t="shared" si="26"/>
        <v>1.8445970712491336E-2</v>
      </c>
      <c r="L137" s="21">
        <v>1847399.930838</v>
      </c>
      <c r="M137" s="19">
        <v>116726.027</v>
      </c>
      <c r="N137" s="19">
        <v>19254340</v>
      </c>
      <c r="O137" s="19">
        <v>10600115</v>
      </c>
      <c r="P137" s="19">
        <v>4642991</v>
      </c>
      <c r="Q137" s="19">
        <v>813786</v>
      </c>
      <c r="R137" s="19">
        <v>44117277.029444501</v>
      </c>
      <c r="S137" s="19">
        <v>38272925.523389831</v>
      </c>
      <c r="T137" s="19">
        <v>5418005886248</v>
      </c>
      <c r="U137" s="19">
        <v>5373000743139</v>
      </c>
    </row>
    <row r="138" spans="1:21" x14ac:dyDescent="0.45">
      <c r="A138" s="26" t="s">
        <v>322</v>
      </c>
      <c r="B138" s="26">
        <v>11449</v>
      </c>
      <c r="C138" s="26" t="s">
        <v>19</v>
      </c>
      <c r="D138" s="32">
        <f t="shared" si="19"/>
        <v>0.15718039591949054</v>
      </c>
      <c r="E138" s="32">
        <f t="shared" si="20"/>
        <v>0.82809340449181013</v>
      </c>
      <c r="F138" s="32">
        <f t="shared" si="21"/>
        <v>0.96900420751225913</v>
      </c>
      <c r="G138" s="13">
        <f t="shared" si="22"/>
        <v>879423.22960600001</v>
      </c>
      <c r="H138" s="13">
        <f t="shared" si="23"/>
        <v>718042.78373899998</v>
      </c>
      <c r="I138" s="32">
        <f t="shared" si="24"/>
        <v>2.1214422448019059E-2</v>
      </c>
      <c r="J138" s="32">
        <f t="shared" si="25"/>
        <v>6.2638957728580941E-2</v>
      </c>
      <c r="K138" s="32">
        <f t="shared" si="26"/>
        <v>7.9717111382055922E-2</v>
      </c>
      <c r="L138" s="21">
        <v>1163438.3992900001</v>
      </c>
      <c r="M138" s="19">
        <v>169172.25497400001</v>
      </c>
      <c r="N138" s="19">
        <v>3064745</v>
      </c>
      <c r="O138" s="19">
        <v>3586251</v>
      </c>
      <c r="P138" s="19">
        <v>249754</v>
      </c>
      <c r="Q138" s="19">
        <v>317848</v>
      </c>
      <c r="R138" s="19">
        <v>3987199.1657683998</v>
      </c>
      <c r="S138" s="19">
        <v>3700965.3541206419</v>
      </c>
      <c r="T138" s="19">
        <v>879423229606</v>
      </c>
      <c r="U138" s="19">
        <v>718042783739</v>
      </c>
    </row>
    <row r="139" spans="1:21" x14ac:dyDescent="0.45">
      <c r="A139" s="26" t="s">
        <v>326</v>
      </c>
      <c r="B139" s="26">
        <v>11463</v>
      </c>
      <c r="C139" s="26" t="s">
        <v>22</v>
      </c>
      <c r="D139" s="32">
        <f t="shared" si="19"/>
        <v>4.9065890970831987</v>
      </c>
      <c r="E139" s="32">
        <f t="shared" si="20"/>
        <v>0.50996592944784602</v>
      </c>
      <c r="F139" s="32">
        <f t="shared" si="21"/>
        <v>0.85691325202107715</v>
      </c>
      <c r="G139" s="13">
        <f t="shared" si="22"/>
        <v>227644.066024</v>
      </c>
      <c r="H139" s="13">
        <f t="shared" si="23"/>
        <v>184752.462573</v>
      </c>
      <c r="I139" s="32">
        <f t="shared" si="24"/>
        <v>0.16590523124797715</v>
      </c>
      <c r="J139" s="32">
        <f t="shared" si="25"/>
        <v>2.6925366799620295E-4</v>
      </c>
      <c r="K139" s="32">
        <f t="shared" si="26"/>
        <v>0.18885651720415153</v>
      </c>
      <c r="L139" s="21">
        <v>2079012.585064</v>
      </c>
      <c r="M139" s="19">
        <v>66546.038566999996</v>
      </c>
      <c r="N139" s="19">
        <v>108041</v>
      </c>
      <c r="O139" s="19">
        <v>181545</v>
      </c>
      <c r="P139" s="19">
        <v>54</v>
      </c>
      <c r="Q139" s="19">
        <v>37876</v>
      </c>
      <c r="R139" s="19">
        <v>200554.37090929999</v>
      </c>
      <c r="S139" s="19">
        <v>211859.25129739341</v>
      </c>
      <c r="T139" s="19">
        <v>227644066024</v>
      </c>
      <c r="U139" s="19">
        <v>184752462573</v>
      </c>
    </row>
    <row r="140" spans="1:21" x14ac:dyDescent="0.45">
      <c r="A140" s="26" t="s">
        <v>328</v>
      </c>
      <c r="B140" s="26">
        <v>11461</v>
      </c>
      <c r="C140" s="26" t="s">
        <v>22</v>
      </c>
      <c r="D140" s="32">
        <f t="shared" si="19"/>
        <v>1.3617502560592876</v>
      </c>
      <c r="E140" s="32">
        <f t="shared" si="20"/>
        <v>0.20038620493625231</v>
      </c>
      <c r="F140" s="32">
        <f t="shared" si="21"/>
        <v>0.43183100481045206</v>
      </c>
      <c r="G140" s="13">
        <f t="shared" si="22"/>
        <v>2832665.7174379998</v>
      </c>
      <c r="H140" s="13">
        <f t="shared" si="23"/>
        <v>2714160.7814059998</v>
      </c>
      <c r="I140" s="32">
        <f t="shared" si="24"/>
        <v>9.6622258360685179E-2</v>
      </c>
      <c r="J140" s="32">
        <f t="shared" si="25"/>
        <v>2.1571869424220728E-3</v>
      </c>
      <c r="K140" s="32">
        <f t="shared" si="26"/>
        <v>2.7912734007121832E-2</v>
      </c>
      <c r="L140" s="21">
        <v>8427449.4947570004</v>
      </c>
      <c r="M140" s="19">
        <v>552987.95772499999</v>
      </c>
      <c r="N140" s="19">
        <v>620064</v>
      </c>
      <c r="O140" s="19">
        <v>1336234</v>
      </c>
      <c r="P140" s="19">
        <v>6173</v>
      </c>
      <c r="Q140" s="19">
        <v>79875</v>
      </c>
      <c r="R140" s="19">
        <v>2861597.1470089667</v>
      </c>
      <c r="S140" s="19">
        <v>3094344.7439271449</v>
      </c>
      <c r="T140" s="19">
        <v>2832665717438</v>
      </c>
      <c r="U140" s="19">
        <v>2714160781406</v>
      </c>
    </row>
    <row r="141" spans="1:21" x14ac:dyDescent="0.45">
      <c r="A141" s="26" t="s">
        <v>330</v>
      </c>
      <c r="B141" s="26">
        <v>11470</v>
      </c>
      <c r="C141" s="26" t="s">
        <v>22</v>
      </c>
      <c r="D141" s="32">
        <f t="shared" si="19"/>
        <v>0.84274510350120568</v>
      </c>
      <c r="E141" s="32">
        <f t="shared" si="20"/>
        <v>1.3995091069159376</v>
      </c>
      <c r="F141" s="32">
        <f t="shared" si="21"/>
        <v>0.16463703331735269</v>
      </c>
      <c r="G141" s="13">
        <f t="shared" si="22"/>
        <v>1045358.721762</v>
      </c>
      <c r="H141" s="13">
        <f t="shared" si="23"/>
        <v>1014924.783966</v>
      </c>
      <c r="I141" s="32">
        <f t="shared" si="24"/>
        <v>1.5926455708655977E-2</v>
      </c>
      <c r="J141" s="32">
        <f t="shared" si="25"/>
        <v>5.8958318839941744E-2</v>
      </c>
      <c r="K141" s="32">
        <f t="shared" si="26"/>
        <v>0</v>
      </c>
      <c r="L141" s="21">
        <v>1679705.6146550002</v>
      </c>
      <c r="M141" s="19">
        <v>32970</v>
      </c>
      <c r="N141" s="19">
        <v>1394706</v>
      </c>
      <c r="O141" s="19">
        <v>164072</v>
      </c>
      <c r="P141" s="19">
        <v>61026</v>
      </c>
      <c r="Q141" s="19">
        <v>0</v>
      </c>
      <c r="R141" s="19">
        <v>1035070.219109733</v>
      </c>
      <c r="S141" s="19">
        <v>996568.00595851638</v>
      </c>
      <c r="T141" s="19">
        <v>1045358721762</v>
      </c>
      <c r="U141" s="19">
        <v>1014924783966</v>
      </c>
    </row>
    <row r="142" spans="1:21" x14ac:dyDescent="0.45">
      <c r="A142" s="26" t="s">
        <v>332</v>
      </c>
      <c r="B142" s="26">
        <v>11459</v>
      </c>
      <c r="C142" s="26" t="s">
        <v>19</v>
      </c>
      <c r="D142" s="32">
        <f t="shared" si="19"/>
        <v>7.9702683808549474E-2</v>
      </c>
      <c r="E142" s="32">
        <f t="shared" si="20"/>
        <v>1.9597463238053767</v>
      </c>
      <c r="F142" s="32">
        <f t="shared" si="21"/>
        <v>1.4354638188623128</v>
      </c>
      <c r="G142" s="13">
        <f t="shared" si="22"/>
        <v>4465090.9649590002</v>
      </c>
      <c r="H142" s="13">
        <f t="shared" si="23"/>
        <v>6363658.7263120003</v>
      </c>
      <c r="I142" s="32">
        <f t="shared" si="24"/>
        <v>1.9980303608207423E-2</v>
      </c>
      <c r="J142" s="32">
        <f t="shared" si="25"/>
        <v>9.9011280004657878E-2</v>
      </c>
      <c r="K142" s="32">
        <f t="shared" si="26"/>
        <v>0.13451252340514144</v>
      </c>
      <c r="L142" s="21">
        <v>6038393.2073820001</v>
      </c>
      <c r="M142" s="19">
        <v>2134307.951632</v>
      </c>
      <c r="N142" s="19">
        <v>74236640</v>
      </c>
      <c r="O142" s="19">
        <v>54376431</v>
      </c>
      <c r="P142" s="19">
        <v>5288222</v>
      </c>
      <c r="Q142" s="19">
        <v>7184354</v>
      </c>
      <c r="R142" s="19">
        <v>53410298.29885263</v>
      </c>
      <c r="S142" s="19">
        <v>37880739.511147298</v>
      </c>
      <c r="T142" s="19">
        <v>4465090964959</v>
      </c>
      <c r="U142" s="19">
        <v>6363658726312</v>
      </c>
    </row>
    <row r="143" spans="1:21" x14ac:dyDescent="0.45">
      <c r="A143" s="26" t="s">
        <v>334</v>
      </c>
      <c r="B143" s="26">
        <v>11460</v>
      </c>
      <c r="C143" s="26" t="s">
        <v>19</v>
      </c>
      <c r="D143" s="32">
        <f t="shared" si="19"/>
        <v>6.4891773340657558E-2</v>
      </c>
      <c r="E143" s="32">
        <f t="shared" si="20"/>
        <v>1.301629050131043</v>
      </c>
      <c r="F143" s="32">
        <f t="shared" si="21"/>
        <v>0.90892527021048786</v>
      </c>
      <c r="G143" s="13">
        <f t="shared" si="22"/>
        <v>11842868.954482</v>
      </c>
      <c r="H143" s="13">
        <f t="shared" si="23"/>
        <v>12108092.234181</v>
      </c>
      <c r="I143" s="32">
        <f t="shared" si="24"/>
        <v>2.9622327852374922E-3</v>
      </c>
      <c r="J143" s="32">
        <f t="shared" si="25"/>
        <v>7.2761215629047166E-2</v>
      </c>
      <c r="K143" s="32">
        <f t="shared" si="26"/>
        <v>0.12830204477077678</v>
      </c>
      <c r="L143" s="21">
        <v>9586387.4138900004</v>
      </c>
      <c r="M143" s="19">
        <v>444271.96347800002</v>
      </c>
      <c r="N143" s="19">
        <v>96144085</v>
      </c>
      <c r="O143" s="19">
        <v>67137245</v>
      </c>
      <c r="P143" s="19">
        <v>5456318</v>
      </c>
      <c r="Q143" s="19">
        <v>9621290</v>
      </c>
      <c r="R143" s="19">
        <v>74989373.841931403</v>
      </c>
      <c r="S143" s="19">
        <v>73864427.803236708</v>
      </c>
      <c r="T143" s="19">
        <v>11842868954482</v>
      </c>
      <c r="U143" s="19">
        <v>12108092234181</v>
      </c>
    </row>
    <row r="144" spans="1:21" x14ac:dyDescent="0.45">
      <c r="A144" s="26" t="s">
        <v>336</v>
      </c>
      <c r="B144" s="26">
        <v>11454</v>
      </c>
      <c r="C144" s="26" t="s">
        <v>22</v>
      </c>
      <c r="D144" s="32">
        <f t="shared" si="19"/>
        <v>1.0724592729263742</v>
      </c>
      <c r="E144" s="32">
        <f t="shared" si="20"/>
        <v>0.45207914356916507</v>
      </c>
      <c r="F144" s="32">
        <f t="shared" si="21"/>
        <v>0.61868248615571442</v>
      </c>
      <c r="G144" s="13">
        <f t="shared" si="22"/>
        <v>2385477.0109850001</v>
      </c>
      <c r="H144" s="13">
        <f t="shared" si="23"/>
        <v>2209838.3724230002</v>
      </c>
      <c r="I144" s="32">
        <f t="shared" si="24"/>
        <v>0.12315594416853835</v>
      </c>
      <c r="J144" s="32">
        <f t="shared" si="25"/>
        <v>7.8704039416928658E-3</v>
      </c>
      <c r="K144" s="32">
        <f t="shared" si="26"/>
        <v>2.005931575876229E-2</v>
      </c>
      <c r="L144" s="21">
        <v>4862893.6894319998</v>
      </c>
      <c r="M144" s="19">
        <v>570306.374923</v>
      </c>
      <c r="N144" s="19">
        <v>1024940</v>
      </c>
      <c r="O144" s="19">
        <v>1402658</v>
      </c>
      <c r="P144" s="19">
        <v>18223</v>
      </c>
      <c r="Q144" s="19">
        <v>46445</v>
      </c>
      <c r="R144" s="19">
        <v>2315383.0648342003</v>
      </c>
      <c r="S144" s="19">
        <v>2267169.3984997808</v>
      </c>
      <c r="T144" s="19">
        <v>2385477010985</v>
      </c>
      <c r="U144" s="19">
        <v>2209838372423</v>
      </c>
    </row>
    <row r="145" spans="1:21" x14ac:dyDescent="0.45">
      <c r="A145" s="26" t="s">
        <v>338</v>
      </c>
      <c r="B145" s="26">
        <v>11477</v>
      </c>
      <c r="C145" s="26" t="s">
        <v>22</v>
      </c>
      <c r="D145" s="32">
        <f t="shared" si="19"/>
        <v>0.45636321318895284</v>
      </c>
      <c r="E145" s="32">
        <f t="shared" si="20"/>
        <v>0.42052602241378467</v>
      </c>
      <c r="F145" s="32">
        <f t="shared" si="21"/>
        <v>0.4546011879969355</v>
      </c>
      <c r="G145" s="13">
        <f t="shared" si="22"/>
        <v>5300792.5967979999</v>
      </c>
      <c r="H145" s="13">
        <f t="shared" si="23"/>
        <v>4931425.8554870002</v>
      </c>
      <c r="I145" s="32">
        <f t="shared" si="24"/>
        <v>6.8930099402830817E-3</v>
      </c>
      <c r="J145" s="32">
        <f t="shared" si="25"/>
        <v>1.6422047723237625E-2</v>
      </c>
      <c r="K145" s="32">
        <f t="shared" si="26"/>
        <v>3.9488743718359302E-2</v>
      </c>
      <c r="L145" s="21">
        <v>4216949.7058879994</v>
      </c>
      <c r="M145" s="19">
        <v>68249.078869999998</v>
      </c>
      <c r="N145" s="19">
        <v>1942901</v>
      </c>
      <c r="O145" s="19">
        <v>2100334</v>
      </c>
      <c r="P145" s="19">
        <v>81299</v>
      </c>
      <c r="Q145" s="19">
        <v>195493</v>
      </c>
      <c r="R145" s="19">
        <v>4950600.6419016672</v>
      </c>
      <c r="S145" s="19">
        <v>4620168.3045627205</v>
      </c>
      <c r="T145" s="19">
        <v>5300792596798</v>
      </c>
      <c r="U145" s="19">
        <v>4931425855487</v>
      </c>
    </row>
    <row r="146" spans="1:21" x14ac:dyDescent="0.45">
      <c r="A146" s="26" t="s">
        <v>340</v>
      </c>
      <c r="B146" s="26">
        <v>11476</v>
      </c>
      <c r="C146" s="26" t="s">
        <v>19</v>
      </c>
      <c r="D146" s="32">
        <f t="shared" si="19"/>
        <v>0.19603226790954165</v>
      </c>
      <c r="E146" s="32">
        <f t="shared" si="20"/>
        <v>0.34216899681899166</v>
      </c>
      <c r="F146" s="32">
        <f t="shared" si="21"/>
        <v>0.35301048637837923</v>
      </c>
      <c r="G146" s="13">
        <f t="shared" si="22"/>
        <v>82929.160673000006</v>
      </c>
      <c r="H146" s="13">
        <f t="shared" si="23"/>
        <v>78494.323508000001</v>
      </c>
      <c r="I146" s="32">
        <f t="shared" si="24"/>
        <v>1.4911851095824843E-3</v>
      </c>
      <c r="J146" s="32">
        <f t="shared" si="25"/>
        <v>6.1159717562402826E-3</v>
      </c>
      <c r="K146" s="32">
        <f t="shared" si="26"/>
        <v>9.67348202911094E-3</v>
      </c>
      <c r="L146" s="21">
        <v>113697.559165</v>
      </c>
      <c r="M146" s="19">
        <v>931.38545199999999</v>
      </c>
      <c r="N146" s="19">
        <v>99228</v>
      </c>
      <c r="O146" s="19">
        <v>102372</v>
      </c>
      <c r="P146" s="19">
        <v>1910</v>
      </c>
      <c r="Q146" s="19">
        <v>3021</v>
      </c>
      <c r="R146" s="19">
        <v>312297.06024249998</v>
      </c>
      <c r="S146" s="19">
        <v>289997.05093822948</v>
      </c>
      <c r="T146" s="19">
        <v>82929160673</v>
      </c>
      <c r="U146" s="19">
        <v>78494323508</v>
      </c>
    </row>
    <row r="147" spans="1:21" x14ac:dyDescent="0.45">
      <c r="A147" s="26" t="s">
        <v>342</v>
      </c>
      <c r="B147" s="26">
        <v>11500</v>
      </c>
      <c r="C147" s="26" t="s">
        <v>246</v>
      </c>
      <c r="D147" s="32">
        <f t="shared" si="19"/>
        <v>9.2969154179141894E-2</v>
      </c>
      <c r="E147" s="32">
        <f t="shared" si="20"/>
        <v>1.2209982445744716</v>
      </c>
      <c r="F147" s="32">
        <f t="shared" si="21"/>
        <v>4.0623715482285522E-2</v>
      </c>
      <c r="G147" s="13">
        <f t="shared" si="22"/>
        <v>696647.65091299999</v>
      </c>
      <c r="H147" s="13">
        <f t="shared" si="23"/>
        <v>1718199.4256269999</v>
      </c>
      <c r="I147" s="32">
        <f t="shared" si="24"/>
        <v>2.7394491037534406E-2</v>
      </c>
      <c r="J147" s="32">
        <f t="shared" si="25"/>
        <v>2.5757670140889078E-2</v>
      </c>
      <c r="K147" s="32">
        <f t="shared" si="26"/>
        <v>0</v>
      </c>
      <c r="L147" s="21">
        <v>2435074.7342659999</v>
      </c>
      <c r="M147" s="19">
        <v>1060139.327</v>
      </c>
      <c r="N147" s="19">
        <v>15990368</v>
      </c>
      <c r="O147" s="19">
        <v>532014</v>
      </c>
      <c r="P147" s="19">
        <v>498398</v>
      </c>
      <c r="Q147" s="19">
        <v>0</v>
      </c>
      <c r="R147" s="19">
        <v>19349498.509526171</v>
      </c>
      <c r="S147" s="19">
        <v>13096143.316383539</v>
      </c>
      <c r="T147" s="19">
        <v>696647650913</v>
      </c>
      <c r="U147" s="19">
        <v>1718199425627</v>
      </c>
    </row>
    <row r="148" spans="1:21" x14ac:dyDescent="0.45">
      <c r="A148" s="26" t="s">
        <v>344</v>
      </c>
      <c r="B148" s="26">
        <v>11499</v>
      </c>
      <c r="C148" s="26" t="s">
        <v>19</v>
      </c>
      <c r="D148" s="32">
        <f t="shared" si="19"/>
        <v>9.8556302582588101E-2</v>
      </c>
      <c r="E148" s="32">
        <f t="shared" si="20"/>
        <v>0.82404955983046069</v>
      </c>
      <c r="F148" s="32">
        <f t="shared" si="21"/>
        <v>0.66987477867336631</v>
      </c>
      <c r="G148" s="13">
        <f t="shared" si="22"/>
        <v>1372700.6813469999</v>
      </c>
      <c r="H148" s="13">
        <f t="shared" si="23"/>
        <v>1308446.6152379999</v>
      </c>
      <c r="I148" s="32">
        <f t="shared" si="24"/>
        <v>0</v>
      </c>
      <c r="J148" s="32">
        <f t="shared" si="25"/>
        <v>0.29128940343779486</v>
      </c>
      <c r="K148" s="32">
        <f t="shared" si="26"/>
        <v>0.39915655318270721</v>
      </c>
      <c r="L148" s="21">
        <v>938426.09451700002</v>
      </c>
      <c r="M148" s="19">
        <v>0</v>
      </c>
      <c r="N148" s="19">
        <v>3923187</v>
      </c>
      <c r="O148" s="19">
        <v>3189182</v>
      </c>
      <c r="P148" s="19">
        <v>1918548</v>
      </c>
      <c r="Q148" s="19">
        <v>2629004</v>
      </c>
      <c r="R148" s="19">
        <v>6586398.1914800676</v>
      </c>
      <c r="S148" s="19">
        <v>4760862.9277189998</v>
      </c>
      <c r="T148" s="19">
        <v>1372700681347</v>
      </c>
      <c r="U148" s="19">
        <v>1308446615238</v>
      </c>
    </row>
    <row r="149" spans="1:21" x14ac:dyDescent="0.45">
      <c r="A149" s="26" t="s">
        <v>346</v>
      </c>
      <c r="B149" s="26">
        <v>11495</v>
      </c>
      <c r="C149" s="26" t="s">
        <v>19</v>
      </c>
      <c r="D149" s="32">
        <f t="shared" si="19"/>
        <v>8.2083688304408139E-2</v>
      </c>
      <c r="E149" s="32">
        <f t="shared" si="20"/>
        <v>0.54339861868500794</v>
      </c>
      <c r="F149" s="32">
        <f t="shared" si="21"/>
        <v>1.0265962939431559</v>
      </c>
      <c r="G149" s="13">
        <f t="shared" si="22"/>
        <v>5520733.4047910003</v>
      </c>
      <c r="H149" s="13">
        <f t="shared" si="23"/>
        <v>4828412.6745020002</v>
      </c>
      <c r="I149" s="32">
        <f t="shared" si="24"/>
        <v>3.0840562245746024E-3</v>
      </c>
      <c r="J149" s="32">
        <f t="shared" si="25"/>
        <v>2.9874758661300391E-2</v>
      </c>
      <c r="K149" s="32">
        <f t="shared" si="26"/>
        <v>0.13441512988713317</v>
      </c>
      <c r="L149" s="21">
        <v>6978307.6667240001</v>
      </c>
      <c r="M149" s="19">
        <v>185761.30423899999</v>
      </c>
      <c r="N149" s="19">
        <v>23098394</v>
      </c>
      <c r="O149" s="19">
        <v>43637810</v>
      </c>
      <c r="P149" s="19">
        <v>899720</v>
      </c>
      <c r="Q149" s="19">
        <v>4048099</v>
      </c>
      <c r="R149" s="19">
        <v>30116393.916363001</v>
      </c>
      <c r="S149" s="19">
        <v>42507274.044782683</v>
      </c>
      <c r="T149" s="19">
        <v>5520733404791</v>
      </c>
      <c r="U149" s="19">
        <v>4828412674502</v>
      </c>
    </row>
    <row r="150" spans="1:21" x14ac:dyDescent="0.45">
      <c r="A150" s="26" t="s">
        <v>351</v>
      </c>
      <c r="B150" s="26">
        <v>11517</v>
      </c>
      <c r="C150" s="26" t="s">
        <v>19</v>
      </c>
      <c r="D150" s="32">
        <f t="shared" si="19"/>
        <v>2.4388633165108264E-2</v>
      </c>
      <c r="E150" s="32">
        <f t="shared" si="20"/>
        <v>0.91276955473151034</v>
      </c>
      <c r="F150" s="32">
        <f t="shared" si="21"/>
        <v>0.80782357614256128</v>
      </c>
      <c r="G150" s="13">
        <f t="shared" si="22"/>
        <v>12933520.387594</v>
      </c>
      <c r="H150" s="13">
        <f t="shared" si="23"/>
        <v>12313877.370839</v>
      </c>
      <c r="I150" s="32">
        <f t="shared" si="24"/>
        <v>1.4388375903687011E-3</v>
      </c>
      <c r="J150" s="32">
        <f t="shared" si="25"/>
        <v>0.11392136350589173</v>
      </c>
      <c r="K150" s="32">
        <f t="shared" si="26"/>
        <v>8.9087671854583578E-2</v>
      </c>
      <c r="L150" s="21">
        <v>4785456.7460389994</v>
      </c>
      <c r="M150" s="19">
        <v>275958.26978899998</v>
      </c>
      <c r="N150" s="19">
        <v>89550308</v>
      </c>
      <c r="O150" s="19">
        <v>79254232</v>
      </c>
      <c r="P150" s="19">
        <v>10924632</v>
      </c>
      <c r="Q150" s="19">
        <v>8543174</v>
      </c>
      <c r="R150" s="19">
        <v>95896253.905309036</v>
      </c>
      <c r="S150" s="19">
        <v>98108342.391350985</v>
      </c>
      <c r="T150" s="19">
        <v>12933520387594</v>
      </c>
      <c r="U150" s="19">
        <v>12313877370839</v>
      </c>
    </row>
    <row r="151" spans="1:21" x14ac:dyDescent="0.45">
      <c r="A151" s="26" t="s">
        <v>353</v>
      </c>
      <c r="B151" s="26">
        <v>11513</v>
      </c>
      <c r="C151" s="26" t="s">
        <v>19</v>
      </c>
      <c r="D151" s="32">
        <f t="shared" si="19"/>
        <v>7.3779592596247737E-2</v>
      </c>
      <c r="E151" s="32">
        <f t="shared" si="20"/>
        <v>1.3463865591714739</v>
      </c>
      <c r="F151" s="32">
        <f t="shared" si="21"/>
        <v>1.1979478914623878</v>
      </c>
      <c r="G151" s="13">
        <f t="shared" si="22"/>
        <v>17477252.490561001</v>
      </c>
      <c r="H151" s="13">
        <f t="shared" si="23"/>
        <v>17624580.167647999</v>
      </c>
      <c r="I151" s="32">
        <f t="shared" si="24"/>
        <v>9.5234472680889523E-4</v>
      </c>
      <c r="J151" s="32">
        <f t="shared" si="25"/>
        <v>6.3570547435007271E-2</v>
      </c>
      <c r="K151" s="32">
        <f t="shared" si="26"/>
        <v>0.13925363183760203</v>
      </c>
      <c r="L151" s="21">
        <v>15414387.142488001</v>
      </c>
      <c r="M151" s="19">
        <v>193225.260939</v>
      </c>
      <c r="N151" s="19">
        <v>140646776</v>
      </c>
      <c r="O151" s="19">
        <v>125140516</v>
      </c>
      <c r="P151" s="19">
        <v>6449049</v>
      </c>
      <c r="Q151" s="19">
        <v>14126880</v>
      </c>
      <c r="R151" s="19">
        <v>101447120.72195579</v>
      </c>
      <c r="S151" s="19">
        <v>104462403.49172071</v>
      </c>
      <c r="T151" s="19">
        <v>17477252490561</v>
      </c>
      <c r="U151" s="19">
        <v>17624580167648</v>
      </c>
    </row>
    <row r="152" spans="1:21" x14ac:dyDescent="0.45">
      <c r="A152" s="26" t="s">
        <v>357</v>
      </c>
      <c r="B152" s="26">
        <v>11521</v>
      </c>
      <c r="C152" s="26" t="s">
        <v>19</v>
      </c>
      <c r="D152" s="32">
        <f t="shared" si="19"/>
        <v>4.7835250055249925E-2</v>
      </c>
      <c r="E152" s="32">
        <f t="shared" si="20"/>
        <v>0.79074626462145836</v>
      </c>
      <c r="F152" s="32">
        <f t="shared" si="21"/>
        <v>0.59481722862490172</v>
      </c>
      <c r="G152" s="13">
        <f t="shared" si="22"/>
        <v>347753.10415799997</v>
      </c>
      <c r="H152" s="13">
        <f t="shared" si="23"/>
        <v>277880.27479900001</v>
      </c>
      <c r="I152" s="32">
        <f t="shared" si="24"/>
        <v>8.2497683643145362E-3</v>
      </c>
      <c r="J152" s="32">
        <f t="shared" si="25"/>
        <v>9.6391941332877082E-2</v>
      </c>
      <c r="K152" s="32">
        <f t="shared" si="26"/>
        <v>7.9912461184599215E-2</v>
      </c>
      <c r="L152" s="21">
        <v>294123.902871</v>
      </c>
      <c r="M152" s="19">
        <v>59698.568652000002</v>
      </c>
      <c r="N152" s="19">
        <v>2431025</v>
      </c>
      <c r="O152" s="19">
        <v>1828672</v>
      </c>
      <c r="P152" s="19">
        <v>348765</v>
      </c>
      <c r="Q152" s="19">
        <v>289139</v>
      </c>
      <c r="R152" s="19">
        <v>3618196.6581167327</v>
      </c>
      <c r="S152" s="19">
        <v>3074342.6921703722</v>
      </c>
      <c r="T152" s="19">
        <v>347753104158</v>
      </c>
      <c r="U152" s="19">
        <v>277880274799</v>
      </c>
    </row>
    <row r="153" spans="1:21" x14ac:dyDescent="0.45">
      <c r="A153" s="26" t="s">
        <v>362</v>
      </c>
      <c r="B153" s="26">
        <v>11518</v>
      </c>
      <c r="C153" s="26" t="s">
        <v>19</v>
      </c>
      <c r="D153" s="32">
        <f t="shared" si="19"/>
        <v>0.49427611500853358</v>
      </c>
      <c r="E153" s="32">
        <f t="shared" si="20"/>
        <v>0</v>
      </c>
      <c r="F153" s="32">
        <f t="shared" si="21"/>
        <v>0.17611413680428525</v>
      </c>
      <c r="G153" s="13">
        <f t="shared" si="22"/>
        <v>275529.84027300001</v>
      </c>
      <c r="H153" s="13">
        <f t="shared" si="23"/>
        <v>499341.15031200001</v>
      </c>
      <c r="I153" s="32">
        <f t="shared" si="24"/>
        <v>0.1171938299286823</v>
      </c>
      <c r="J153" s="32">
        <f t="shared" si="25"/>
        <v>0</v>
      </c>
      <c r="K153" s="32">
        <f t="shared" si="26"/>
        <v>0.18103596267455549</v>
      </c>
      <c r="L153" s="21">
        <v>2160916.2197679998</v>
      </c>
      <c r="M153" s="19">
        <v>498427.98094099999</v>
      </c>
      <c r="N153" s="19">
        <v>0</v>
      </c>
      <c r="O153" s="19">
        <v>384975</v>
      </c>
      <c r="P153" s="19">
        <v>0</v>
      </c>
      <c r="Q153" s="19">
        <v>384975</v>
      </c>
      <c r="R153" s="19">
        <v>2126511.1876807669</v>
      </c>
      <c r="S153" s="19">
        <v>2185940.3622312318</v>
      </c>
      <c r="T153" s="19">
        <v>275529840273</v>
      </c>
      <c r="U153" s="19">
        <v>499341150312</v>
      </c>
    </row>
    <row r="154" spans="1:21" x14ac:dyDescent="0.45">
      <c r="A154" s="26" t="s">
        <v>366</v>
      </c>
      <c r="B154" s="26">
        <v>11551</v>
      </c>
      <c r="C154" s="26" t="s">
        <v>19</v>
      </c>
      <c r="D154" s="32">
        <f t="shared" si="19"/>
        <v>0.18214421055384034</v>
      </c>
      <c r="E154" s="32">
        <f t="shared" si="20"/>
        <v>3.8011446754537044</v>
      </c>
      <c r="F154" s="32">
        <f t="shared" si="21"/>
        <v>4.0900950147149251</v>
      </c>
      <c r="G154" s="13">
        <f t="shared" si="22"/>
        <v>452272.88864199998</v>
      </c>
      <c r="H154" s="13">
        <f t="shared" si="23"/>
        <v>705832.56065300002</v>
      </c>
      <c r="I154" s="32">
        <f t="shared" si="24"/>
        <v>4.0113045582099514E-2</v>
      </c>
      <c r="J154" s="32">
        <f t="shared" si="25"/>
        <v>0.27163015554498582</v>
      </c>
      <c r="K154" s="32">
        <f t="shared" si="26"/>
        <v>0.38283006375718542</v>
      </c>
      <c r="L154" s="21">
        <v>4056704.5386030003</v>
      </c>
      <c r="M154" s="19">
        <v>732293.109864</v>
      </c>
      <c r="N154" s="19">
        <v>42329429</v>
      </c>
      <c r="O154" s="19">
        <v>45547171</v>
      </c>
      <c r="P154" s="19">
        <v>2479404</v>
      </c>
      <c r="Q154" s="19">
        <v>3494422</v>
      </c>
      <c r="R154" s="19">
        <v>9127867.2466444001</v>
      </c>
      <c r="S154" s="19">
        <v>11135968.928872081</v>
      </c>
      <c r="T154" s="19">
        <v>452272888642</v>
      </c>
      <c r="U154" s="19">
        <v>705832560653</v>
      </c>
    </row>
    <row r="155" spans="1:21" x14ac:dyDescent="0.45">
      <c r="A155" s="26" t="s">
        <v>368</v>
      </c>
      <c r="B155" s="26">
        <v>11562</v>
      </c>
      <c r="C155" s="26" t="s">
        <v>19</v>
      </c>
      <c r="D155" s="32">
        <f t="shared" si="19"/>
        <v>7.16174374978438E-2</v>
      </c>
      <c r="E155" s="32">
        <f t="shared" si="20"/>
        <v>2.5634003968937762</v>
      </c>
      <c r="F155" s="32">
        <f t="shared" si="21"/>
        <v>1.8165458476547416</v>
      </c>
      <c r="G155" s="13">
        <f t="shared" si="22"/>
        <v>383963.71753099997</v>
      </c>
      <c r="H155" s="13">
        <f t="shared" si="23"/>
        <v>676541.08544399997</v>
      </c>
      <c r="I155" s="32">
        <f t="shared" si="24"/>
        <v>1.7524604466229849E-2</v>
      </c>
      <c r="J155" s="32">
        <f t="shared" si="25"/>
        <v>0.25567672542631886</v>
      </c>
      <c r="K155" s="32">
        <f t="shared" si="26"/>
        <v>9.1485082877391238E-2</v>
      </c>
      <c r="L155" s="21">
        <v>518318.56530299998</v>
      </c>
      <c r="M155" s="19">
        <v>178686.632041</v>
      </c>
      <c r="N155" s="19">
        <v>9276079</v>
      </c>
      <c r="O155" s="19">
        <v>6573465</v>
      </c>
      <c r="P155" s="19">
        <v>1303482</v>
      </c>
      <c r="Q155" s="19">
        <v>466406</v>
      </c>
      <c r="R155" s="19">
        <v>5098164.4802692002</v>
      </c>
      <c r="S155" s="19">
        <v>3618661.763195626</v>
      </c>
      <c r="T155" s="19">
        <v>383963717531</v>
      </c>
      <c r="U155" s="19">
        <v>676541085444</v>
      </c>
    </row>
    <row r="156" spans="1:21" x14ac:dyDescent="0.45">
      <c r="A156" s="26" t="s">
        <v>370</v>
      </c>
      <c r="B156" s="26">
        <v>11233</v>
      </c>
      <c r="C156" s="26" t="s">
        <v>22</v>
      </c>
      <c r="D156" s="32">
        <f t="shared" si="19"/>
        <v>0.34429457120516838</v>
      </c>
      <c r="E156" s="32">
        <f t="shared" si="20"/>
        <v>8.2079266692795666E-2</v>
      </c>
      <c r="F156" s="32">
        <f t="shared" si="21"/>
        <v>6.7433182441358722E-2</v>
      </c>
      <c r="G156" s="13">
        <f t="shared" si="22"/>
        <v>3540663.642827</v>
      </c>
      <c r="H156" s="13">
        <f t="shared" si="23"/>
        <v>3348864.3503390001</v>
      </c>
      <c r="I156" s="32">
        <f t="shared" si="24"/>
        <v>5.1032376383182195E-3</v>
      </c>
      <c r="J156" s="32">
        <f t="shared" si="25"/>
        <v>0</v>
      </c>
      <c r="K156" s="32">
        <f t="shared" si="26"/>
        <v>0</v>
      </c>
      <c r="L156" s="21">
        <v>2538540.7810730003</v>
      </c>
      <c r="M156" s="19">
        <v>37641.045703999996</v>
      </c>
      <c r="N156" s="19">
        <v>302592</v>
      </c>
      <c r="O156" s="19">
        <v>248598</v>
      </c>
      <c r="P156" s="19">
        <v>0</v>
      </c>
      <c r="Q156" s="19">
        <v>0</v>
      </c>
      <c r="R156" s="19">
        <v>3687957.3686092999</v>
      </c>
      <c r="S156" s="19">
        <v>3686582.6437330898</v>
      </c>
      <c r="T156" s="19">
        <v>3540663642827</v>
      </c>
      <c r="U156" s="19">
        <v>3348864350339</v>
      </c>
    </row>
    <row r="157" spans="1:21" x14ac:dyDescent="0.45">
      <c r="A157" s="26" t="s">
        <v>372</v>
      </c>
      <c r="B157" s="26">
        <v>11569</v>
      </c>
      <c r="C157" s="26" t="s">
        <v>19</v>
      </c>
      <c r="D157" s="32">
        <f t="shared" si="19"/>
        <v>0.35308705079662767</v>
      </c>
      <c r="E157" s="32">
        <f t="shared" si="20"/>
        <v>0.71452391615324229</v>
      </c>
      <c r="F157" s="32">
        <f t="shared" si="21"/>
        <v>1.1207674012450699</v>
      </c>
      <c r="G157" s="13">
        <f t="shared" si="22"/>
        <v>856506.53119899996</v>
      </c>
      <c r="H157" s="13">
        <f t="shared" si="23"/>
        <v>834661.93799699994</v>
      </c>
      <c r="I157" s="32">
        <f t="shared" si="24"/>
        <v>4.5680601385791698E-2</v>
      </c>
      <c r="J157" s="32">
        <f t="shared" si="25"/>
        <v>0.2963729417522859</v>
      </c>
      <c r="K157" s="32">
        <f t="shared" si="26"/>
        <v>9.7338756346058097E-2</v>
      </c>
      <c r="L157" s="21">
        <v>2687494.025045</v>
      </c>
      <c r="M157" s="19">
        <v>298157.25583400001</v>
      </c>
      <c r="N157" s="19">
        <v>2719271</v>
      </c>
      <c r="O157" s="19">
        <v>4265316</v>
      </c>
      <c r="P157" s="19">
        <v>967213</v>
      </c>
      <c r="Q157" s="19">
        <v>317665</v>
      </c>
      <c r="R157" s="19">
        <v>3263499.6780792996</v>
      </c>
      <c r="S157" s="19">
        <v>3805710.2617917191</v>
      </c>
      <c r="T157" s="19">
        <v>856506531199</v>
      </c>
      <c r="U157" s="19">
        <v>834661937997</v>
      </c>
    </row>
    <row r="158" spans="1:21" x14ac:dyDescent="0.45">
      <c r="A158" s="26" t="s">
        <v>376</v>
      </c>
      <c r="B158" s="26">
        <v>11588</v>
      </c>
      <c r="C158" s="26" t="s">
        <v>19</v>
      </c>
      <c r="D158" s="32">
        <f t="shared" si="19"/>
        <v>0.20698941617551297</v>
      </c>
      <c r="E158" s="32">
        <f t="shared" si="20"/>
        <v>1.6246412658017801</v>
      </c>
      <c r="F158" s="32">
        <f t="shared" si="21"/>
        <v>1.5865582243743699</v>
      </c>
      <c r="G158" s="13">
        <f t="shared" si="22"/>
        <v>4508346.8274959996</v>
      </c>
      <c r="H158" s="13">
        <f t="shared" si="23"/>
        <v>4452748.2740550004</v>
      </c>
      <c r="I158" s="32">
        <f t="shared" si="24"/>
        <v>1.1401712742264989E-2</v>
      </c>
      <c r="J158" s="32">
        <f t="shared" si="25"/>
        <v>0.12366952178218135</v>
      </c>
      <c r="K158" s="32">
        <f t="shared" si="26"/>
        <v>0.12134138643771379</v>
      </c>
      <c r="L158" s="21">
        <v>7614101.984011</v>
      </c>
      <c r="M158" s="19">
        <v>432231.04086199997</v>
      </c>
      <c r="N158" s="19">
        <v>29881200</v>
      </c>
      <c r="O158" s="19">
        <v>29180758</v>
      </c>
      <c r="P158" s="19">
        <v>2344113</v>
      </c>
      <c r="Q158" s="19">
        <v>2299984</v>
      </c>
      <c r="R158" s="19">
        <v>18954654.034554102</v>
      </c>
      <c r="S158" s="19">
        <v>18392491.086488109</v>
      </c>
      <c r="T158" s="19">
        <v>4508346827496</v>
      </c>
      <c r="U158" s="19">
        <v>4452748274055</v>
      </c>
    </row>
    <row r="159" spans="1:21" x14ac:dyDescent="0.45">
      <c r="A159" s="26" t="s">
        <v>386</v>
      </c>
      <c r="B159" s="26">
        <v>11621</v>
      </c>
      <c r="C159" s="26" t="s">
        <v>19</v>
      </c>
      <c r="D159" s="32">
        <f t="shared" si="19"/>
        <v>0.74120883584574238</v>
      </c>
      <c r="E159" s="32">
        <f t="shared" si="20"/>
        <v>0.1446254296319705</v>
      </c>
      <c r="F159" s="32">
        <f t="shared" si="21"/>
        <v>0.65211870324105858</v>
      </c>
      <c r="G159" s="13">
        <f t="shared" si="22"/>
        <v>234400.59310100001</v>
      </c>
      <c r="H159" s="13">
        <f t="shared" si="23"/>
        <v>206780.36743700001</v>
      </c>
      <c r="I159" s="32">
        <f t="shared" si="24"/>
        <v>1.7563937387270447E-2</v>
      </c>
      <c r="J159" s="32">
        <f t="shared" si="25"/>
        <v>2.1618425417866186E-4</v>
      </c>
      <c r="K159" s="32">
        <f t="shared" si="26"/>
        <v>3.1620494598649601E-2</v>
      </c>
      <c r="L159" s="21">
        <v>1916287.5719619999</v>
      </c>
      <c r="M159" s="19">
        <v>42085.024189999996</v>
      </c>
      <c r="N159" s="19">
        <v>186954</v>
      </c>
      <c r="O159" s="19">
        <v>842979</v>
      </c>
      <c r="P159" s="19">
        <v>259</v>
      </c>
      <c r="Q159" s="19">
        <v>37883</v>
      </c>
      <c r="R159" s="19">
        <v>1198052.101361433</v>
      </c>
      <c r="S159" s="19">
        <v>1292677.2316303111</v>
      </c>
      <c r="T159" s="19">
        <v>234400593101</v>
      </c>
      <c r="U159" s="19">
        <v>206780367437</v>
      </c>
    </row>
    <row r="160" spans="1:21" x14ac:dyDescent="0.45">
      <c r="A160" s="26" t="s">
        <v>388</v>
      </c>
      <c r="B160" s="26">
        <v>11626</v>
      </c>
      <c r="C160" s="26" t="s">
        <v>19</v>
      </c>
      <c r="D160" s="32">
        <f t="shared" ref="D160:D194" si="27">(L160/2)/S160</f>
        <v>0.15616348295092192</v>
      </c>
      <c r="E160" s="32">
        <f t="shared" ref="E160:E194" si="28">(N160)/S160</f>
        <v>0.4894422873668377</v>
      </c>
      <c r="F160" s="32">
        <f t="shared" ref="F160:F194" si="29">(O160)/S160</f>
        <v>0.41704521176914755</v>
      </c>
      <c r="G160" s="13">
        <f t="shared" ref="G160:G194" si="30">T160/1000000</f>
        <v>1221907.938229</v>
      </c>
      <c r="H160" s="13">
        <f t="shared" ref="H160:H194" si="31">U160/1000000</f>
        <v>1380706.4979069999</v>
      </c>
      <c r="I160" s="32">
        <f t="shared" ref="I160:I194" si="32">(M160/2)/R160</f>
        <v>1.2255174652641605E-2</v>
      </c>
      <c r="J160" s="32">
        <f t="shared" ref="J160:J194" si="33">(P160)/R160</f>
        <v>2.3517723271111506E-2</v>
      </c>
      <c r="K160" s="32">
        <f t="shared" ref="K160:K194" si="34">(Q160)/R160</f>
        <v>0</v>
      </c>
      <c r="L160" s="21">
        <v>2358353.6638489999</v>
      </c>
      <c r="M160" s="19">
        <v>208164.287491</v>
      </c>
      <c r="N160" s="19">
        <v>3695736</v>
      </c>
      <c r="O160" s="19">
        <v>3149072</v>
      </c>
      <c r="P160" s="19">
        <v>199734</v>
      </c>
      <c r="Q160" s="19">
        <v>0</v>
      </c>
      <c r="R160" s="19">
        <v>8492913.9482369665</v>
      </c>
      <c r="S160" s="19">
        <v>7550912.7335171197</v>
      </c>
      <c r="T160" s="19">
        <v>1221907938229</v>
      </c>
      <c r="U160" s="19">
        <v>1380706497907</v>
      </c>
    </row>
    <row r="161" spans="1:21" x14ac:dyDescent="0.45">
      <c r="A161" s="26" t="s">
        <v>392</v>
      </c>
      <c r="B161" s="26">
        <v>11649</v>
      </c>
      <c r="C161" s="26" t="s">
        <v>22</v>
      </c>
      <c r="D161" s="32">
        <f t="shared" si="27"/>
        <v>1.6319122503131667</v>
      </c>
      <c r="E161" s="32">
        <f t="shared" si="28"/>
        <v>0.82874143547491186</v>
      </c>
      <c r="F161" s="32">
        <f t="shared" si="29"/>
        <v>0.38248344161789372</v>
      </c>
      <c r="G161" s="13">
        <f t="shared" si="30"/>
        <v>8616028.2126860004</v>
      </c>
      <c r="H161" s="13">
        <f t="shared" si="31"/>
        <v>8372318.4006190002</v>
      </c>
      <c r="I161" s="32">
        <f t="shared" si="32"/>
        <v>6.2416224668588295E-2</v>
      </c>
      <c r="J161" s="32">
        <f t="shared" si="33"/>
        <v>4.687261227199669E-2</v>
      </c>
      <c r="K161" s="32">
        <f t="shared" si="34"/>
        <v>4.8703352134693789E-2</v>
      </c>
      <c r="L161" s="21">
        <v>23661320.056196999</v>
      </c>
      <c r="M161" s="19">
        <v>1060851.564092</v>
      </c>
      <c r="N161" s="19">
        <v>6008018</v>
      </c>
      <c r="O161" s="19">
        <v>2772840</v>
      </c>
      <c r="P161" s="19">
        <v>398333</v>
      </c>
      <c r="Q161" s="19">
        <v>413891</v>
      </c>
      <c r="R161" s="19">
        <v>8498203.5498366673</v>
      </c>
      <c r="S161" s="19">
        <v>7249568.7349783517</v>
      </c>
      <c r="T161" s="19">
        <v>8616028212686</v>
      </c>
      <c r="U161" s="19">
        <v>8372318400619</v>
      </c>
    </row>
    <row r="162" spans="1:21" x14ac:dyDescent="0.45">
      <c r="A162" s="26" t="s">
        <v>396</v>
      </c>
      <c r="B162" s="26">
        <v>11661</v>
      </c>
      <c r="C162" s="26" t="s">
        <v>19</v>
      </c>
      <c r="D162" s="32">
        <f t="shared" si="27"/>
        <v>1.3963586512954713</v>
      </c>
      <c r="E162" s="32">
        <f t="shared" si="28"/>
        <v>1.0720742337308951</v>
      </c>
      <c r="F162" s="32">
        <f t="shared" si="29"/>
        <v>2.5480119974904007</v>
      </c>
      <c r="G162" s="13">
        <f t="shared" si="30"/>
        <v>23796.320631999999</v>
      </c>
      <c r="H162" s="13">
        <f t="shared" si="31"/>
        <v>25092.190184999999</v>
      </c>
      <c r="I162" s="32">
        <f t="shared" si="32"/>
        <v>0.23418907086567228</v>
      </c>
      <c r="J162" s="32">
        <f t="shared" si="33"/>
        <v>5.6406647232041064E-2</v>
      </c>
      <c r="K162" s="32">
        <f t="shared" si="34"/>
        <v>5.2495760858434553E-3</v>
      </c>
      <c r="L162" s="21">
        <v>1121419.7785169999</v>
      </c>
      <c r="M162" s="19">
        <v>48982.926546000002</v>
      </c>
      <c r="N162" s="19">
        <v>430493</v>
      </c>
      <c r="O162" s="19">
        <v>1023158</v>
      </c>
      <c r="P162" s="19">
        <v>5899</v>
      </c>
      <c r="Q162" s="19">
        <v>549</v>
      </c>
      <c r="R162" s="19">
        <v>104579.8729311667</v>
      </c>
      <c r="S162" s="19">
        <v>401551.48445444263</v>
      </c>
      <c r="T162" s="19">
        <v>23796320632</v>
      </c>
      <c r="U162" s="19">
        <v>25092190185</v>
      </c>
    </row>
    <row r="163" spans="1:21" x14ac:dyDescent="0.45">
      <c r="A163" s="26" t="s">
        <v>400</v>
      </c>
      <c r="B163" s="26">
        <v>11660</v>
      </c>
      <c r="C163" s="26" t="s">
        <v>19</v>
      </c>
      <c r="D163" s="32">
        <f t="shared" si="27"/>
        <v>0.21135851415344675</v>
      </c>
      <c r="E163" s="32">
        <f t="shared" si="28"/>
        <v>1.7670078853758292E-2</v>
      </c>
      <c r="F163" s="32">
        <f t="shared" si="29"/>
        <v>0.62792065842482869</v>
      </c>
      <c r="G163" s="13">
        <f t="shared" si="30"/>
        <v>580072.92689400003</v>
      </c>
      <c r="H163" s="13">
        <f t="shared" si="31"/>
        <v>687118.69602699997</v>
      </c>
      <c r="I163" s="32">
        <f t="shared" si="32"/>
        <v>1.1944300724669087E-2</v>
      </c>
      <c r="J163" s="32">
        <f t="shared" si="33"/>
        <v>0</v>
      </c>
      <c r="K163" s="32">
        <f t="shared" si="34"/>
        <v>0</v>
      </c>
      <c r="L163" s="21">
        <v>1607083.067519</v>
      </c>
      <c r="M163" s="19">
        <v>72983.053402999998</v>
      </c>
      <c r="N163" s="19">
        <v>67178</v>
      </c>
      <c r="O163" s="19">
        <v>2387225</v>
      </c>
      <c r="P163" s="19">
        <v>0</v>
      </c>
      <c r="Q163" s="19">
        <v>0</v>
      </c>
      <c r="R163" s="19">
        <v>3055141.3215955333</v>
      </c>
      <c r="S163" s="19">
        <v>3801794.0132571477</v>
      </c>
      <c r="T163" s="19">
        <v>580072926894</v>
      </c>
      <c r="U163" s="19">
        <v>687118696027</v>
      </c>
    </row>
    <row r="164" spans="1:21" x14ac:dyDescent="0.45">
      <c r="A164" s="26" t="s">
        <v>404</v>
      </c>
      <c r="B164" s="26">
        <v>11665</v>
      </c>
      <c r="C164" s="26" t="s">
        <v>19</v>
      </c>
      <c r="D164" s="32">
        <f t="shared" si="27"/>
        <v>0.19178407250172763</v>
      </c>
      <c r="E164" s="32">
        <f t="shared" si="28"/>
        <v>1.9609786274331347</v>
      </c>
      <c r="F164" s="32">
        <f t="shared" si="29"/>
        <v>0.88951273266140718</v>
      </c>
      <c r="G164" s="13">
        <f t="shared" si="30"/>
        <v>256524.312997</v>
      </c>
      <c r="H164" s="13">
        <f t="shared" si="31"/>
        <v>249399.72093800001</v>
      </c>
      <c r="I164" s="32">
        <f t="shared" si="32"/>
        <v>2.5389492832668206E-3</v>
      </c>
      <c r="J164" s="32">
        <f t="shared" si="33"/>
        <v>4.3447974535113183E-2</v>
      </c>
      <c r="K164" s="32">
        <f t="shared" si="34"/>
        <v>2.8231776422327531E-2</v>
      </c>
      <c r="L164" s="21">
        <v>538940.24214700004</v>
      </c>
      <c r="M164" s="19">
        <v>11389.749055</v>
      </c>
      <c r="N164" s="19">
        <v>2755313</v>
      </c>
      <c r="O164" s="19">
        <v>1249828</v>
      </c>
      <c r="P164" s="19">
        <v>97454</v>
      </c>
      <c r="Q164" s="19">
        <v>63324</v>
      </c>
      <c r="R164" s="19">
        <v>2243004.444804233</v>
      </c>
      <c r="S164" s="19">
        <v>1405070.387537383</v>
      </c>
      <c r="T164" s="19">
        <v>256524312997</v>
      </c>
      <c r="U164" s="19">
        <v>249399720938</v>
      </c>
    </row>
    <row r="165" spans="1:21" x14ac:dyDescent="0.45">
      <c r="A165" s="26" t="s">
        <v>408</v>
      </c>
      <c r="B165" s="26">
        <v>11673</v>
      </c>
      <c r="C165" s="26" t="s">
        <v>19</v>
      </c>
      <c r="D165" s="32">
        <f t="shared" si="27"/>
        <v>0.14405680284394909</v>
      </c>
      <c r="E165" s="32">
        <f t="shared" si="28"/>
        <v>0.47625564361779166</v>
      </c>
      <c r="F165" s="32">
        <f t="shared" si="29"/>
        <v>1.7849182915121862</v>
      </c>
      <c r="G165" s="13">
        <f t="shared" si="30"/>
        <v>101645.408429</v>
      </c>
      <c r="H165" s="13">
        <f t="shared" si="31"/>
        <v>99158.191233000005</v>
      </c>
      <c r="I165" s="32">
        <f t="shared" si="32"/>
        <v>2.2469968148989737E-2</v>
      </c>
      <c r="J165" s="32">
        <f t="shared" si="33"/>
        <v>0</v>
      </c>
      <c r="K165" s="32">
        <f t="shared" si="34"/>
        <v>5.508802316118578E-2</v>
      </c>
      <c r="L165" s="21">
        <v>547981.65211299993</v>
      </c>
      <c r="M165" s="19">
        <v>33359.861356000001</v>
      </c>
      <c r="N165" s="19">
        <v>905821</v>
      </c>
      <c r="O165" s="19">
        <v>3394850</v>
      </c>
      <c r="P165" s="19">
        <v>0</v>
      </c>
      <c r="Q165" s="19">
        <v>40893</v>
      </c>
      <c r="R165" s="19">
        <v>742321.06460506667</v>
      </c>
      <c r="S165" s="19">
        <v>1901963.8132140359</v>
      </c>
      <c r="T165" s="19">
        <v>101645408429</v>
      </c>
      <c r="U165" s="19">
        <v>99158191233</v>
      </c>
    </row>
    <row r="166" spans="1:21" x14ac:dyDescent="0.45">
      <c r="A166" s="26" t="s">
        <v>416</v>
      </c>
      <c r="B166" s="26">
        <v>11692</v>
      </c>
      <c r="C166" s="26" t="s">
        <v>19</v>
      </c>
      <c r="D166" s="32">
        <f t="shared" si="27"/>
        <v>0.17961588031034917</v>
      </c>
      <c r="E166" s="32">
        <f t="shared" si="28"/>
        <v>4.6475199948300014</v>
      </c>
      <c r="F166" s="32">
        <f t="shared" si="29"/>
        <v>2.8226359043190068</v>
      </c>
      <c r="G166" s="13">
        <f t="shared" si="30"/>
        <v>1768730.8221700001</v>
      </c>
      <c r="H166" s="13">
        <f t="shared" si="31"/>
        <v>2086956.136373</v>
      </c>
      <c r="I166" s="32">
        <f t="shared" si="32"/>
        <v>7.1703521932917182E-3</v>
      </c>
      <c r="J166" s="32">
        <f t="shared" si="33"/>
        <v>0.39783089954988898</v>
      </c>
      <c r="K166" s="32">
        <f t="shared" si="34"/>
        <v>0.19994946348734649</v>
      </c>
      <c r="L166" s="21">
        <v>2742376.2159080002</v>
      </c>
      <c r="M166" s="19">
        <v>233976.445817</v>
      </c>
      <c r="N166" s="19">
        <v>35479180</v>
      </c>
      <c r="O166" s="19">
        <v>21548010</v>
      </c>
      <c r="P166" s="19">
        <v>6490829</v>
      </c>
      <c r="Q166" s="19">
        <v>3262285</v>
      </c>
      <c r="R166" s="19">
        <v>16315547.654402429</v>
      </c>
      <c r="S166" s="19">
        <v>7634002.6593683902</v>
      </c>
      <c r="T166" s="19">
        <v>1768730822170</v>
      </c>
      <c r="U166" s="19">
        <v>2086956136373</v>
      </c>
    </row>
    <row r="167" spans="1:21" x14ac:dyDescent="0.45">
      <c r="A167" s="26" t="s">
        <v>418</v>
      </c>
      <c r="B167" s="26">
        <v>11698</v>
      </c>
      <c r="C167" s="26" t="s">
        <v>19</v>
      </c>
      <c r="D167" s="32">
        <f t="shared" si="27"/>
        <v>0.27873163569343601</v>
      </c>
      <c r="E167" s="32">
        <f t="shared" si="28"/>
        <v>0.60111581729219687</v>
      </c>
      <c r="F167" s="32">
        <f t="shared" si="29"/>
        <v>0.58100484028165045</v>
      </c>
      <c r="G167" s="13">
        <f t="shared" si="30"/>
        <v>2861398.93707</v>
      </c>
      <c r="H167" s="13">
        <f t="shared" si="31"/>
        <v>1750008.9085669999</v>
      </c>
      <c r="I167" s="32">
        <f t="shared" si="32"/>
        <v>1.4821875017065117E-2</v>
      </c>
      <c r="J167" s="32">
        <f t="shared" si="33"/>
        <v>0</v>
      </c>
      <c r="K167" s="32">
        <f t="shared" si="34"/>
        <v>9.2249185384711427E-2</v>
      </c>
      <c r="L167" s="21">
        <v>18282132.970008001</v>
      </c>
      <c r="M167" s="19">
        <v>974778.33635899995</v>
      </c>
      <c r="N167" s="19">
        <v>19713728</v>
      </c>
      <c r="O167" s="19">
        <v>19054184</v>
      </c>
      <c r="P167" s="19">
        <v>0</v>
      </c>
      <c r="Q167" s="19">
        <v>3033439</v>
      </c>
      <c r="R167" s="19">
        <v>32883097.962865431</v>
      </c>
      <c r="S167" s="19">
        <v>32795224.202888239</v>
      </c>
      <c r="T167" s="19">
        <v>2861398937070</v>
      </c>
      <c r="U167" s="19">
        <v>1750008908567</v>
      </c>
    </row>
    <row r="168" spans="1:21" x14ac:dyDescent="0.45">
      <c r="A168" s="26" t="s">
        <v>422</v>
      </c>
      <c r="B168" s="26">
        <v>11706</v>
      </c>
      <c r="C168" s="26" t="s">
        <v>22</v>
      </c>
      <c r="D168" s="32">
        <f t="shared" si="27"/>
        <v>0.94884222748612745</v>
      </c>
      <c r="E168" s="32">
        <f t="shared" si="28"/>
        <v>1.0062486877774353</v>
      </c>
      <c r="F168" s="32">
        <f t="shared" si="29"/>
        <v>1.6499293059123641</v>
      </c>
      <c r="G168" s="13">
        <f t="shared" si="30"/>
        <v>573483.34861400002</v>
      </c>
      <c r="H168" s="13">
        <f t="shared" si="31"/>
        <v>533295.50272700004</v>
      </c>
      <c r="I168" s="32">
        <f t="shared" si="32"/>
        <v>5.3458445862064139E-3</v>
      </c>
      <c r="J168" s="32">
        <f t="shared" si="33"/>
        <v>1.2383238281356406E-2</v>
      </c>
      <c r="K168" s="32">
        <f t="shared" si="34"/>
        <v>5.4120595305861753E-2</v>
      </c>
      <c r="L168" s="21">
        <v>1415956.391609</v>
      </c>
      <c r="M168" s="19">
        <v>5982.4992940000002</v>
      </c>
      <c r="N168" s="19">
        <v>750812</v>
      </c>
      <c r="O168" s="19">
        <v>1231094</v>
      </c>
      <c r="P168" s="19">
        <v>6929</v>
      </c>
      <c r="Q168" s="19">
        <v>30283</v>
      </c>
      <c r="R168" s="19">
        <v>559546.69066103338</v>
      </c>
      <c r="S168" s="19">
        <v>746149.54446138523</v>
      </c>
      <c r="T168" s="19">
        <v>573483348614</v>
      </c>
      <c r="U168" s="19">
        <v>533295502727</v>
      </c>
    </row>
    <row r="169" spans="1:21" x14ac:dyDescent="0.45">
      <c r="A169" s="26" t="s">
        <v>429</v>
      </c>
      <c r="B169" s="26">
        <v>11691</v>
      </c>
      <c r="C169" s="26" t="s">
        <v>32</v>
      </c>
      <c r="D169" s="32">
        <f t="shared" si="27"/>
        <v>1.1408172765362188</v>
      </c>
      <c r="E169" s="32">
        <f t="shared" si="28"/>
        <v>3.1244174175661416E-2</v>
      </c>
      <c r="F169" s="32">
        <f t="shared" si="29"/>
        <v>0</v>
      </c>
      <c r="G169" s="13">
        <f t="shared" si="30"/>
        <v>28846.089352999999</v>
      </c>
      <c r="H169" s="13">
        <f t="shared" si="31"/>
        <v>24666.756399000002</v>
      </c>
      <c r="I169" s="32">
        <f t="shared" si="32"/>
        <v>1.7600797663095521E-2</v>
      </c>
      <c r="J169" s="32">
        <f t="shared" si="33"/>
        <v>0</v>
      </c>
      <c r="K169" s="32">
        <f t="shared" si="34"/>
        <v>0</v>
      </c>
      <c r="L169" s="21">
        <v>94276.462276000006</v>
      </c>
      <c r="M169" s="19">
        <v>1524.701771</v>
      </c>
      <c r="N169" s="19">
        <v>1291</v>
      </c>
      <c r="O169" s="19">
        <v>0</v>
      </c>
      <c r="P169" s="19">
        <v>0</v>
      </c>
      <c r="Q169" s="19">
        <v>0</v>
      </c>
      <c r="R169" s="19">
        <v>43313.428180499999</v>
      </c>
      <c r="S169" s="19">
        <v>41319.703082620217</v>
      </c>
      <c r="T169" s="19">
        <v>28846089353</v>
      </c>
      <c r="U169" s="19">
        <v>24666756399</v>
      </c>
    </row>
    <row r="170" spans="1:21" x14ac:dyDescent="0.45">
      <c r="A170" s="26" t="s">
        <v>431</v>
      </c>
      <c r="B170" s="26">
        <v>11709</v>
      </c>
      <c r="C170" s="26" t="s">
        <v>22</v>
      </c>
      <c r="D170" s="32">
        <f t="shared" si="27"/>
        <v>0</v>
      </c>
      <c r="E170" s="32">
        <f t="shared" si="28"/>
        <v>0</v>
      </c>
      <c r="F170" s="32">
        <f t="shared" si="29"/>
        <v>0</v>
      </c>
      <c r="G170" s="13">
        <f t="shared" si="30"/>
        <v>81916106.416338995</v>
      </c>
      <c r="H170" s="13">
        <f t="shared" si="31"/>
        <v>78543602.075045004</v>
      </c>
      <c r="I170" s="32">
        <f t="shared" si="32"/>
        <v>0</v>
      </c>
      <c r="J170" s="32">
        <f t="shared" si="33"/>
        <v>0</v>
      </c>
      <c r="K170" s="32">
        <f t="shared" si="34"/>
        <v>0</v>
      </c>
      <c r="L170" s="21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78025376.465293035</v>
      </c>
      <c r="S170" s="19">
        <v>103282613.39204991</v>
      </c>
      <c r="T170" s="19">
        <v>81916106416339</v>
      </c>
      <c r="U170" s="19">
        <v>78543602075045</v>
      </c>
    </row>
    <row r="171" spans="1:21" x14ac:dyDescent="0.45">
      <c r="A171" s="26" t="s">
        <v>433</v>
      </c>
      <c r="B171" s="26">
        <v>11712</v>
      </c>
      <c r="C171" s="26" t="s">
        <v>22</v>
      </c>
      <c r="D171" s="32">
        <f t="shared" si="27"/>
        <v>2.26932733532816</v>
      </c>
      <c r="E171" s="32">
        <f t="shared" si="28"/>
        <v>0</v>
      </c>
      <c r="F171" s="32">
        <f t="shared" si="29"/>
        <v>4.4534521307716721E-2</v>
      </c>
      <c r="G171" s="13">
        <f t="shared" si="30"/>
        <v>3945699.7095320001</v>
      </c>
      <c r="H171" s="13">
        <f t="shared" si="31"/>
        <v>3811706.5301959999</v>
      </c>
      <c r="I171" s="32">
        <f t="shared" si="32"/>
        <v>0.15164097906841462</v>
      </c>
      <c r="J171" s="32">
        <f t="shared" si="33"/>
        <v>0</v>
      </c>
      <c r="K171" s="32">
        <f t="shared" si="34"/>
        <v>0</v>
      </c>
      <c r="L171" s="21">
        <v>18679666.698032998</v>
      </c>
      <c r="M171" s="19">
        <v>1146179.7161360001</v>
      </c>
      <c r="N171" s="19">
        <v>0</v>
      </c>
      <c r="O171" s="19">
        <v>183290</v>
      </c>
      <c r="P171" s="19">
        <v>0</v>
      </c>
      <c r="Q171" s="19">
        <v>0</v>
      </c>
      <c r="R171" s="19">
        <v>3779254.5365289669</v>
      </c>
      <c r="S171" s="19">
        <v>4115683.6229031258</v>
      </c>
      <c r="T171" s="19">
        <v>3945699709532</v>
      </c>
      <c r="U171" s="19">
        <v>3811706530196</v>
      </c>
    </row>
    <row r="172" spans="1:21" x14ac:dyDescent="0.45">
      <c r="A172" s="26" t="s">
        <v>435</v>
      </c>
      <c r="B172" s="26">
        <v>11725</v>
      </c>
      <c r="C172" s="26" t="s">
        <v>19</v>
      </c>
      <c r="D172" s="32">
        <f t="shared" si="27"/>
        <v>0.29074311132834574</v>
      </c>
      <c r="E172" s="32">
        <f t="shared" si="28"/>
        <v>1.4896050520987891</v>
      </c>
      <c r="F172" s="32">
        <f t="shared" si="29"/>
        <v>0.48289011954803701</v>
      </c>
      <c r="G172" s="13">
        <f t="shared" si="30"/>
        <v>374045.28362399997</v>
      </c>
      <c r="H172" s="13">
        <f t="shared" si="31"/>
        <v>369981.399126</v>
      </c>
      <c r="I172" s="32">
        <f t="shared" si="32"/>
        <v>8.2352692989628269E-4</v>
      </c>
      <c r="J172" s="32">
        <f t="shared" si="33"/>
        <v>0.27536156059536421</v>
      </c>
      <c r="K172" s="32">
        <f t="shared" si="34"/>
        <v>7.8033950512985728E-2</v>
      </c>
      <c r="L172" s="21">
        <v>628822.36181499995</v>
      </c>
      <c r="M172" s="19">
        <v>3547.498</v>
      </c>
      <c r="N172" s="19">
        <v>1610867</v>
      </c>
      <c r="O172" s="19">
        <v>522200</v>
      </c>
      <c r="P172" s="19">
        <v>593086</v>
      </c>
      <c r="Q172" s="19">
        <v>168073</v>
      </c>
      <c r="R172" s="19">
        <v>2153844.562464267</v>
      </c>
      <c r="S172" s="19">
        <v>1081405.4354409969</v>
      </c>
      <c r="T172" s="19">
        <v>374045283624</v>
      </c>
      <c r="U172" s="19">
        <v>369981399126</v>
      </c>
    </row>
    <row r="173" spans="1:21" x14ac:dyDescent="0.45">
      <c r="A173" s="26" t="s">
        <v>437</v>
      </c>
      <c r="B173" s="26">
        <v>11701</v>
      </c>
      <c r="C173" s="26" t="s">
        <v>19</v>
      </c>
      <c r="D173" s="32">
        <f t="shared" si="27"/>
        <v>0.74882081907729214</v>
      </c>
      <c r="E173" s="32">
        <f t="shared" si="28"/>
        <v>5.0818347178928969</v>
      </c>
      <c r="F173" s="32">
        <f t="shared" si="29"/>
        <v>2.5511831478308049</v>
      </c>
      <c r="G173" s="13">
        <f t="shared" si="30"/>
        <v>56904.380060000003</v>
      </c>
      <c r="H173" s="13">
        <f t="shared" si="31"/>
        <v>109190.206574</v>
      </c>
      <c r="I173" s="32">
        <f t="shared" si="32"/>
        <v>6.9880405233501905E-2</v>
      </c>
      <c r="J173" s="32">
        <f t="shared" si="33"/>
        <v>0.46545689007891639</v>
      </c>
      <c r="K173" s="32">
        <f t="shared" si="34"/>
        <v>0.18092007875113347</v>
      </c>
      <c r="L173" s="21">
        <v>422779.536601</v>
      </c>
      <c r="M173" s="19">
        <v>112367.889904</v>
      </c>
      <c r="N173" s="19">
        <v>1434586</v>
      </c>
      <c r="O173" s="19">
        <v>720191</v>
      </c>
      <c r="P173" s="19">
        <v>374228</v>
      </c>
      <c r="Q173" s="19">
        <v>145460</v>
      </c>
      <c r="R173" s="19">
        <v>804001.41877059999</v>
      </c>
      <c r="S173" s="19">
        <v>282296.86316811747</v>
      </c>
      <c r="T173" s="19">
        <v>56904380060</v>
      </c>
      <c r="U173" s="19">
        <v>109190206574</v>
      </c>
    </row>
    <row r="174" spans="1:21" x14ac:dyDescent="0.45">
      <c r="A174" s="26" t="s">
        <v>439</v>
      </c>
      <c r="B174" s="26">
        <v>11729</v>
      </c>
      <c r="C174" s="26" t="s">
        <v>22</v>
      </c>
      <c r="D174" s="32">
        <f t="shared" si="27"/>
        <v>1.8689021285532696</v>
      </c>
      <c r="E174" s="32">
        <f t="shared" si="28"/>
        <v>1.2866170024078796</v>
      </c>
      <c r="F174" s="32">
        <f t="shared" si="29"/>
        <v>1.358834672287859</v>
      </c>
      <c r="G174" s="13">
        <f t="shared" si="30"/>
        <v>896418.14448300004</v>
      </c>
      <c r="H174" s="13">
        <f t="shared" si="31"/>
        <v>806571.31514099997</v>
      </c>
      <c r="I174" s="32">
        <f t="shared" si="32"/>
        <v>7.8921478025747397E-3</v>
      </c>
      <c r="J174" s="32">
        <f t="shared" si="33"/>
        <v>0</v>
      </c>
      <c r="K174" s="32">
        <f t="shared" si="34"/>
        <v>0</v>
      </c>
      <c r="L174" s="21">
        <v>6886849.6488070004</v>
      </c>
      <c r="M174" s="19">
        <v>13278.127848</v>
      </c>
      <c r="N174" s="19">
        <v>2370573</v>
      </c>
      <c r="O174" s="19">
        <v>2503633</v>
      </c>
      <c r="P174" s="19">
        <v>0</v>
      </c>
      <c r="Q174" s="19">
        <v>0</v>
      </c>
      <c r="R174" s="19">
        <v>841223.97224163334</v>
      </c>
      <c r="S174" s="19">
        <v>1842485.367101101</v>
      </c>
      <c r="T174" s="19">
        <v>896418144483</v>
      </c>
      <c r="U174" s="19">
        <v>806571315141</v>
      </c>
    </row>
    <row r="175" spans="1:21" x14ac:dyDescent="0.45">
      <c r="A175" s="26" t="s">
        <v>441</v>
      </c>
      <c r="B175" s="26">
        <v>11736</v>
      </c>
      <c r="C175" s="26" t="s">
        <v>22</v>
      </c>
      <c r="D175" s="32">
        <f t="shared" si="27"/>
        <v>0.52821076938526712</v>
      </c>
      <c r="E175" s="32">
        <f t="shared" si="28"/>
        <v>0</v>
      </c>
      <c r="F175" s="32">
        <f t="shared" si="29"/>
        <v>2.6065573739775069E-2</v>
      </c>
      <c r="G175" s="13">
        <f t="shared" si="30"/>
        <v>4458816.7142049996</v>
      </c>
      <c r="H175" s="13">
        <f t="shared" si="31"/>
        <v>4001013.9267040002</v>
      </c>
      <c r="I175" s="32">
        <f t="shared" si="32"/>
        <v>3.037983048537525E-2</v>
      </c>
      <c r="J175" s="32">
        <f t="shared" si="33"/>
        <v>0</v>
      </c>
      <c r="K175" s="32">
        <f t="shared" si="34"/>
        <v>1.2020219258901689E-2</v>
      </c>
      <c r="L175" s="21">
        <v>4356948.8618649999</v>
      </c>
      <c r="M175" s="19">
        <v>246875.84959099998</v>
      </c>
      <c r="N175" s="19">
        <v>0</v>
      </c>
      <c r="O175" s="19">
        <v>107501</v>
      </c>
      <c r="P175" s="19">
        <v>0</v>
      </c>
      <c r="Q175" s="19">
        <v>48840</v>
      </c>
      <c r="R175" s="19">
        <v>4063153.8367181672</v>
      </c>
      <c r="S175" s="19">
        <v>4124252.2061180486</v>
      </c>
      <c r="T175" s="19">
        <v>4458816714205</v>
      </c>
      <c r="U175" s="19">
        <v>4001013926704</v>
      </c>
    </row>
    <row r="176" spans="1:21" x14ac:dyDescent="0.45">
      <c r="A176" s="26" t="s">
        <v>443</v>
      </c>
      <c r="B176" s="26">
        <v>11738</v>
      </c>
      <c r="C176" s="26" t="s">
        <v>19</v>
      </c>
      <c r="D176" s="32">
        <f t="shared" si="27"/>
        <v>0.18712141883240849</v>
      </c>
      <c r="E176" s="32">
        <f t="shared" si="28"/>
        <v>2.5814539824256388</v>
      </c>
      <c r="F176" s="32">
        <f t="shared" si="29"/>
        <v>2.0002874569520634</v>
      </c>
      <c r="G176" s="13">
        <f t="shared" si="30"/>
        <v>384954.20834800001</v>
      </c>
      <c r="H176" s="13">
        <f t="shared" si="31"/>
        <v>518957.30868399999</v>
      </c>
      <c r="I176" s="32">
        <f t="shared" si="32"/>
        <v>2.2795768525970497E-2</v>
      </c>
      <c r="J176" s="32">
        <f t="shared" si="33"/>
        <v>0.26609152008870984</v>
      </c>
      <c r="K176" s="32">
        <f t="shared" si="34"/>
        <v>0.17263236435706614</v>
      </c>
      <c r="L176" s="21">
        <v>943741.28277099994</v>
      </c>
      <c r="M176" s="19">
        <v>151921.29116000002</v>
      </c>
      <c r="N176" s="19">
        <v>6509743</v>
      </c>
      <c r="O176" s="19">
        <v>5044195</v>
      </c>
      <c r="P176" s="19">
        <v>886677</v>
      </c>
      <c r="Q176" s="19">
        <v>575250</v>
      </c>
      <c r="R176" s="19">
        <v>3332225.6932667331</v>
      </c>
      <c r="S176" s="19">
        <v>2521735.0548636089</v>
      </c>
      <c r="T176" s="19">
        <v>384954208348</v>
      </c>
      <c r="U176" s="19">
        <v>518957308684</v>
      </c>
    </row>
    <row r="177" spans="1:21" x14ac:dyDescent="0.45">
      <c r="A177" s="26" t="s">
        <v>445</v>
      </c>
      <c r="B177" s="26">
        <v>11722</v>
      </c>
      <c r="C177" s="26" t="s">
        <v>19</v>
      </c>
      <c r="D177" s="32">
        <f t="shared" si="27"/>
        <v>3.116830822400495</v>
      </c>
      <c r="E177" s="32">
        <f t="shared" si="28"/>
        <v>3.8137741337624909</v>
      </c>
      <c r="F177" s="32">
        <f t="shared" si="29"/>
        <v>0.38984753715115156</v>
      </c>
      <c r="G177" s="13">
        <f t="shared" si="30"/>
        <v>656413.29680300003</v>
      </c>
      <c r="H177" s="13">
        <f t="shared" si="31"/>
        <v>879002.36543200002</v>
      </c>
      <c r="I177" s="32">
        <f t="shared" si="32"/>
        <v>4.4776349647082769E-2</v>
      </c>
      <c r="J177" s="32">
        <f t="shared" si="33"/>
        <v>0.23191448869538484</v>
      </c>
      <c r="K177" s="32">
        <f t="shared" si="34"/>
        <v>0</v>
      </c>
      <c r="L177" s="21">
        <v>10065192.554258</v>
      </c>
      <c r="M177" s="19">
        <v>497192.24572999997</v>
      </c>
      <c r="N177" s="19">
        <v>6157917</v>
      </c>
      <c r="O177" s="19">
        <v>629468</v>
      </c>
      <c r="P177" s="19">
        <v>1287578</v>
      </c>
      <c r="Q177" s="19">
        <v>0</v>
      </c>
      <c r="R177" s="19">
        <v>5551951.5285274331</v>
      </c>
      <c r="S177" s="19">
        <v>1614651.7292372759</v>
      </c>
      <c r="T177" s="19">
        <v>656413296803</v>
      </c>
      <c r="U177" s="19">
        <v>879002365432</v>
      </c>
    </row>
    <row r="178" spans="1:21" x14ac:dyDescent="0.45">
      <c r="A178" s="26" t="s">
        <v>446</v>
      </c>
      <c r="B178" s="26">
        <v>11741</v>
      </c>
      <c r="C178" s="26" t="s">
        <v>19</v>
      </c>
      <c r="D178" s="32">
        <f t="shared" si="27"/>
        <v>0.69714828877616741</v>
      </c>
      <c r="E178" s="32">
        <f t="shared" si="28"/>
        <v>2.193029057189511</v>
      </c>
      <c r="F178" s="32">
        <f t="shared" si="29"/>
        <v>1.753306695697342</v>
      </c>
      <c r="G178" s="13">
        <f t="shared" si="30"/>
        <v>272759.93336999998</v>
      </c>
      <c r="H178" s="13">
        <f t="shared" si="31"/>
        <v>354072.22809699998</v>
      </c>
      <c r="I178" s="32">
        <f t="shared" si="32"/>
        <v>4.451718683927737E-2</v>
      </c>
      <c r="J178" s="32">
        <f t="shared" si="33"/>
        <v>9.859306004152503E-2</v>
      </c>
      <c r="K178" s="32">
        <f t="shared" si="34"/>
        <v>0.10836936332465261</v>
      </c>
      <c r="L178" s="21">
        <v>2606399.7807769999</v>
      </c>
      <c r="M178" s="19">
        <v>162080.154683</v>
      </c>
      <c r="N178" s="19">
        <v>4099494</v>
      </c>
      <c r="O178" s="19">
        <v>3277508</v>
      </c>
      <c r="P178" s="19">
        <v>179481</v>
      </c>
      <c r="Q178" s="19">
        <v>197278</v>
      </c>
      <c r="R178" s="19">
        <v>1820422.248020367</v>
      </c>
      <c r="S178" s="19">
        <v>1869329.5406006752</v>
      </c>
      <c r="T178" s="19">
        <v>272759933370</v>
      </c>
      <c r="U178" s="19">
        <v>354072228097</v>
      </c>
    </row>
    <row r="179" spans="1:21" x14ac:dyDescent="0.45">
      <c r="A179" s="26" t="s">
        <v>456</v>
      </c>
      <c r="B179" s="26">
        <v>11745</v>
      </c>
      <c r="C179" s="26" t="s">
        <v>22</v>
      </c>
      <c r="D179" s="32">
        <f t="shared" si="27"/>
        <v>0</v>
      </c>
      <c r="E179" s="32">
        <f t="shared" si="28"/>
        <v>0</v>
      </c>
      <c r="F179" s="32">
        <f t="shared" si="29"/>
        <v>0</v>
      </c>
      <c r="G179" s="13">
        <f t="shared" si="30"/>
        <v>101623417.553455</v>
      </c>
      <c r="H179" s="13">
        <f t="shared" si="31"/>
        <v>94587964.204269007</v>
      </c>
      <c r="I179" s="32">
        <f t="shared" si="32"/>
        <v>0</v>
      </c>
      <c r="J179" s="32">
        <f t="shared" si="33"/>
        <v>0</v>
      </c>
      <c r="K179" s="32">
        <f t="shared" si="34"/>
        <v>0</v>
      </c>
      <c r="L179" s="21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106342054.2636404</v>
      </c>
      <c r="S179" s="19">
        <v>101413778.61394921</v>
      </c>
      <c r="T179" s="19">
        <v>101623417553455</v>
      </c>
      <c r="U179" s="19">
        <v>94587964204269</v>
      </c>
    </row>
    <row r="180" spans="1:21" x14ac:dyDescent="0.45">
      <c r="A180" s="26" t="s">
        <v>460</v>
      </c>
      <c r="B180" s="26">
        <v>11753</v>
      </c>
      <c r="C180" s="26" t="s">
        <v>19</v>
      </c>
      <c r="D180" s="32">
        <f t="shared" si="27"/>
        <v>0.27719045477359189</v>
      </c>
      <c r="E180" s="32">
        <f t="shared" si="28"/>
        <v>1.792050961793352</v>
      </c>
      <c r="F180" s="32">
        <f t="shared" si="29"/>
        <v>1.1218904407714627</v>
      </c>
      <c r="G180" s="13">
        <f t="shared" si="30"/>
        <v>145212.54624</v>
      </c>
      <c r="H180" s="13">
        <f t="shared" si="31"/>
        <v>95257.810863999999</v>
      </c>
      <c r="I180" s="32">
        <f t="shared" si="32"/>
        <v>3.0017525707893317E-2</v>
      </c>
      <c r="J180" s="32">
        <f t="shared" si="33"/>
        <v>0.11101787179415097</v>
      </c>
      <c r="K180" s="32">
        <f t="shared" si="34"/>
        <v>9.2381126807035877E-2</v>
      </c>
      <c r="L180" s="21">
        <v>728624.50640800002</v>
      </c>
      <c r="M180" s="19">
        <v>63431.151643999998</v>
      </c>
      <c r="N180" s="19">
        <v>2355298</v>
      </c>
      <c r="O180" s="19">
        <v>1474504</v>
      </c>
      <c r="P180" s="19">
        <v>117298</v>
      </c>
      <c r="Q180" s="19">
        <v>97607</v>
      </c>
      <c r="R180" s="19">
        <v>1056568.6236310999</v>
      </c>
      <c r="S180" s="19">
        <v>1314303.0249781469</v>
      </c>
      <c r="T180" s="19">
        <v>145212546240</v>
      </c>
      <c r="U180" s="19">
        <v>95257810864</v>
      </c>
    </row>
    <row r="181" spans="1:21" x14ac:dyDescent="0.45">
      <c r="A181" s="26" t="s">
        <v>468</v>
      </c>
      <c r="B181" s="26">
        <v>11776</v>
      </c>
      <c r="C181" s="26" t="s">
        <v>19</v>
      </c>
      <c r="D181" s="32">
        <f t="shared" si="27"/>
        <v>0.18413582800230671</v>
      </c>
      <c r="E181" s="32">
        <f t="shared" si="28"/>
        <v>2.5481491923845039</v>
      </c>
      <c r="F181" s="32">
        <f t="shared" si="29"/>
        <v>1.4258013056160939</v>
      </c>
      <c r="G181" s="13">
        <f t="shared" si="30"/>
        <v>2663125.6140000001</v>
      </c>
      <c r="H181" s="13">
        <f t="shared" si="31"/>
        <v>2666879.926802</v>
      </c>
      <c r="I181" s="32">
        <f t="shared" si="32"/>
        <v>2.2889124445223363E-4</v>
      </c>
      <c r="J181" s="32">
        <f t="shared" si="33"/>
        <v>0.14734865065801334</v>
      </c>
      <c r="K181" s="32">
        <f t="shared" si="34"/>
        <v>0.40697343098009264</v>
      </c>
      <c r="L181" s="21">
        <v>3162027.7031220002</v>
      </c>
      <c r="M181" s="19">
        <v>6250.2592649999997</v>
      </c>
      <c r="N181" s="19">
        <v>21878736</v>
      </c>
      <c r="O181" s="19">
        <v>12242113</v>
      </c>
      <c r="P181" s="19">
        <v>2011801</v>
      </c>
      <c r="Q181" s="19">
        <v>5556546</v>
      </c>
      <c r="R181" s="19">
        <v>13653338.46639193</v>
      </c>
      <c r="S181" s="19">
        <v>8586128.3418520503</v>
      </c>
      <c r="T181" s="19">
        <v>2663125614000</v>
      </c>
      <c r="U181" s="19">
        <v>2666879926802</v>
      </c>
    </row>
    <row r="182" spans="1:21" x14ac:dyDescent="0.45">
      <c r="A182" s="26" t="s">
        <v>470</v>
      </c>
      <c r="B182" s="26">
        <v>11774</v>
      </c>
      <c r="C182" s="26" t="s">
        <v>22</v>
      </c>
      <c r="D182" s="32">
        <f t="shared" si="27"/>
        <v>0.76676134880464286</v>
      </c>
      <c r="E182" s="32">
        <f t="shared" si="28"/>
        <v>1.1333276169050528</v>
      </c>
      <c r="F182" s="32">
        <f t="shared" si="29"/>
        <v>0.36399783297064664</v>
      </c>
      <c r="G182" s="13">
        <f t="shared" si="30"/>
        <v>1079886.544707</v>
      </c>
      <c r="H182" s="13">
        <f t="shared" si="31"/>
        <v>1032153.0246520001</v>
      </c>
      <c r="I182" s="32">
        <f t="shared" si="32"/>
        <v>5.4110533692042643E-3</v>
      </c>
      <c r="J182" s="32">
        <f t="shared" si="33"/>
        <v>0</v>
      </c>
      <c r="K182" s="32">
        <f t="shared" si="34"/>
        <v>1.0460132270675025E-2</v>
      </c>
      <c r="L182" s="21">
        <v>1624043.9091100001</v>
      </c>
      <c r="M182" s="19">
        <v>11458.252059</v>
      </c>
      <c r="N182" s="19">
        <v>1200226</v>
      </c>
      <c r="O182" s="19">
        <v>385484</v>
      </c>
      <c r="P182" s="19">
        <v>0</v>
      </c>
      <c r="Q182" s="19">
        <v>11075</v>
      </c>
      <c r="R182" s="19">
        <v>1058782.0223888331</v>
      </c>
      <c r="S182" s="19">
        <v>1059028.282816964</v>
      </c>
      <c r="T182" s="19">
        <v>1079886544707</v>
      </c>
      <c r="U182" s="19">
        <v>1032153024652</v>
      </c>
    </row>
    <row r="183" spans="1:21" x14ac:dyDescent="0.45">
      <c r="A183" s="26" t="s">
        <v>474</v>
      </c>
      <c r="B183" s="26">
        <v>11763</v>
      </c>
      <c r="C183" s="26" t="s">
        <v>22</v>
      </c>
      <c r="D183" s="32">
        <f t="shared" si="27"/>
        <v>1.2320247018200363</v>
      </c>
      <c r="E183" s="32">
        <f t="shared" si="28"/>
        <v>0.86703287062076373</v>
      </c>
      <c r="F183" s="32">
        <f t="shared" si="29"/>
        <v>0</v>
      </c>
      <c r="G183" s="13">
        <f t="shared" si="30"/>
        <v>1150896.5640139999</v>
      </c>
      <c r="H183" s="13">
        <f t="shared" si="31"/>
        <v>1058948.6415909999</v>
      </c>
      <c r="I183" s="32">
        <f t="shared" si="32"/>
        <v>9.4004609700178834E-2</v>
      </c>
      <c r="J183" s="32">
        <f t="shared" si="33"/>
        <v>0</v>
      </c>
      <c r="K183" s="32">
        <f t="shared" si="34"/>
        <v>0</v>
      </c>
      <c r="L183" s="21">
        <v>2841933.0882759998</v>
      </c>
      <c r="M183" s="19">
        <v>225395.485549</v>
      </c>
      <c r="N183" s="19">
        <v>1000000</v>
      </c>
      <c r="O183" s="19">
        <v>0</v>
      </c>
      <c r="P183" s="19">
        <v>0</v>
      </c>
      <c r="Q183" s="19">
        <v>0</v>
      </c>
      <c r="R183" s="19">
        <v>1198853.3661693998</v>
      </c>
      <c r="S183" s="19">
        <v>1153358.8101268141</v>
      </c>
      <c r="T183" s="19">
        <v>1150896564014</v>
      </c>
      <c r="U183" s="19">
        <v>1058948641591</v>
      </c>
    </row>
    <row r="184" spans="1:21" x14ac:dyDescent="0.45">
      <c r="A184" s="26" t="s">
        <v>478</v>
      </c>
      <c r="B184" s="26">
        <v>11773</v>
      </c>
      <c r="C184" s="26" t="s">
        <v>22</v>
      </c>
      <c r="D184" s="32">
        <f t="shared" si="27"/>
        <v>0.97390016339025876</v>
      </c>
      <c r="E184" s="32">
        <f t="shared" si="28"/>
        <v>1.4462563017831291</v>
      </c>
      <c r="F184" s="32">
        <f t="shared" si="29"/>
        <v>9.0370143313473317E-2</v>
      </c>
      <c r="G184" s="13">
        <f t="shared" si="30"/>
        <v>753651.40596500004</v>
      </c>
      <c r="H184" s="13">
        <f t="shared" si="31"/>
        <v>836761.04617900006</v>
      </c>
      <c r="I184" s="32">
        <f t="shared" si="32"/>
        <v>8.2722779572404745E-2</v>
      </c>
      <c r="J184" s="32">
        <f t="shared" si="33"/>
        <v>0</v>
      </c>
      <c r="K184" s="32">
        <f t="shared" si="34"/>
        <v>0</v>
      </c>
      <c r="L184" s="21">
        <v>1172148.4694769999</v>
      </c>
      <c r="M184" s="19">
        <v>136163.83838900001</v>
      </c>
      <c r="N184" s="19">
        <v>870329</v>
      </c>
      <c r="O184" s="19">
        <v>54383</v>
      </c>
      <c r="P184" s="19">
        <v>0</v>
      </c>
      <c r="Q184" s="19">
        <v>0</v>
      </c>
      <c r="R184" s="19">
        <v>823012.95418766676</v>
      </c>
      <c r="S184" s="19">
        <v>601780.61034337233</v>
      </c>
      <c r="T184" s="19">
        <v>753651405965</v>
      </c>
      <c r="U184" s="19">
        <v>836761046179</v>
      </c>
    </row>
    <row r="185" spans="1:21" x14ac:dyDescent="0.45">
      <c r="A185" s="26" t="s">
        <v>480</v>
      </c>
      <c r="B185" s="26">
        <v>11820</v>
      </c>
      <c r="C185" s="26" t="s">
        <v>19</v>
      </c>
      <c r="D185" s="32">
        <f t="shared" si="27"/>
        <v>0.17144972981595141</v>
      </c>
      <c r="E185" s="32">
        <f t="shared" si="28"/>
        <v>2.2267587283715833</v>
      </c>
      <c r="F185" s="32">
        <f t="shared" si="29"/>
        <v>0.50150037023939453</v>
      </c>
      <c r="G185" s="13">
        <f t="shared" si="30"/>
        <v>2837096.3223669999</v>
      </c>
      <c r="H185" s="13">
        <f t="shared" si="31"/>
        <v>5115809.9007949997</v>
      </c>
      <c r="I185" s="32">
        <f t="shared" si="32"/>
        <v>3.5309253410250506E-2</v>
      </c>
      <c r="J185" s="32">
        <f t="shared" si="33"/>
        <v>0.27793847199116356</v>
      </c>
      <c r="K185" s="32">
        <f t="shared" si="34"/>
        <v>0.14404490159462538</v>
      </c>
      <c r="L185" s="21">
        <v>6065662.0098430002</v>
      </c>
      <c r="M185" s="19">
        <v>2283934.3311080001</v>
      </c>
      <c r="N185" s="19">
        <v>39389872</v>
      </c>
      <c r="O185" s="19">
        <v>8871206</v>
      </c>
      <c r="P185" s="19">
        <v>8989049</v>
      </c>
      <c r="Q185" s="19">
        <v>4658681</v>
      </c>
      <c r="R185" s="19">
        <v>32341866.657041229</v>
      </c>
      <c r="S185" s="19">
        <v>17689330.908699572</v>
      </c>
      <c r="T185" s="19">
        <v>2837096322367</v>
      </c>
      <c r="U185" s="19">
        <v>5115809900795</v>
      </c>
    </row>
    <row r="186" spans="1:21" x14ac:dyDescent="0.45">
      <c r="A186" s="26" t="s">
        <v>493</v>
      </c>
      <c r="B186" s="26">
        <v>11823</v>
      </c>
      <c r="C186" s="26" t="s">
        <v>22</v>
      </c>
      <c r="D186" s="32">
        <f t="shared" si="27"/>
        <v>0.99139028442764876</v>
      </c>
      <c r="E186" s="32">
        <f t="shared" si="28"/>
        <v>0.91613389365451348</v>
      </c>
      <c r="F186" s="32">
        <f t="shared" si="29"/>
        <v>0</v>
      </c>
      <c r="G186" s="13">
        <f t="shared" si="30"/>
        <v>132044.10597999999</v>
      </c>
      <c r="H186" s="13">
        <f t="shared" si="31"/>
        <v>134385.43309499999</v>
      </c>
      <c r="I186" s="32">
        <f t="shared" si="32"/>
        <v>3.9077733422090866E-2</v>
      </c>
      <c r="J186" s="32">
        <f t="shared" si="33"/>
        <v>0</v>
      </c>
      <c r="K186" s="32">
        <f t="shared" si="34"/>
        <v>0</v>
      </c>
      <c r="L186" s="21">
        <v>280351.46692600002</v>
      </c>
      <c r="M186" s="19">
        <v>10876.827522</v>
      </c>
      <c r="N186" s="19">
        <v>129535</v>
      </c>
      <c r="O186" s="19">
        <v>0</v>
      </c>
      <c r="P186" s="19">
        <v>0</v>
      </c>
      <c r="Q186" s="19">
        <v>0</v>
      </c>
      <c r="R186" s="19">
        <v>139169.11971986669</v>
      </c>
      <c r="S186" s="19">
        <v>141393.08773227138</v>
      </c>
      <c r="T186" s="19">
        <v>132044105980</v>
      </c>
      <c r="U186" s="19">
        <v>134385433095</v>
      </c>
    </row>
    <row r="187" spans="1:21" x14ac:dyDescent="0.45">
      <c r="A187" s="26" t="s">
        <v>496</v>
      </c>
      <c r="B187" s="26">
        <v>11842</v>
      </c>
      <c r="C187" s="26" t="s">
        <v>32</v>
      </c>
      <c r="D187" s="32">
        <f t="shared" si="27"/>
        <v>0.49756539527856347</v>
      </c>
      <c r="E187" s="32">
        <f t="shared" si="28"/>
        <v>1.2271920926343785</v>
      </c>
      <c r="F187" s="32">
        <f t="shared" si="29"/>
        <v>0.31676024677360876</v>
      </c>
      <c r="G187" s="13">
        <f t="shared" si="30"/>
        <v>116212.514073</v>
      </c>
      <c r="H187" s="13">
        <f t="shared" si="31"/>
        <v>137879.02221900001</v>
      </c>
      <c r="I187" s="32">
        <f t="shared" si="32"/>
        <v>9.5704684047547173E-2</v>
      </c>
      <c r="J187" s="32">
        <f t="shared" si="33"/>
        <v>2.1099757629858825E-2</v>
      </c>
      <c r="K187" s="32">
        <f t="shared" si="34"/>
        <v>4.6028698227682935E-2</v>
      </c>
      <c r="L187" s="21">
        <v>355734.79022600001</v>
      </c>
      <c r="M187" s="19">
        <v>65832.878681999995</v>
      </c>
      <c r="N187" s="19">
        <v>438691</v>
      </c>
      <c r="O187" s="19">
        <v>113234</v>
      </c>
      <c r="P187" s="19">
        <v>7257</v>
      </c>
      <c r="Q187" s="19">
        <v>15831</v>
      </c>
      <c r="R187" s="19">
        <v>343937.60000969999</v>
      </c>
      <c r="S187" s="19">
        <v>357475.41288199998</v>
      </c>
      <c r="T187" s="19">
        <v>116212514073</v>
      </c>
      <c r="U187" s="19">
        <v>137879022219</v>
      </c>
    </row>
    <row r="188" spans="1:21" x14ac:dyDescent="0.45">
      <c r="A188" s="26" t="s">
        <v>500</v>
      </c>
      <c r="B188" s="26">
        <v>11838</v>
      </c>
      <c r="C188" s="26" t="s">
        <v>246</v>
      </c>
      <c r="D188" s="32">
        <f t="shared" si="27"/>
        <v>0.16693145379623775</v>
      </c>
      <c r="E188" s="32">
        <f t="shared" si="28"/>
        <v>2.1780708664684854</v>
      </c>
      <c r="F188" s="32">
        <f t="shared" si="29"/>
        <v>0.2341775244749415</v>
      </c>
      <c r="G188" s="13">
        <f t="shared" si="30"/>
        <v>285627.671768</v>
      </c>
      <c r="H188" s="13">
        <f t="shared" si="31"/>
        <v>286528.84235400002</v>
      </c>
      <c r="I188" s="32">
        <f t="shared" si="32"/>
        <v>4.7903654057408354E-3</v>
      </c>
      <c r="J188" s="32">
        <f t="shared" si="33"/>
        <v>0.43092653824277199</v>
      </c>
      <c r="K188" s="32">
        <f t="shared" si="34"/>
        <v>0</v>
      </c>
      <c r="L188" s="21">
        <v>325529.042923</v>
      </c>
      <c r="M188" s="19">
        <v>13724.68</v>
      </c>
      <c r="N188" s="19">
        <v>2123702</v>
      </c>
      <c r="O188" s="19">
        <v>228332</v>
      </c>
      <c r="P188" s="19">
        <v>617315</v>
      </c>
      <c r="Q188" s="19">
        <v>0</v>
      </c>
      <c r="R188" s="19">
        <v>1432529.550204267</v>
      </c>
      <c r="S188" s="19">
        <v>975038.06358851912</v>
      </c>
      <c r="T188" s="19">
        <v>285627671768</v>
      </c>
      <c r="U188" s="19">
        <v>286528842354</v>
      </c>
    </row>
    <row r="189" spans="1:21" x14ac:dyDescent="0.45">
      <c r="A189" s="26" t="s">
        <v>502</v>
      </c>
      <c r="B189" s="26">
        <v>11767</v>
      </c>
      <c r="C189" s="26" t="s">
        <v>246</v>
      </c>
      <c r="D189" s="32">
        <f t="shared" si="27"/>
        <v>8.5364140535555792E-3</v>
      </c>
      <c r="E189" s="32">
        <f t="shared" si="28"/>
        <v>1.5970256028152527</v>
      </c>
      <c r="F189" s="32">
        <f t="shared" si="29"/>
        <v>0.10028569871636489</v>
      </c>
      <c r="G189" s="13">
        <f t="shared" si="30"/>
        <v>24687.120757000001</v>
      </c>
      <c r="H189" s="13">
        <f t="shared" si="31"/>
        <v>15547.462267999999</v>
      </c>
      <c r="I189" s="32">
        <f t="shared" si="32"/>
        <v>5.5939907125297653E-4</v>
      </c>
      <c r="J189" s="32">
        <f t="shared" si="33"/>
        <v>0.11535008530539421</v>
      </c>
      <c r="K189" s="32">
        <f t="shared" si="34"/>
        <v>0</v>
      </c>
      <c r="L189" s="21">
        <v>58289.805842000002</v>
      </c>
      <c r="M189" s="19">
        <v>5551.0096279999998</v>
      </c>
      <c r="N189" s="19">
        <v>5452542</v>
      </c>
      <c r="O189" s="19">
        <v>342394</v>
      </c>
      <c r="P189" s="19">
        <v>572319</v>
      </c>
      <c r="Q189" s="19">
        <v>0</v>
      </c>
      <c r="R189" s="19">
        <v>4961582.806677267</v>
      </c>
      <c r="S189" s="19">
        <v>3414185.7152372538</v>
      </c>
      <c r="T189" s="19">
        <v>24687120757</v>
      </c>
      <c r="U189" s="19">
        <v>15547462268</v>
      </c>
    </row>
    <row r="190" spans="1:21" x14ac:dyDescent="0.45">
      <c r="A190" s="26" t="s">
        <v>504</v>
      </c>
      <c r="B190" s="26">
        <v>11841</v>
      </c>
      <c r="C190" s="26" t="s">
        <v>19</v>
      </c>
      <c r="D190" s="32">
        <f t="shared" si="27"/>
        <v>0.28287425210811679</v>
      </c>
      <c r="E190" s="32">
        <f t="shared" si="28"/>
        <v>1.0487661969493431</v>
      </c>
      <c r="F190" s="32">
        <f t="shared" si="29"/>
        <v>8.544482519654556E-2</v>
      </c>
      <c r="G190" s="13">
        <f t="shared" si="30"/>
        <v>213971.992799</v>
      </c>
      <c r="H190" s="13">
        <f t="shared" si="31"/>
        <v>134160.54125899999</v>
      </c>
      <c r="I190" s="32">
        <f t="shared" si="32"/>
        <v>2.5748218573342682E-2</v>
      </c>
      <c r="J190" s="32">
        <f t="shared" si="33"/>
        <v>0</v>
      </c>
      <c r="K190" s="32">
        <f t="shared" si="34"/>
        <v>8.3120260734763224E-2</v>
      </c>
      <c r="L190" s="21">
        <v>655837.9043109999</v>
      </c>
      <c r="M190" s="19">
        <v>61366.188588999998</v>
      </c>
      <c r="N190" s="19">
        <v>1215771</v>
      </c>
      <c r="O190" s="19">
        <v>99051</v>
      </c>
      <c r="P190" s="19">
        <v>0</v>
      </c>
      <c r="Q190" s="19">
        <v>99051</v>
      </c>
      <c r="R190" s="19">
        <v>1191658.9183481</v>
      </c>
      <c r="S190" s="19">
        <v>1159239.3076134999</v>
      </c>
      <c r="T190" s="19">
        <v>213971992799</v>
      </c>
      <c r="U190" s="19">
        <v>134160541259</v>
      </c>
    </row>
    <row r="191" spans="1:21" x14ac:dyDescent="0.45">
      <c r="A191" s="26" t="s">
        <v>505</v>
      </c>
      <c r="B191" s="26">
        <v>11853</v>
      </c>
      <c r="C191" s="26" t="s">
        <v>22</v>
      </c>
      <c r="D191" s="32">
        <f t="shared" si="27"/>
        <v>0.42160673560303324</v>
      </c>
      <c r="E191" s="32">
        <f t="shared" si="28"/>
        <v>1.3682207719813506</v>
      </c>
      <c r="F191" s="32">
        <f t="shared" si="29"/>
        <v>0.15885545773553131</v>
      </c>
      <c r="G191" s="13">
        <f t="shared" si="30"/>
        <v>803203.98990299995</v>
      </c>
      <c r="H191" s="13">
        <f t="shared" si="31"/>
        <v>788067.66843700001</v>
      </c>
      <c r="I191" s="32">
        <f t="shared" si="32"/>
        <v>2.1377544564628429E-2</v>
      </c>
      <c r="J191" s="32">
        <f t="shared" si="33"/>
        <v>6.8214479818600085E-2</v>
      </c>
      <c r="K191" s="32">
        <f t="shared" si="34"/>
        <v>5.7451900654511105E-2</v>
      </c>
      <c r="L191" s="21">
        <v>718259.43208200007</v>
      </c>
      <c r="M191" s="19">
        <v>43741.958059000004</v>
      </c>
      <c r="N191" s="19">
        <v>1165467</v>
      </c>
      <c r="O191" s="19">
        <v>135315</v>
      </c>
      <c r="P191" s="19">
        <v>69789</v>
      </c>
      <c r="Q191" s="19">
        <v>58778</v>
      </c>
      <c r="R191" s="19">
        <v>1023081.9055659</v>
      </c>
      <c r="S191" s="19">
        <v>851812.09338918421</v>
      </c>
      <c r="T191" s="19">
        <v>803203989903</v>
      </c>
      <c r="U191" s="19">
        <v>788067668437</v>
      </c>
    </row>
    <row r="192" spans="1:21" x14ac:dyDescent="0.45">
      <c r="A192" s="26" t="s">
        <v>507</v>
      </c>
      <c r="B192" s="26">
        <v>11859</v>
      </c>
      <c r="C192" s="26" t="s">
        <v>19</v>
      </c>
      <c r="D192" s="32">
        <f t="shared" si="27"/>
        <v>3.4666959162674434E-2</v>
      </c>
      <c r="E192" s="32">
        <f t="shared" si="28"/>
        <v>1.2186897348513495</v>
      </c>
      <c r="F192" s="32">
        <f t="shared" si="29"/>
        <v>0</v>
      </c>
      <c r="G192" s="13">
        <f t="shared" si="30"/>
        <v>-3.9999999999999998E-6</v>
      </c>
      <c r="H192" s="13">
        <f t="shared" si="31"/>
        <v>36314.730209000001</v>
      </c>
      <c r="I192" s="32">
        <f t="shared" si="32"/>
        <v>2.9229225124956123E-2</v>
      </c>
      <c r="J192" s="32">
        <f t="shared" si="33"/>
        <v>0.114083706319193</v>
      </c>
      <c r="K192" s="32">
        <f t="shared" si="34"/>
        <v>0</v>
      </c>
      <c r="L192" s="21">
        <v>36785.403998000002</v>
      </c>
      <c r="M192" s="19">
        <v>36785.403998000002</v>
      </c>
      <c r="N192" s="19">
        <v>646581</v>
      </c>
      <c r="O192" s="19">
        <v>0</v>
      </c>
      <c r="P192" s="19">
        <v>71788</v>
      </c>
      <c r="Q192" s="19">
        <v>0</v>
      </c>
      <c r="R192" s="19">
        <v>629257.25606376678</v>
      </c>
      <c r="S192" s="19">
        <v>530554.23501935636</v>
      </c>
      <c r="T192" s="19">
        <v>-4</v>
      </c>
      <c r="U192" s="19">
        <v>36314730209</v>
      </c>
    </row>
    <row r="193" spans="1:21" x14ac:dyDescent="0.45">
      <c r="A193" s="26" t="s">
        <v>509</v>
      </c>
      <c r="B193" s="26">
        <v>11874</v>
      </c>
      <c r="C193" s="26" t="s">
        <v>19</v>
      </c>
      <c r="D193" s="32">
        <f t="shared" si="27"/>
        <v>1.5047652377914654E-2</v>
      </c>
      <c r="E193" s="32">
        <f t="shared" si="28"/>
        <v>0.1597493939032778</v>
      </c>
      <c r="F193" s="32">
        <f t="shared" si="29"/>
        <v>0.33088045165271979</v>
      </c>
      <c r="G193" s="13">
        <f t="shared" si="30"/>
        <v>84659.563496999996</v>
      </c>
      <c r="H193" s="13">
        <f t="shared" si="31"/>
        <v>127496.853</v>
      </c>
      <c r="I193" s="32">
        <f t="shared" si="32"/>
        <v>5.0615446081060051E-3</v>
      </c>
      <c r="J193" s="32">
        <f t="shared" si="33"/>
        <v>7.0989198215885854E-2</v>
      </c>
      <c r="K193" s="32">
        <f t="shared" si="34"/>
        <v>0.24435645516262811</v>
      </c>
      <c r="L193" s="21">
        <v>121907.82905</v>
      </c>
      <c r="M193" s="19">
        <v>40525.7549</v>
      </c>
      <c r="N193" s="19">
        <v>647101</v>
      </c>
      <c r="O193" s="19">
        <v>1340306</v>
      </c>
      <c r="P193" s="19">
        <v>284191</v>
      </c>
      <c r="Q193" s="19">
        <v>978232</v>
      </c>
      <c r="R193" s="19">
        <v>4003299.1939948997</v>
      </c>
      <c r="S193" s="19">
        <v>4050725.8537193271</v>
      </c>
      <c r="T193" s="19">
        <v>84659563497</v>
      </c>
      <c r="U193" s="19">
        <v>127496853000</v>
      </c>
    </row>
    <row r="194" spans="1:21" x14ac:dyDescent="0.45">
      <c r="A194" s="26" t="s">
        <v>511</v>
      </c>
      <c r="B194" s="26">
        <v>11756</v>
      </c>
      <c r="C194" s="26" t="s">
        <v>19</v>
      </c>
      <c r="D194" s="32">
        <f t="shared" si="27"/>
        <v>0</v>
      </c>
      <c r="E194" s="32">
        <f t="shared" si="28"/>
        <v>1.16599367454103</v>
      </c>
      <c r="F194" s="32">
        <f t="shared" si="29"/>
        <v>0.61788786028219922</v>
      </c>
      <c r="G194" s="13">
        <f t="shared" si="30"/>
        <v>0</v>
      </c>
      <c r="H194" s="13">
        <f t="shared" si="31"/>
        <v>0</v>
      </c>
      <c r="I194" s="32">
        <f t="shared" si="32"/>
        <v>0</v>
      </c>
      <c r="J194" s="32">
        <f t="shared" si="33"/>
        <v>4.1112625193655901E-5</v>
      </c>
      <c r="K194" s="32">
        <f t="shared" si="34"/>
        <v>0.63497702109325294</v>
      </c>
      <c r="L194" s="21">
        <v>0</v>
      </c>
      <c r="M194" s="19">
        <v>0</v>
      </c>
      <c r="N194" s="19">
        <v>435472</v>
      </c>
      <c r="O194" s="19">
        <v>230767</v>
      </c>
      <c r="P194" s="19">
        <v>11</v>
      </c>
      <c r="Q194" s="19">
        <v>169893</v>
      </c>
      <c r="R194" s="19">
        <v>267557.71367520001</v>
      </c>
      <c r="S194" s="19">
        <v>373477.15472934692</v>
      </c>
      <c r="T194" s="19">
        <v>0</v>
      </c>
      <c r="U194" s="19">
        <v>0</v>
      </c>
    </row>
    <row r="195" spans="1:21" x14ac:dyDescent="0.45">
      <c r="A195" s="26" t="s">
        <v>512</v>
      </c>
      <c r="B195" s="26">
        <v>11878</v>
      </c>
      <c r="C195" s="26" t="s">
        <v>22</v>
      </c>
      <c r="D195" s="32">
        <f t="shared" ref="D195:D202" si="35">(L195/2)/S195</f>
        <v>0.34081109656786651</v>
      </c>
      <c r="E195" s="32">
        <f t="shared" ref="E195:E202" si="36">(N195)/S195</f>
        <v>0</v>
      </c>
      <c r="F195" s="32">
        <f t="shared" ref="F195:F202" si="37">(O195)/S195</f>
        <v>0.27908259678401498</v>
      </c>
      <c r="G195" s="13">
        <f t="shared" ref="G195:G202" si="38">T195/1000000</f>
        <v>477264.75088800001</v>
      </c>
      <c r="H195" s="13">
        <f t="shared" ref="H195:H202" si="39">U195/1000000</f>
        <v>495411.67882999999</v>
      </c>
      <c r="I195" s="32">
        <f t="shared" ref="I195:I202" si="40">(M195/2)/R195</f>
        <v>5.4985652081740839E-2</v>
      </c>
      <c r="J195" s="32">
        <f t="shared" ref="J195:J202" si="41">(P195)/R195</f>
        <v>0</v>
      </c>
      <c r="K195" s="32">
        <f t="shared" ref="K195:K202" si="42">(Q195)/R195</f>
        <v>8.5729926543353124E-2</v>
      </c>
      <c r="L195" s="21">
        <v>581840.26412800001</v>
      </c>
      <c r="M195" s="19">
        <v>82004.567320000002</v>
      </c>
      <c r="N195" s="19">
        <v>0</v>
      </c>
      <c r="O195" s="19">
        <v>238228</v>
      </c>
      <c r="P195" s="19">
        <v>0</v>
      </c>
      <c r="Q195" s="19">
        <v>63928</v>
      </c>
      <c r="R195" s="19">
        <v>745690.59577663324</v>
      </c>
      <c r="S195" s="19">
        <v>853611.091286954</v>
      </c>
      <c r="T195" s="19">
        <v>477264750888</v>
      </c>
      <c r="U195" s="19">
        <v>495411678830</v>
      </c>
    </row>
    <row r="196" spans="1:21" x14ac:dyDescent="0.45">
      <c r="A196" s="26" t="s">
        <v>516</v>
      </c>
      <c r="B196" s="26">
        <v>11888</v>
      </c>
      <c r="C196" s="26" t="s">
        <v>32</v>
      </c>
      <c r="D196" s="32">
        <f t="shared" si="35"/>
        <v>0.32679475772384642</v>
      </c>
      <c r="E196" s="32">
        <f t="shared" si="36"/>
        <v>1.1176250726334465</v>
      </c>
      <c r="F196" s="32">
        <f t="shared" si="37"/>
        <v>0.15827050736019252</v>
      </c>
      <c r="G196" s="13">
        <f t="shared" si="38"/>
        <v>302663.28594199999</v>
      </c>
      <c r="H196" s="13">
        <f t="shared" si="39"/>
        <v>390743.69775699999</v>
      </c>
      <c r="I196" s="32">
        <f t="shared" si="40"/>
        <v>9.7142459308127524E-2</v>
      </c>
      <c r="J196" s="32">
        <f t="shared" si="41"/>
        <v>9.5112950640309415E-3</v>
      </c>
      <c r="K196" s="32">
        <f t="shared" si="42"/>
        <v>6.2857635943003629E-2</v>
      </c>
      <c r="L196" s="21">
        <v>465836.41210099997</v>
      </c>
      <c r="M196" s="19">
        <v>132814.77783400001</v>
      </c>
      <c r="N196" s="19">
        <v>796571</v>
      </c>
      <c r="O196" s="19">
        <v>112805</v>
      </c>
      <c r="P196" s="19">
        <v>6502</v>
      </c>
      <c r="Q196" s="19">
        <v>42970</v>
      </c>
      <c r="R196" s="19">
        <v>683608.27376586664</v>
      </c>
      <c r="S196" s="19">
        <v>712735.44188038784</v>
      </c>
      <c r="T196" s="19">
        <v>302663285942</v>
      </c>
      <c r="U196" s="19">
        <v>390743697757</v>
      </c>
    </row>
    <row r="197" spans="1:21" x14ac:dyDescent="0.45">
      <c r="A197" s="26" t="s">
        <v>518</v>
      </c>
      <c r="B197" s="26">
        <v>11883</v>
      </c>
      <c r="C197" s="26" t="s">
        <v>246</v>
      </c>
      <c r="D197" s="32">
        <f t="shared" si="35"/>
        <v>2.1108317722050131E-3</v>
      </c>
      <c r="E197" s="32">
        <f t="shared" si="36"/>
        <v>1.6842723546796976</v>
      </c>
      <c r="F197" s="32">
        <f t="shared" si="37"/>
        <v>8.6121936305964537E-4</v>
      </c>
      <c r="G197" s="13">
        <f t="shared" si="38"/>
        <v>0</v>
      </c>
      <c r="H197" s="13">
        <f t="shared" si="39"/>
        <v>4970.25</v>
      </c>
      <c r="I197" s="32">
        <f t="shared" si="40"/>
        <v>1.9728062281004557E-3</v>
      </c>
      <c r="J197" s="32">
        <f t="shared" si="41"/>
        <v>0.77396897204089699</v>
      </c>
      <c r="K197" s="32">
        <f t="shared" si="42"/>
        <v>0</v>
      </c>
      <c r="L197" s="21">
        <v>5000</v>
      </c>
      <c r="M197" s="19">
        <v>5000</v>
      </c>
      <c r="N197" s="19">
        <v>1994797</v>
      </c>
      <c r="O197" s="19">
        <v>1020</v>
      </c>
      <c r="P197" s="19">
        <v>980797</v>
      </c>
      <c r="Q197" s="19">
        <v>0</v>
      </c>
      <c r="R197" s="19">
        <v>1267230.3870447329</v>
      </c>
      <c r="S197" s="19">
        <v>1184367.2399285778</v>
      </c>
      <c r="T197" s="19">
        <v>0</v>
      </c>
      <c r="U197" s="19">
        <v>4970250000</v>
      </c>
    </row>
    <row r="198" spans="1:21" x14ac:dyDescent="0.45">
      <c r="A198" s="26" t="s">
        <v>520</v>
      </c>
      <c r="B198" s="26">
        <v>11886</v>
      </c>
      <c r="C198" s="26" t="s">
        <v>22</v>
      </c>
      <c r="D198" s="32">
        <f t="shared" si="35"/>
        <v>0.12632007773893403</v>
      </c>
      <c r="E198" s="32">
        <f t="shared" si="36"/>
        <v>0.99549998002185458</v>
      </c>
      <c r="F198" s="32">
        <f t="shared" si="37"/>
        <v>0</v>
      </c>
      <c r="G198" s="13">
        <f t="shared" si="38"/>
        <v>0</v>
      </c>
      <c r="H198" s="13">
        <f t="shared" si="39"/>
        <v>79950.525141999999</v>
      </c>
      <c r="I198" s="32">
        <f t="shared" si="40"/>
        <v>0.12607196815464239</v>
      </c>
      <c r="J198" s="32">
        <f t="shared" si="41"/>
        <v>0</v>
      </c>
      <c r="K198" s="32">
        <f t="shared" si="42"/>
        <v>0</v>
      </c>
      <c r="L198" s="21">
        <v>88940.756710999995</v>
      </c>
      <c r="M198" s="19">
        <v>88940.756710999995</v>
      </c>
      <c r="N198" s="19">
        <v>350461</v>
      </c>
      <c r="O198" s="19">
        <v>0</v>
      </c>
      <c r="P198" s="19">
        <v>0</v>
      </c>
      <c r="Q198" s="19">
        <v>0</v>
      </c>
      <c r="R198" s="19">
        <v>352738.03531766671</v>
      </c>
      <c r="S198" s="19">
        <v>352045.21048037207</v>
      </c>
      <c r="T198" s="19">
        <v>0</v>
      </c>
      <c r="U198" s="19">
        <v>79950525142</v>
      </c>
    </row>
    <row r="199" spans="1:21" x14ac:dyDescent="0.45">
      <c r="A199" s="26" t="s">
        <v>522</v>
      </c>
      <c r="B199" s="26">
        <v>11885</v>
      </c>
      <c r="C199" s="26" t="s">
        <v>22</v>
      </c>
      <c r="D199" s="32">
        <f t="shared" si="35"/>
        <v>0.21606654347012047</v>
      </c>
      <c r="E199" s="32">
        <f t="shared" si="36"/>
        <v>1.0099439594183046</v>
      </c>
      <c r="F199" s="32">
        <f t="shared" si="37"/>
        <v>0.18131646823548117</v>
      </c>
      <c r="G199" s="13">
        <f t="shared" si="38"/>
        <v>0</v>
      </c>
      <c r="H199" s="13">
        <f t="shared" si="39"/>
        <v>124243.774672</v>
      </c>
      <c r="I199" s="32">
        <f t="shared" si="40"/>
        <v>0.21663887069505247</v>
      </c>
      <c r="J199" s="32">
        <f t="shared" si="41"/>
        <v>0</v>
      </c>
      <c r="K199" s="32">
        <f t="shared" si="42"/>
        <v>0.18179674782635655</v>
      </c>
      <c r="L199" s="21">
        <v>130047.61371899999</v>
      </c>
      <c r="M199" s="19">
        <v>130047.61371899999</v>
      </c>
      <c r="N199" s="19">
        <v>303936</v>
      </c>
      <c r="O199" s="19">
        <v>54566</v>
      </c>
      <c r="P199" s="19">
        <v>0</v>
      </c>
      <c r="Q199" s="19">
        <v>54566</v>
      </c>
      <c r="R199" s="19">
        <v>300148.38357900002</v>
      </c>
      <c r="S199" s="19">
        <v>300943.43073754053</v>
      </c>
      <c r="T199" s="19">
        <v>0</v>
      </c>
      <c r="U199" s="19">
        <v>124243774672</v>
      </c>
    </row>
    <row r="200" spans="1:21" x14ac:dyDescent="0.45">
      <c r="A200" s="26" t="s">
        <v>524</v>
      </c>
      <c r="B200" s="26">
        <v>11889</v>
      </c>
      <c r="C200" s="26" t="s">
        <v>22</v>
      </c>
      <c r="D200" s="32">
        <f t="shared" si="35"/>
        <v>0.55943201843269841</v>
      </c>
      <c r="E200" s="32">
        <f t="shared" si="36"/>
        <v>1.4798413259116867</v>
      </c>
      <c r="F200" s="32">
        <f t="shared" si="37"/>
        <v>7.3124041775419098E-3</v>
      </c>
      <c r="G200" s="13">
        <f t="shared" si="38"/>
        <v>0</v>
      </c>
      <c r="H200" s="13">
        <f t="shared" si="39"/>
        <v>142071.796928</v>
      </c>
      <c r="I200" s="32">
        <f t="shared" si="40"/>
        <v>0.55549679615418102</v>
      </c>
      <c r="J200" s="32">
        <f t="shared" si="41"/>
        <v>0.68745713998691826</v>
      </c>
      <c r="K200" s="32">
        <f t="shared" si="42"/>
        <v>7.2609664069444996E-3</v>
      </c>
      <c r="L200" s="21">
        <v>151325.95321499999</v>
      </c>
      <c r="M200" s="19">
        <v>151325.95321499999</v>
      </c>
      <c r="N200" s="19">
        <v>200148</v>
      </c>
      <c r="O200" s="19">
        <v>989</v>
      </c>
      <c r="P200" s="19">
        <v>93637</v>
      </c>
      <c r="Q200" s="19">
        <v>989</v>
      </c>
      <c r="R200" s="19">
        <v>136207.7641695333</v>
      </c>
      <c r="S200" s="19">
        <v>135249.63554906449</v>
      </c>
      <c r="T200" s="19">
        <v>0</v>
      </c>
      <c r="U200" s="19">
        <v>142071796928</v>
      </c>
    </row>
    <row r="201" spans="1:21" x14ac:dyDescent="0.45">
      <c r="A201" s="26" t="s">
        <v>528</v>
      </c>
      <c r="B201" s="26">
        <v>11912</v>
      </c>
      <c r="C201" s="26" t="s">
        <v>22</v>
      </c>
      <c r="D201" s="32">
        <f t="shared" si="35"/>
        <v>0</v>
      </c>
      <c r="E201" s="32">
        <f t="shared" si="36"/>
        <v>1.0000244633529656</v>
      </c>
      <c r="F201" s="32">
        <f t="shared" si="37"/>
        <v>0</v>
      </c>
      <c r="G201" s="13">
        <f t="shared" si="38"/>
        <v>0</v>
      </c>
      <c r="H201" s="13">
        <f t="shared" si="39"/>
        <v>0</v>
      </c>
      <c r="I201" s="32">
        <f t="shared" si="40"/>
        <v>0</v>
      </c>
      <c r="J201" s="32">
        <f t="shared" si="41"/>
        <v>1.0000244633529656</v>
      </c>
      <c r="K201" s="32">
        <f t="shared" si="42"/>
        <v>0</v>
      </c>
      <c r="L201" s="21">
        <v>0</v>
      </c>
      <c r="M201" s="19">
        <v>0</v>
      </c>
      <c r="N201" s="19">
        <v>5000500</v>
      </c>
      <c r="O201" s="19">
        <v>0</v>
      </c>
      <c r="P201" s="19">
        <v>5000500</v>
      </c>
      <c r="Q201" s="19">
        <v>0</v>
      </c>
      <c r="R201" s="19">
        <v>5000377.6739959996</v>
      </c>
      <c r="S201" s="19">
        <v>5000377.6739959996</v>
      </c>
      <c r="T201" s="19">
        <v>0</v>
      </c>
      <c r="U201" s="19">
        <v>0</v>
      </c>
    </row>
    <row r="202" spans="1:21" x14ac:dyDescent="0.45">
      <c r="A202" s="26" t="s">
        <v>530</v>
      </c>
      <c r="B202" s="26">
        <v>11900</v>
      </c>
      <c r="C202" s="26" t="s">
        <v>22</v>
      </c>
      <c r="D202" s="32">
        <f t="shared" si="35"/>
        <v>0</v>
      </c>
      <c r="E202" s="32">
        <f t="shared" si="36"/>
        <v>1.0000034062143255</v>
      </c>
      <c r="F202" s="32">
        <f t="shared" si="37"/>
        <v>0</v>
      </c>
      <c r="G202" s="13">
        <f t="shared" si="38"/>
        <v>0</v>
      </c>
      <c r="H202" s="13">
        <f t="shared" si="39"/>
        <v>0</v>
      </c>
      <c r="I202" s="32">
        <f t="shared" si="40"/>
        <v>0</v>
      </c>
      <c r="J202" s="32">
        <f t="shared" si="41"/>
        <v>1.0000034062143255</v>
      </c>
      <c r="K202" s="32">
        <f t="shared" si="42"/>
        <v>0</v>
      </c>
      <c r="L202" s="21">
        <v>0</v>
      </c>
      <c r="M202" s="19">
        <v>0</v>
      </c>
      <c r="N202" s="19">
        <v>528800</v>
      </c>
      <c r="O202" s="19">
        <v>0</v>
      </c>
      <c r="P202" s="19">
        <v>528800</v>
      </c>
      <c r="Q202" s="19">
        <v>0</v>
      </c>
      <c r="R202" s="19">
        <v>528798.19880000001</v>
      </c>
      <c r="S202" s="19">
        <v>528798.19880000001</v>
      </c>
      <c r="T202" s="19">
        <v>0</v>
      </c>
      <c r="U202" s="19">
        <v>0</v>
      </c>
    </row>
  </sheetData>
  <autoFilter ref="A2:U202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rightToLeft="1" workbookViewId="0">
      <selection activeCell="A45" sqref="A45:XFD45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9" width="14" bestFit="1" customWidth="1"/>
    <col min="10" max="10" width="17.5703125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6.85546875" bestFit="1" customWidth="1"/>
    <col min="19" max="20" width="8.85546875" bestFit="1" customWidth="1"/>
    <col min="21" max="21" width="10.140625" style="19" bestFit="1" customWidth="1"/>
    <col min="22" max="24" width="17.28515625" style="19" bestFit="1" customWidth="1"/>
    <col min="25" max="27" width="16.140625" style="19" bestFit="1" customWidth="1"/>
  </cols>
  <sheetData>
    <row r="1" spans="1:27" x14ac:dyDescent="0.45">
      <c r="V1" s="57" t="s">
        <v>542</v>
      </c>
      <c r="W1" s="57"/>
      <c r="X1" s="57"/>
      <c r="Y1" s="57"/>
      <c r="Z1" s="57"/>
      <c r="AA1" s="57"/>
    </row>
    <row r="2" spans="1:27" x14ac:dyDescent="0.45">
      <c r="V2" s="57" t="s">
        <v>569</v>
      </c>
      <c r="W2" s="57"/>
      <c r="X2" s="57"/>
      <c r="Y2" s="58" t="s">
        <v>565</v>
      </c>
      <c r="Z2" s="59"/>
      <c r="AA2" s="60"/>
    </row>
    <row r="3" spans="1:27" ht="78.75" x14ac:dyDescent="0.25">
      <c r="A3" s="41" t="s">
        <v>0</v>
      </c>
      <c r="B3" s="41" t="s">
        <v>1</v>
      </c>
      <c r="C3" s="42" t="s">
        <v>2</v>
      </c>
      <c r="D3" s="41" t="s">
        <v>3</v>
      </c>
      <c r="E3" s="41" t="s">
        <v>4</v>
      </c>
      <c r="F3" s="42" t="s">
        <v>5</v>
      </c>
      <c r="G3" s="43" t="s">
        <v>6</v>
      </c>
      <c r="H3" s="43" t="s">
        <v>532</v>
      </c>
      <c r="I3" s="44" t="s">
        <v>495</v>
      </c>
      <c r="J3" s="45" t="s">
        <v>531</v>
      </c>
      <c r="K3" s="42" t="s">
        <v>7</v>
      </c>
      <c r="L3" s="42" t="s">
        <v>8</v>
      </c>
      <c r="M3" s="46" t="s">
        <v>9</v>
      </c>
      <c r="N3" s="46" t="s">
        <v>10</v>
      </c>
      <c r="O3" s="46" t="s">
        <v>11</v>
      </c>
      <c r="P3" s="46" t="s">
        <v>12</v>
      </c>
      <c r="Q3" s="46" t="s">
        <v>13</v>
      </c>
      <c r="R3" s="47" t="s">
        <v>14</v>
      </c>
      <c r="S3" s="47" t="s">
        <v>15</v>
      </c>
      <c r="T3" s="47" t="s">
        <v>16</v>
      </c>
      <c r="U3" s="39" t="s">
        <v>568</v>
      </c>
      <c r="V3" s="40" t="s">
        <v>566</v>
      </c>
      <c r="W3" s="40" t="s">
        <v>545</v>
      </c>
      <c r="X3" s="40" t="s">
        <v>547</v>
      </c>
      <c r="Y3" s="40" t="s">
        <v>544</v>
      </c>
      <c r="Z3" s="40" t="s">
        <v>567</v>
      </c>
      <c r="AA3" s="40" t="s">
        <v>547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112.53333333333333</v>
      </c>
      <c r="H4" s="12" t="s">
        <v>533</v>
      </c>
      <c r="I4" s="12">
        <v>998140</v>
      </c>
      <c r="J4" s="12">
        <v>1817156</v>
      </c>
      <c r="K4" s="12">
        <v>3951098</v>
      </c>
      <c r="L4" s="12">
        <v>459912</v>
      </c>
      <c r="M4" s="12">
        <v>12</v>
      </c>
      <c r="N4" s="12">
        <v>94</v>
      </c>
      <c r="O4" s="12">
        <v>36</v>
      </c>
      <c r="P4" s="12">
        <v>6</v>
      </c>
      <c r="Q4" s="12">
        <v>48</v>
      </c>
      <c r="R4" s="11">
        <v>-8.91</v>
      </c>
      <c r="S4" s="11">
        <v>-6.33</v>
      </c>
      <c r="T4" s="11">
        <v>-60.29</v>
      </c>
      <c r="U4" s="21">
        <v>96.304812782496541</v>
      </c>
      <c r="V4" s="21">
        <v>4363855.4167569997</v>
      </c>
      <c r="W4" s="21">
        <v>1759329.894229</v>
      </c>
      <c r="X4" s="21">
        <f>V4-W4</f>
        <v>2604525.5225279997</v>
      </c>
      <c r="Y4" s="21">
        <v>65029.130233000003</v>
      </c>
      <c r="Z4" s="21">
        <v>38403.714478000002</v>
      </c>
      <c r="AA4" s="21">
        <f>Y4-Z4</f>
        <v>26625.415755000002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88.63333333333334</v>
      </c>
      <c r="H5" s="12" t="s">
        <v>533</v>
      </c>
      <c r="I5" s="12">
        <v>2225598</v>
      </c>
      <c r="J5" s="12">
        <v>2171383</v>
      </c>
      <c r="K5" s="12">
        <v>3671068</v>
      </c>
      <c r="L5" s="12">
        <v>591485</v>
      </c>
      <c r="M5" s="12">
        <v>12</v>
      </c>
      <c r="N5" s="12">
        <v>100</v>
      </c>
      <c r="O5" s="12">
        <v>0</v>
      </c>
      <c r="P5" s="12">
        <v>0</v>
      </c>
      <c r="Q5" s="12">
        <v>12</v>
      </c>
      <c r="R5" s="11">
        <v>-18.600000000000001</v>
      </c>
      <c r="S5" s="11">
        <v>-24.79</v>
      </c>
      <c r="T5" s="11">
        <v>-63.77</v>
      </c>
      <c r="U5" s="21">
        <v>96.318000320551775</v>
      </c>
      <c r="V5" s="21">
        <v>4880030.2059150003</v>
      </c>
      <c r="W5" s="21">
        <v>2555451.5150230001</v>
      </c>
      <c r="X5" s="21">
        <f t="shared" ref="X5:X68" si="0">V5-W5</f>
        <v>2324578.6908920002</v>
      </c>
      <c r="Y5" s="21">
        <v>121252.32569300001</v>
      </c>
      <c r="Z5" s="21">
        <v>87806.012541999997</v>
      </c>
      <c r="AA5" s="21">
        <f t="shared" ref="AA5:AA68" si="1">Y5-Z5</f>
        <v>33446.313151000009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87.966666666666669</v>
      </c>
      <c r="H6" s="12" t="s">
        <v>533</v>
      </c>
      <c r="I6" s="12">
        <v>9583836</v>
      </c>
      <c r="J6" s="12">
        <v>9697605</v>
      </c>
      <c r="K6" s="12">
        <v>10363327</v>
      </c>
      <c r="L6" s="12">
        <v>935761</v>
      </c>
      <c r="M6" s="12">
        <v>22</v>
      </c>
      <c r="N6" s="12">
        <v>100</v>
      </c>
      <c r="O6" s="12">
        <v>0</v>
      </c>
      <c r="P6" s="12">
        <v>0</v>
      </c>
      <c r="Q6" s="12">
        <v>22</v>
      </c>
      <c r="R6" s="11">
        <v>0.34</v>
      </c>
      <c r="S6" s="11">
        <v>-9.39</v>
      </c>
      <c r="T6" s="11">
        <v>-39.409999999999997</v>
      </c>
      <c r="U6" s="21">
        <v>90.64682172042184</v>
      </c>
      <c r="V6" s="21">
        <v>11772846.404363999</v>
      </c>
      <c r="W6" s="21">
        <v>7354299.9608929995</v>
      </c>
      <c r="X6" s="21">
        <f t="shared" si="0"/>
        <v>4418546.4434709996</v>
      </c>
      <c r="Y6" s="21">
        <v>377588.61796</v>
      </c>
      <c r="Z6" s="21">
        <v>306466.00687899999</v>
      </c>
      <c r="AA6" s="21">
        <f t="shared" si="1"/>
        <v>71122.61108100001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87.833333333333329</v>
      </c>
      <c r="H7" s="12" t="s">
        <v>533</v>
      </c>
      <c r="I7" s="12">
        <v>30648114</v>
      </c>
      <c r="J7" s="12">
        <v>44514908</v>
      </c>
      <c r="K7" s="12">
        <v>42993039</v>
      </c>
      <c r="L7" s="12">
        <v>1035398</v>
      </c>
      <c r="M7" s="12">
        <v>86</v>
      </c>
      <c r="N7" s="12">
        <v>100</v>
      </c>
      <c r="O7" s="12">
        <v>0</v>
      </c>
      <c r="P7" s="12">
        <v>0</v>
      </c>
      <c r="Q7" s="12">
        <v>86</v>
      </c>
      <c r="R7" s="11">
        <v>-5.34</v>
      </c>
      <c r="S7" s="11">
        <v>-8.0500000000000007</v>
      </c>
      <c r="T7" s="11">
        <v>-42.82</v>
      </c>
      <c r="U7" s="21">
        <v>95.032470088321858</v>
      </c>
      <c r="V7" s="21">
        <v>60373827.361268997</v>
      </c>
      <c r="W7" s="21">
        <v>24075365.238715999</v>
      </c>
      <c r="X7" s="21">
        <f t="shared" si="0"/>
        <v>36298462.122552998</v>
      </c>
      <c r="Y7" s="21">
        <v>3751132.9657879998</v>
      </c>
      <c r="Z7" s="21">
        <v>826157.01020200003</v>
      </c>
      <c r="AA7" s="21">
        <f t="shared" si="1"/>
        <v>2924975.9555859999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86.733333333333334</v>
      </c>
      <c r="H8" s="12" t="s">
        <v>533</v>
      </c>
      <c r="I8" s="12">
        <v>14321951</v>
      </c>
      <c r="J8" s="12">
        <v>9199402</v>
      </c>
      <c r="K8" s="12">
        <v>1428171</v>
      </c>
      <c r="L8" s="12">
        <v>6441387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-5.82</v>
      </c>
      <c r="S8" s="11">
        <v>-17.11</v>
      </c>
      <c r="T8" s="11">
        <v>-45.97</v>
      </c>
      <c r="U8" s="21">
        <v>99.367443035878779</v>
      </c>
      <c r="V8" s="21">
        <v>37252.515420000003</v>
      </c>
      <c r="W8" s="21">
        <v>214546.407614</v>
      </c>
      <c r="X8" s="21">
        <f t="shared" si="0"/>
        <v>-177293.89219399999</v>
      </c>
      <c r="Y8" s="21">
        <v>11918.708246</v>
      </c>
      <c r="Z8" s="21">
        <v>14333</v>
      </c>
      <c r="AA8" s="21">
        <f t="shared" si="1"/>
        <v>-2414.2917539999999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84.066666666666663</v>
      </c>
      <c r="H9" s="12" t="s">
        <v>533</v>
      </c>
      <c r="I9" s="12">
        <v>272894</v>
      </c>
      <c r="J9" s="12">
        <v>500575</v>
      </c>
      <c r="K9" s="12">
        <v>511407</v>
      </c>
      <c r="L9" s="12">
        <v>978820</v>
      </c>
      <c r="M9" s="12">
        <v>13</v>
      </c>
      <c r="N9" s="12">
        <v>93</v>
      </c>
      <c r="O9" s="12">
        <v>1</v>
      </c>
      <c r="P9" s="12">
        <v>7</v>
      </c>
      <c r="Q9" s="12">
        <v>14</v>
      </c>
      <c r="R9" s="11">
        <v>-4.05</v>
      </c>
      <c r="S9" s="11">
        <v>-14.19</v>
      </c>
      <c r="T9" s="11">
        <v>-14.17</v>
      </c>
      <c r="U9" s="21">
        <v>50.459971612551634</v>
      </c>
      <c r="V9" s="21">
        <v>1747277.493268</v>
      </c>
      <c r="W9" s="21">
        <v>1386522.046941</v>
      </c>
      <c r="X9" s="21">
        <f t="shared" si="0"/>
        <v>360755.44632699993</v>
      </c>
      <c r="Y9" s="21">
        <v>109725.516474</v>
      </c>
      <c r="Z9" s="21">
        <v>35488.733318999999</v>
      </c>
      <c r="AA9" s="21">
        <f t="shared" si="1"/>
        <v>74236.783155000012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82.466666666666669</v>
      </c>
      <c r="H10" s="12" t="s">
        <v>533</v>
      </c>
      <c r="I10" s="12">
        <v>1486848</v>
      </c>
      <c r="J10" s="12">
        <v>1207965</v>
      </c>
      <c r="K10" s="12">
        <v>355435</v>
      </c>
      <c r="L10" s="12">
        <v>3953627</v>
      </c>
      <c r="M10" s="12">
        <v>16</v>
      </c>
      <c r="N10" s="12">
        <v>100</v>
      </c>
      <c r="O10" s="12">
        <v>0</v>
      </c>
      <c r="P10" s="12">
        <v>0</v>
      </c>
      <c r="Q10" s="12">
        <v>16</v>
      </c>
      <c r="R10" s="11">
        <v>-7.45</v>
      </c>
      <c r="S10" s="11">
        <v>-9.1199999999999992</v>
      </c>
      <c r="T10" s="11">
        <v>-42.98</v>
      </c>
      <c r="U10" s="21">
        <v>82.873241637099994</v>
      </c>
      <c r="V10" s="21">
        <v>3728701.832279</v>
      </c>
      <c r="W10" s="21">
        <v>2096388.5180520001</v>
      </c>
      <c r="X10" s="21">
        <f t="shared" si="0"/>
        <v>1632313.3142269999</v>
      </c>
      <c r="Y10" s="21">
        <v>161908.284961</v>
      </c>
      <c r="Z10" s="21">
        <v>113156.26276100001</v>
      </c>
      <c r="AA10" s="21">
        <f t="shared" si="1"/>
        <v>48752.022199999992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81.7</v>
      </c>
      <c r="H11" s="12" t="s">
        <v>533</v>
      </c>
      <c r="I11" s="12">
        <v>1565181</v>
      </c>
      <c r="J11" s="12">
        <v>1051397</v>
      </c>
      <c r="K11" s="12">
        <v>323098</v>
      </c>
      <c r="L11" s="12">
        <v>3254110</v>
      </c>
      <c r="M11" s="12">
        <v>9</v>
      </c>
      <c r="N11" s="12">
        <v>100</v>
      </c>
      <c r="O11" s="12">
        <v>47</v>
      </c>
      <c r="P11" s="12">
        <v>0</v>
      </c>
      <c r="Q11" s="12">
        <v>56</v>
      </c>
      <c r="R11" s="11">
        <v>-6.22</v>
      </c>
      <c r="S11" s="11">
        <v>-15.87</v>
      </c>
      <c r="T11" s="11">
        <v>-32.020000000000003</v>
      </c>
      <c r="U11" s="21">
        <v>70.5817470331083</v>
      </c>
      <c r="V11" s="21">
        <v>3925155.9187449999</v>
      </c>
      <c r="W11" s="21">
        <v>3626273.827515</v>
      </c>
      <c r="X11" s="21">
        <f t="shared" si="0"/>
        <v>298882.0912299999</v>
      </c>
      <c r="Y11" s="21">
        <v>8734.1180700000004</v>
      </c>
      <c r="Z11" s="21">
        <v>1366.3432600000001</v>
      </c>
      <c r="AA11" s="21">
        <f t="shared" si="1"/>
        <v>7367.7748100000008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1000000</v>
      </c>
      <c r="G12" s="12">
        <v>80.333333333333329</v>
      </c>
      <c r="H12" s="12" t="s">
        <v>533</v>
      </c>
      <c r="I12" s="12">
        <v>1854687</v>
      </c>
      <c r="J12" s="12">
        <v>4594742</v>
      </c>
      <c r="K12" s="12">
        <v>765279</v>
      </c>
      <c r="L12" s="12">
        <v>6004009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-11.73</v>
      </c>
      <c r="S12" s="11">
        <v>2.42</v>
      </c>
      <c r="T12" s="11">
        <v>-24.32</v>
      </c>
      <c r="U12" s="21">
        <v>99.743409770456708</v>
      </c>
      <c r="V12" s="21">
        <v>8145934.9989229999</v>
      </c>
      <c r="W12" s="21">
        <v>4053189.1048570001</v>
      </c>
      <c r="X12" s="21">
        <f t="shared" si="0"/>
        <v>4092745.8940659999</v>
      </c>
      <c r="Y12" s="21">
        <v>668641.99993499997</v>
      </c>
      <c r="Z12" s="21">
        <v>149530.73005700001</v>
      </c>
      <c r="AA12" s="21">
        <f t="shared" si="1"/>
        <v>519111.26987799996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60000000</v>
      </c>
      <c r="G13" s="12">
        <v>80.099999999999994</v>
      </c>
      <c r="H13" s="12" t="s">
        <v>533</v>
      </c>
      <c r="I13" s="12">
        <v>643692</v>
      </c>
      <c r="J13" s="12">
        <v>782676</v>
      </c>
      <c r="K13" s="12">
        <v>242507</v>
      </c>
      <c r="L13" s="12">
        <v>3227436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2.13</v>
      </c>
      <c r="S13" s="11">
        <v>-10.1</v>
      </c>
      <c r="T13" s="11">
        <v>-29.72</v>
      </c>
      <c r="U13" s="21">
        <v>74.735735238998316</v>
      </c>
      <c r="V13" s="21">
        <v>1192192.0439909999</v>
      </c>
      <c r="W13" s="21">
        <v>1095260.2080610001</v>
      </c>
      <c r="X13" s="21">
        <f t="shared" si="0"/>
        <v>96931.835929999826</v>
      </c>
      <c r="Y13" s="21">
        <v>23816.084822000001</v>
      </c>
      <c r="Z13" s="21">
        <v>18006.278900000001</v>
      </c>
      <c r="AA13" s="21">
        <f t="shared" si="1"/>
        <v>5809.8059219999996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20000000</v>
      </c>
      <c r="G14" s="12">
        <v>79.099999999999994</v>
      </c>
      <c r="H14" s="12" t="s">
        <v>533</v>
      </c>
      <c r="I14" s="12">
        <v>5694801</v>
      </c>
      <c r="J14" s="12">
        <v>18765063</v>
      </c>
      <c r="K14" s="12">
        <v>16009799</v>
      </c>
      <c r="L14" s="12">
        <v>1172099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-2.54</v>
      </c>
      <c r="S14" s="11">
        <v>-12.08</v>
      </c>
      <c r="T14" s="11">
        <v>-37.99</v>
      </c>
      <c r="U14" s="21">
        <v>96.11438542141623</v>
      </c>
      <c r="V14" s="21">
        <v>18130342.431605998</v>
      </c>
      <c r="W14" s="21">
        <v>2803073.5530619998</v>
      </c>
      <c r="X14" s="21">
        <f t="shared" si="0"/>
        <v>15327268.878543999</v>
      </c>
      <c r="Y14" s="21">
        <v>322750.54187999998</v>
      </c>
      <c r="Z14" s="21">
        <v>27518.556025000002</v>
      </c>
      <c r="AA14" s="21">
        <f t="shared" si="1"/>
        <v>295231.98585499998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78.166666666666671</v>
      </c>
      <c r="H15" s="12" t="s">
        <v>533</v>
      </c>
      <c r="I15" s="12">
        <v>4052964</v>
      </c>
      <c r="J15" s="12">
        <v>8842779</v>
      </c>
      <c r="K15" s="12">
        <v>891990</v>
      </c>
      <c r="L15" s="12">
        <v>9913540</v>
      </c>
      <c r="M15" s="12">
        <v>6</v>
      </c>
      <c r="N15" s="12">
        <v>100</v>
      </c>
      <c r="O15" s="12">
        <v>0</v>
      </c>
      <c r="P15" s="12">
        <v>0</v>
      </c>
      <c r="Q15" s="12">
        <v>6</v>
      </c>
      <c r="R15" s="11">
        <v>-2.31</v>
      </c>
      <c r="S15" s="11">
        <v>-3.59</v>
      </c>
      <c r="T15" s="11">
        <v>-14.5</v>
      </c>
      <c r="U15" s="21">
        <v>88.715803386987218</v>
      </c>
      <c r="V15" s="21">
        <v>13983809.321854001</v>
      </c>
      <c r="W15" s="21">
        <v>8009820.4579480002</v>
      </c>
      <c r="X15" s="21">
        <f t="shared" si="0"/>
        <v>5973988.8639060007</v>
      </c>
      <c r="Y15" s="21">
        <v>1336804.841512</v>
      </c>
      <c r="Z15" s="21">
        <v>1023804.98971</v>
      </c>
      <c r="AA15" s="21">
        <f t="shared" si="1"/>
        <v>312999.85180199996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77.233333333333334</v>
      </c>
      <c r="H16" s="12" t="s">
        <v>533</v>
      </c>
      <c r="I16" s="12">
        <v>1787967</v>
      </c>
      <c r="J16" s="12">
        <v>1220771</v>
      </c>
      <c r="K16" s="12">
        <v>283516</v>
      </c>
      <c r="L16" s="12">
        <v>4305826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2.62</v>
      </c>
      <c r="S16" s="11">
        <v>-12.21</v>
      </c>
      <c r="T16" s="11">
        <v>-47.4</v>
      </c>
      <c r="U16" s="21">
        <v>97.231261256217195</v>
      </c>
      <c r="V16" s="21">
        <v>1284437.7247969999</v>
      </c>
      <c r="W16" s="21">
        <v>637012.98816099996</v>
      </c>
      <c r="X16" s="21">
        <f t="shared" si="0"/>
        <v>647424.73663599999</v>
      </c>
      <c r="Y16" s="21">
        <v>36601.292335999999</v>
      </c>
      <c r="Z16" s="21">
        <v>28482.537864999998</v>
      </c>
      <c r="AA16" s="21">
        <f t="shared" si="1"/>
        <v>8118.7544710000002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77.099999999999994</v>
      </c>
      <c r="H17" s="12" t="s">
        <v>533</v>
      </c>
      <c r="I17" s="12">
        <v>2878131</v>
      </c>
      <c r="J17" s="12">
        <v>1816286</v>
      </c>
      <c r="K17" s="12">
        <v>891225</v>
      </c>
      <c r="L17" s="12">
        <v>2037965</v>
      </c>
      <c r="M17" s="12">
        <v>8</v>
      </c>
      <c r="N17" s="12">
        <v>100</v>
      </c>
      <c r="O17" s="12">
        <v>0</v>
      </c>
      <c r="P17" s="12">
        <v>0</v>
      </c>
      <c r="Q17" s="12">
        <v>0</v>
      </c>
      <c r="R17" s="11">
        <v>-9.66</v>
      </c>
      <c r="S17" s="11">
        <v>-17.68</v>
      </c>
      <c r="T17" s="11">
        <v>-52.21</v>
      </c>
      <c r="U17" s="21">
        <v>89.389000831940393</v>
      </c>
      <c r="V17" s="21">
        <v>1938309.2808119999</v>
      </c>
      <c r="W17" s="21">
        <v>1542544.5655789999</v>
      </c>
      <c r="X17" s="21">
        <f t="shared" si="0"/>
        <v>395764.715233</v>
      </c>
      <c r="Y17" s="21">
        <v>65446.988049</v>
      </c>
      <c r="Z17" s="21">
        <v>14591.566177999999</v>
      </c>
      <c r="AA17" s="21">
        <f t="shared" si="1"/>
        <v>50855.421870999999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20000000</v>
      </c>
      <c r="G18" s="12">
        <v>77.099999999999994</v>
      </c>
      <c r="H18" s="12" t="s">
        <v>533</v>
      </c>
      <c r="I18" s="12">
        <v>81162333</v>
      </c>
      <c r="J18" s="12">
        <v>71592955</v>
      </c>
      <c r="K18" s="12">
        <v>9374189</v>
      </c>
      <c r="L18" s="12">
        <v>7637242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-2.5099999999999998</v>
      </c>
      <c r="S18" s="11">
        <v>-16.100000000000001</v>
      </c>
      <c r="T18" s="11">
        <v>-47.36</v>
      </c>
      <c r="U18" s="21">
        <v>99.757970664522375</v>
      </c>
      <c r="V18" s="21">
        <v>41890721.480897002</v>
      </c>
      <c r="W18" s="21">
        <v>2162875.9018560001</v>
      </c>
      <c r="X18" s="21">
        <f t="shared" si="0"/>
        <v>39727845.579041004</v>
      </c>
      <c r="Y18" s="21">
        <v>475585.12410399999</v>
      </c>
      <c r="Z18" s="21">
        <v>0</v>
      </c>
      <c r="AA18" s="21">
        <f t="shared" si="1"/>
        <v>475585.12410399999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74</v>
      </c>
      <c r="H19" s="12" t="s">
        <v>533</v>
      </c>
      <c r="I19" s="12">
        <v>1055952</v>
      </c>
      <c r="J19" s="12">
        <v>878088</v>
      </c>
      <c r="K19" s="12">
        <v>958462</v>
      </c>
      <c r="L19" s="12">
        <v>916142</v>
      </c>
      <c r="M19" s="12">
        <v>3</v>
      </c>
      <c r="N19" s="12">
        <v>100</v>
      </c>
      <c r="O19" s="12">
        <v>0</v>
      </c>
      <c r="P19" s="12">
        <v>0</v>
      </c>
      <c r="Q19" s="12">
        <v>3</v>
      </c>
      <c r="R19" s="11">
        <v>-4.68</v>
      </c>
      <c r="S19" s="11">
        <v>-10.41</v>
      </c>
      <c r="T19" s="11">
        <v>-23.28</v>
      </c>
      <c r="U19" s="21">
        <v>17.285289433176203</v>
      </c>
      <c r="V19" s="21">
        <v>551104.14135499997</v>
      </c>
      <c r="W19" s="21">
        <v>353006.10805699998</v>
      </c>
      <c r="X19" s="21">
        <f t="shared" si="0"/>
        <v>198098.03329799999</v>
      </c>
      <c r="Y19" s="21">
        <v>11057.385124</v>
      </c>
      <c r="Z19" s="21">
        <v>1343.72</v>
      </c>
      <c r="AA19" s="21">
        <f t="shared" si="1"/>
        <v>9713.665124000001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70.5</v>
      </c>
      <c r="H20" s="12" t="s">
        <v>533</v>
      </c>
      <c r="I20" s="12">
        <v>1316528</v>
      </c>
      <c r="J20" s="12">
        <v>1134938</v>
      </c>
      <c r="K20" s="12">
        <v>906074</v>
      </c>
      <c r="L20" s="12">
        <v>1252589</v>
      </c>
      <c r="M20" s="12">
        <v>13</v>
      </c>
      <c r="N20" s="12">
        <v>94</v>
      </c>
      <c r="O20" s="12">
        <v>1</v>
      </c>
      <c r="P20" s="12">
        <v>6</v>
      </c>
      <c r="Q20" s="12">
        <v>14</v>
      </c>
      <c r="R20" s="11">
        <v>8.49</v>
      </c>
      <c r="S20" s="11">
        <v>9.11</v>
      </c>
      <c r="T20" s="11">
        <v>-9.58</v>
      </c>
      <c r="U20" s="21">
        <v>88.44902001266459</v>
      </c>
      <c r="V20" s="21">
        <v>3485434.5790300001</v>
      </c>
      <c r="W20" s="21">
        <v>3118485.6233040001</v>
      </c>
      <c r="X20" s="21">
        <f t="shared" si="0"/>
        <v>366948.95572600001</v>
      </c>
      <c r="Y20" s="21">
        <v>87758.684068999995</v>
      </c>
      <c r="Z20" s="21">
        <v>50660.162109999997</v>
      </c>
      <c r="AA20" s="21">
        <f t="shared" si="1"/>
        <v>37098.521958999998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20000000</v>
      </c>
      <c r="G21" s="12">
        <v>70.5</v>
      </c>
      <c r="H21" s="12" t="s">
        <v>533</v>
      </c>
      <c r="I21" s="12">
        <v>40100971</v>
      </c>
      <c r="J21" s="12">
        <v>37703316</v>
      </c>
      <c r="K21" s="12">
        <v>11199246</v>
      </c>
      <c r="L21" s="12">
        <v>3521768</v>
      </c>
      <c r="M21" s="12">
        <v>7</v>
      </c>
      <c r="N21" s="12">
        <v>100</v>
      </c>
      <c r="O21" s="12">
        <v>0</v>
      </c>
      <c r="P21" s="12">
        <v>0</v>
      </c>
      <c r="Q21" s="12">
        <v>0</v>
      </c>
      <c r="R21" s="11">
        <v>-5.54</v>
      </c>
      <c r="S21" s="11">
        <v>-21.79</v>
      </c>
      <c r="T21" s="11">
        <v>-44.75</v>
      </c>
      <c r="U21" s="21">
        <v>94.565015430952769</v>
      </c>
      <c r="V21" s="21">
        <v>16699019.479607999</v>
      </c>
      <c r="W21" s="21">
        <v>1056214.8959270001</v>
      </c>
      <c r="X21" s="21">
        <f t="shared" si="0"/>
        <v>15642804.583680999</v>
      </c>
      <c r="Y21" s="21">
        <v>509107.38579299999</v>
      </c>
      <c r="Z21" s="21">
        <v>109431.090668</v>
      </c>
      <c r="AA21" s="21">
        <f t="shared" si="1"/>
        <v>399676.295125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69.3</v>
      </c>
      <c r="H22" s="12" t="s">
        <v>533</v>
      </c>
      <c r="I22" s="12">
        <v>17799077</v>
      </c>
      <c r="J22" s="12">
        <v>19923550</v>
      </c>
      <c r="K22" s="12">
        <v>15416665</v>
      </c>
      <c r="L22" s="12">
        <v>1292338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-8.64</v>
      </c>
      <c r="S22" s="11">
        <v>-16.52</v>
      </c>
      <c r="T22" s="11">
        <v>-16.53</v>
      </c>
      <c r="U22" s="21">
        <v>97.766407574995512</v>
      </c>
      <c r="V22" s="21">
        <v>14685816.408408999</v>
      </c>
      <c r="W22" s="21">
        <v>9929332.9506020006</v>
      </c>
      <c r="X22" s="21">
        <f t="shared" si="0"/>
        <v>4756483.4578069989</v>
      </c>
      <c r="Y22" s="21">
        <v>115475.767142</v>
      </c>
      <c r="Z22" s="21">
        <v>63646.161828999997</v>
      </c>
      <c r="AA22" s="21">
        <f t="shared" si="1"/>
        <v>51829.605313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68.86666666666666</v>
      </c>
      <c r="H23" s="12" t="s">
        <v>533</v>
      </c>
      <c r="I23" s="12">
        <v>86365549</v>
      </c>
      <c r="J23" s="12">
        <v>75374326</v>
      </c>
      <c r="K23" s="12">
        <v>77789210</v>
      </c>
      <c r="L23" s="12">
        <v>968955</v>
      </c>
      <c r="M23" s="12">
        <v>20</v>
      </c>
      <c r="N23" s="12">
        <v>100</v>
      </c>
      <c r="O23" s="12">
        <v>0</v>
      </c>
      <c r="P23" s="12">
        <v>0</v>
      </c>
      <c r="Q23" s="12">
        <v>20</v>
      </c>
      <c r="R23" s="11">
        <v>-2.5499999999999998</v>
      </c>
      <c r="S23" s="11">
        <v>-13.71</v>
      </c>
      <c r="T23" s="11">
        <v>-34.36</v>
      </c>
      <c r="U23" s="21">
        <v>83.167861630702689</v>
      </c>
      <c r="V23" s="21">
        <v>48032905.651575997</v>
      </c>
      <c r="W23" s="21">
        <v>5068446.9154789997</v>
      </c>
      <c r="X23" s="21">
        <f t="shared" si="0"/>
        <v>42964458.736097001</v>
      </c>
      <c r="Y23" s="21">
        <v>1336140.795471</v>
      </c>
      <c r="Z23" s="21">
        <v>75838.028390000007</v>
      </c>
      <c r="AA23" s="21">
        <f t="shared" si="1"/>
        <v>1260302.7670809999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66.933333333333337</v>
      </c>
      <c r="H24" s="12" t="s">
        <v>533</v>
      </c>
      <c r="I24" s="12">
        <v>29862577</v>
      </c>
      <c r="J24" s="12">
        <v>23268734</v>
      </c>
      <c r="K24" s="12">
        <v>1235620</v>
      </c>
      <c r="L24" s="12">
        <v>18831626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-11.27</v>
      </c>
      <c r="S24" s="11">
        <v>-22.89</v>
      </c>
      <c r="T24" s="11">
        <v>-47.66</v>
      </c>
      <c r="U24" s="21">
        <v>99.389536571323291</v>
      </c>
      <c r="V24" s="21">
        <v>9571366.4370169993</v>
      </c>
      <c r="W24" s="21">
        <v>2877174.4711040002</v>
      </c>
      <c r="X24" s="21">
        <f t="shared" si="0"/>
        <v>6694191.9659129996</v>
      </c>
      <c r="Y24" s="21">
        <v>308298.39448700001</v>
      </c>
      <c r="Z24" s="21">
        <v>155096.010156</v>
      </c>
      <c r="AA24" s="21">
        <f t="shared" si="1"/>
        <v>153202.38433100001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500000</v>
      </c>
      <c r="G25" s="12">
        <v>65.566666666666663</v>
      </c>
      <c r="H25" s="12" t="s">
        <v>533</v>
      </c>
      <c r="I25" s="12">
        <v>1832111</v>
      </c>
      <c r="J25" s="12">
        <v>3252681</v>
      </c>
      <c r="K25" s="12">
        <v>499839</v>
      </c>
      <c r="L25" s="12">
        <v>6507457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-15.21</v>
      </c>
      <c r="S25" s="11">
        <v>-33.340000000000003</v>
      </c>
      <c r="T25" s="11">
        <v>-18.260000000000002</v>
      </c>
      <c r="U25" s="21">
        <v>99.988566020668287</v>
      </c>
      <c r="V25" s="21">
        <v>4193998.3105500001</v>
      </c>
      <c r="W25" s="21">
        <v>1244527.6375500001</v>
      </c>
      <c r="X25" s="21">
        <f t="shared" si="0"/>
        <v>2949470.673</v>
      </c>
      <c r="Y25" s="21">
        <v>364995.28509999998</v>
      </c>
      <c r="Z25" s="21">
        <v>0</v>
      </c>
      <c r="AA25" s="21">
        <f t="shared" si="1"/>
        <v>364995.28509999998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64.666666666666671</v>
      </c>
      <c r="H26" s="12" t="s">
        <v>533</v>
      </c>
      <c r="I26" s="12">
        <v>16489542</v>
      </c>
      <c r="J26" s="12">
        <v>3520320</v>
      </c>
      <c r="K26" s="12">
        <v>322965</v>
      </c>
      <c r="L26" s="12">
        <v>10900004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-2.81</v>
      </c>
      <c r="S26" s="11">
        <v>5.0199999999999996</v>
      </c>
      <c r="T26" s="11">
        <v>-19.59</v>
      </c>
      <c r="U26" s="21">
        <v>86.683510195191857</v>
      </c>
      <c r="V26" s="21">
        <v>8774685.72126</v>
      </c>
      <c r="W26" s="21">
        <v>16249226.401543001</v>
      </c>
      <c r="X26" s="21">
        <f t="shared" si="0"/>
        <v>-7474540.6802830007</v>
      </c>
      <c r="Y26" s="21">
        <v>117806.76492</v>
      </c>
      <c r="Z26" s="21">
        <v>1256</v>
      </c>
      <c r="AA26" s="21">
        <f t="shared" si="1"/>
        <v>116550.76492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63.333333333333336</v>
      </c>
      <c r="H27" s="12" t="s">
        <v>533</v>
      </c>
      <c r="I27" s="12">
        <v>5414150</v>
      </c>
      <c r="J27" s="12">
        <v>7404283</v>
      </c>
      <c r="K27" s="12">
        <v>1224593</v>
      </c>
      <c r="L27" s="12">
        <v>6046321</v>
      </c>
      <c r="M27" s="12">
        <v>8</v>
      </c>
      <c r="N27" s="12">
        <v>100</v>
      </c>
      <c r="O27" s="12">
        <v>0</v>
      </c>
      <c r="P27" s="12">
        <v>0</v>
      </c>
      <c r="Q27" s="12">
        <v>8</v>
      </c>
      <c r="R27" s="11">
        <v>-2.5299999999999998</v>
      </c>
      <c r="S27" s="11">
        <v>-4.2300000000000004</v>
      </c>
      <c r="T27" s="11">
        <v>-61.94</v>
      </c>
      <c r="U27" s="21">
        <v>76.962275239349438</v>
      </c>
      <c r="V27" s="21">
        <v>8297780.4324329998</v>
      </c>
      <c r="W27" s="21">
        <v>5073210.1292869998</v>
      </c>
      <c r="X27" s="21">
        <f t="shared" si="0"/>
        <v>3224570.303146</v>
      </c>
      <c r="Y27" s="21">
        <v>486410.60337099998</v>
      </c>
      <c r="Z27" s="21">
        <v>249582.894252</v>
      </c>
      <c r="AA27" s="21">
        <f t="shared" si="1"/>
        <v>236827.70911899998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54.4</v>
      </c>
      <c r="H28" s="12" t="s">
        <v>533</v>
      </c>
      <c r="I28" s="12">
        <v>6715063</v>
      </c>
      <c r="J28" s="12">
        <v>6909032</v>
      </c>
      <c r="K28" s="12">
        <v>771792</v>
      </c>
      <c r="L28" s="12">
        <v>8951935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-5.48</v>
      </c>
      <c r="S28" s="11">
        <v>-2.4500000000000002</v>
      </c>
      <c r="T28" s="11">
        <v>9.1199999999999992</v>
      </c>
      <c r="U28" s="21">
        <v>88.697730205689808</v>
      </c>
      <c r="V28" s="21">
        <v>6220137.0484650005</v>
      </c>
      <c r="W28" s="21">
        <v>5664285.0647369996</v>
      </c>
      <c r="X28" s="21">
        <f t="shared" si="0"/>
        <v>555851.98372800089</v>
      </c>
      <c r="Y28" s="21">
        <v>303125.67027499998</v>
      </c>
      <c r="Z28" s="21">
        <v>60068.770279999997</v>
      </c>
      <c r="AA28" s="21">
        <f t="shared" si="1"/>
        <v>243056.89999499999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54.4</v>
      </c>
      <c r="H29" s="12" t="s">
        <v>533</v>
      </c>
      <c r="I29" s="12">
        <v>9835796</v>
      </c>
      <c r="J29" s="12">
        <v>16031914</v>
      </c>
      <c r="K29" s="12">
        <v>19461112</v>
      </c>
      <c r="L29" s="12">
        <v>823953</v>
      </c>
      <c r="M29" s="12">
        <v>34</v>
      </c>
      <c r="N29" s="12">
        <v>100</v>
      </c>
      <c r="O29" s="12">
        <v>0</v>
      </c>
      <c r="P29" s="12">
        <v>0</v>
      </c>
      <c r="Q29" s="12">
        <v>0</v>
      </c>
      <c r="R29" s="11">
        <v>-17.670000000000002</v>
      </c>
      <c r="S29" s="11">
        <v>-25.36</v>
      </c>
      <c r="T29" s="11">
        <v>-37.049999999999997</v>
      </c>
      <c r="U29" s="21">
        <v>93.438095203574008</v>
      </c>
      <c r="V29" s="21">
        <v>29415480.816233002</v>
      </c>
      <c r="W29" s="21">
        <v>13570807.046637001</v>
      </c>
      <c r="X29" s="21">
        <f t="shared" si="0"/>
        <v>15844673.769596001</v>
      </c>
      <c r="Y29" s="21">
        <v>989547.06386899995</v>
      </c>
      <c r="Z29" s="21">
        <v>497221.22828899999</v>
      </c>
      <c r="AA29" s="21">
        <f t="shared" si="1"/>
        <v>492325.83557999996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51.966666666666669</v>
      </c>
      <c r="H30" s="12" t="s">
        <v>533</v>
      </c>
      <c r="I30" s="12">
        <v>8451698</v>
      </c>
      <c r="J30" s="12">
        <v>16333613</v>
      </c>
      <c r="K30" s="12">
        <v>16448558</v>
      </c>
      <c r="L30" s="12">
        <v>993028</v>
      </c>
      <c r="M30" s="12">
        <v>37</v>
      </c>
      <c r="N30" s="12">
        <v>88</v>
      </c>
      <c r="O30" s="12">
        <v>4</v>
      </c>
      <c r="P30" s="12">
        <v>12</v>
      </c>
      <c r="Q30" s="12">
        <v>41</v>
      </c>
      <c r="R30" s="11">
        <v>-6.17</v>
      </c>
      <c r="S30" s="11">
        <v>0.57999999999999996</v>
      </c>
      <c r="T30" s="11">
        <v>-23.84</v>
      </c>
      <c r="U30" s="21">
        <v>91.306841575474948</v>
      </c>
      <c r="V30" s="21">
        <v>12239515.373829</v>
      </c>
      <c r="W30" s="21">
        <v>11266933.907988001</v>
      </c>
      <c r="X30" s="21">
        <f t="shared" si="0"/>
        <v>972581.46584099904</v>
      </c>
      <c r="Y30" s="21">
        <v>934854.76352100004</v>
      </c>
      <c r="Z30" s="21">
        <v>246112.30585899999</v>
      </c>
      <c r="AA30" s="21">
        <f t="shared" si="1"/>
        <v>688742.45766200009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50.366666666666667</v>
      </c>
      <c r="H31" s="12" t="s">
        <v>533</v>
      </c>
      <c r="I31" s="12">
        <v>14797375</v>
      </c>
      <c r="J31" s="12">
        <v>12367258</v>
      </c>
      <c r="K31" s="12">
        <v>4185229</v>
      </c>
      <c r="L31" s="12">
        <v>2954977</v>
      </c>
      <c r="M31" s="12">
        <v>8</v>
      </c>
      <c r="N31" s="12">
        <v>89</v>
      </c>
      <c r="O31" s="12">
        <v>1</v>
      </c>
      <c r="P31" s="12">
        <v>11</v>
      </c>
      <c r="Q31" s="12">
        <v>9</v>
      </c>
      <c r="R31" s="11">
        <v>-30.23</v>
      </c>
      <c r="S31" s="11">
        <v>-42.97</v>
      </c>
      <c r="T31" s="11">
        <v>-63.16</v>
      </c>
      <c r="U31" s="21">
        <v>91.604179110730868</v>
      </c>
      <c r="V31" s="21">
        <v>6824422.9993040003</v>
      </c>
      <c r="W31" s="21">
        <v>1087216.8452300001</v>
      </c>
      <c r="X31" s="21">
        <f t="shared" si="0"/>
        <v>5737206.1540740002</v>
      </c>
      <c r="Y31" s="21">
        <v>790739.49136700004</v>
      </c>
      <c r="Z31" s="21">
        <v>186416.19584999999</v>
      </c>
      <c r="AA31" s="21">
        <f t="shared" si="1"/>
        <v>604323.29551700002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50.366666666666667</v>
      </c>
      <c r="H32" s="12" t="s">
        <v>533</v>
      </c>
      <c r="I32" s="12">
        <v>18908426</v>
      </c>
      <c r="J32" s="12">
        <v>15473651</v>
      </c>
      <c r="K32" s="12">
        <v>11658372</v>
      </c>
      <c r="L32" s="12">
        <v>1376095</v>
      </c>
      <c r="M32" s="12">
        <v>46</v>
      </c>
      <c r="N32" s="12">
        <v>91</v>
      </c>
      <c r="O32" s="12">
        <v>10</v>
      </c>
      <c r="P32" s="12">
        <v>9</v>
      </c>
      <c r="Q32" s="12">
        <v>56</v>
      </c>
      <c r="R32" s="11">
        <v>-11.78</v>
      </c>
      <c r="S32" s="11">
        <v>7.42</v>
      </c>
      <c r="T32" s="11">
        <v>8.33</v>
      </c>
      <c r="U32" s="21">
        <v>91.524209484950489</v>
      </c>
      <c r="V32" s="21">
        <v>21592474.92467</v>
      </c>
      <c r="W32" s="21">
        <v>21449647.279332001</v>
      </c>
      <c r="X32" s="21">
        <f t="shared" si="0"/>
        <v>142827.64533799887</v>
      </c>
      <c r="Y32" s="21">
        <v>858492.62164200004</v>
      </c>
      <c r="Z32" s="21">
        <v>767853.89265399997</v>
      </c>
      <c r="AA32" s="21">
        <f t="shared" si="1"/>
        <v>90638.728988000075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47.7</v>
      </c>
      <c r="H33" s="12" t="s">
        <v>533</v>
      </c>
      <c r="I33" s="12">
        <v>4490872</v>
      </c>
      <c r="J33" s="12">
        <v>8203650</v>
      </c>
      <c r="K33" s="12">
        <v>5439740</v>
      </c>
      <c r="L33" s="12">
        <v>1508096</v>
      </c>
      <c r="M33" s="12">
        <v>18</v>
      </c>
      <c r="N33" s="12">
        <v>100</v>
      </c>
      <c r="O33" s="12">
        <v>0</v>
      </c>
      <c r="P33" s="12">
        <v>0</v>
      </c>
      <c r="Q33" s="12">
        <v>18</v>
      </c>
      <c r="R33" s="11">
        <v>0.28000000000000003</v>
      </c>
      <c r="S33" s="11">
        <v>-1.67</v>
      </c>
      <c r="T33" s="11">
        <v>-29.79</v>
      </c>
      <c r="U33" s="21">
        <v>72.412429909455781</v>
      </c>
      <c r="V33" s="21">
        <v>16282090.434681</v>
      </c>
      <c r="W33" s="21">
        <v>14226574.156315999</v>
      </c>
      <c r="X33" s="21">
        <f t="shared" si="0"/>
        <v>2055516.2783650011</v>
      </c>
      <c r="Y33" s="21">
        <v>731546.84838900005</v>
      </c>
      <c r="Z33" s="21">
        <v>660344.76187499997</v>
      </c>
      <c r="AA33" s="21">
        <f t="shared" si="1"/>
        <v>71202.086514000082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41.4</v>
      </c>
      <c r="H34" s="12" t="s">
        <v>533</v>
      </c>
      <c r="I34" s="12">
        <v>12966107</v>
      </c>
      <c r="J34" s="12">
        <v>9846495</v>
      </c>
      <c r="K34" s="12">
        <v>15693818</v>
      </c>
      <c r="L34" s="12">
        <v>649866</v>
      </c>
      <c r="M34" s="12">
        <v>27</v>
      </c>
      <c r="N34" s="12">
        <v>100</v>
      </c>
      <c r="O34" s="12">
        <v>0</v>
      </c>
      <c r="P34" s="12">
        <v>0</v>
      </c>
      <c r="Q34" s="12">
        <v>0</v>
      </c>
      <c r="R34" s="11">
        <v>-10.6</v>
      </c>
      <c r="S34" s="11">
        <v>-21.24</v>
      </c>
      <c r="T34" s="11">
        <v>-49.6</v>
      </c>
      <c r="U34" s="21">
        <v>87.495246844992366</v>
      </c>
      <c r="V34" s="21">
        <v>26393831.85444</v>
      </c>
      <c r="W34" s="21">
        <v>14970376.764991</v>
      </c>
      <c r="X34" s="21">
        <f t="shared" si="0"/>
        <v>11423455.089449</v>
      </c>
      <c r="Y34" s="21">
        <v>79762.496616000004</v>
      </c>
      <c r="Z34" s="21">
        <v>38615.407195</v>
      </c>
      <c r="AA34" s="21">
        <f t="shared" si="1"/>
        <v>41147.089421000004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38.6</v>
      </c>
      <c r="H35" s="12" t="s">
        <v>533</v>
      </c>
      <c r="I35" s="12">
        <v>9153144</v>
      </c>
      <c r="J35" s="12">
        <v>11703428</v>
      </c>
      <c r="K35" s="12">
        <v>2743310</v>
      </c>
      <c r="L35" s="12">
        <v>4266170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-2.69</v>
      </c>
      <c r="S35" s="11">
        <v>-1.89</v>
      </c>
      <c r="T35" s="11">
        <v>-9.8800000000000008</v>
      </c>
      <c r="U35" s="21">
        <v>98.232674993998103</v>
      </c>
      <c r="V35" s="21">
        <v>6449402.8845790001</v>
      </c>
      <c r="W35" s="21">
        <v>1215332.8062</v>
      </c>
      <c r="X35" s="21">
        <f t="shared" si="0"/>
        <v>5234070.0783789996</v>
      </c>
      <c r="Y35" s="21">
        <v>512878.78101199999</v>
      </c>
      <c r="Z35" s="21">
        <v>59447.918270000002</v>
      </c>
      <c r="AA35" s="21">
        <f t="shared" si="1"/>
        <v>453430.86274199997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37.06666666666667</v>
      </c>
      <c r="H36" s="12" t="s">
        <v>533</v>
      </c>
      <c r="I36" s="12">
        <v>54196544</v>
      </c>
      <c r="J36" s="12">
        <v>61555030</v>
      </c>
      <c r="K36" s="12">
        <v>68372883</v>
      </c>
      <c r="L36" s="12">
        <v>972844</v>
      </c>
      <c r="M36" s="12">
        <v>76</v>
      </c>
      <c r="N36" s="12">
        <v>100</v>
      </c>
      <c r="O36" s="12">
        <v>0</v>
      </c>
      <c r="P36" s="12">
        <v>0</v>
      </c>
      <c r="Q36" s="12">
        <v>0</v>
      </c>
      <c r="R36" s="11">
        <v>-5.35</v>
      </c>
      <c r="S36" s="11">
        <v>-8.3000000000000007</v>
      </c>
      <c r="T36" s="11">
        <v>-27.87</v>
      </c>
      <c r="U36" s="21">
        <v>87.619067171754082</v>
      </c>
      <c r="V36" s="21">
        <v>95961714.750340998</v>
      </c>
      <c r="W36" s="21">
        <v>60518306.339240998</v>
      </c>
      <c r="X36" s="21">
        <f t="shared" si="0"/>
        <v>35443408.4111</v>
      </c>
      <c r="Y36" s="21">
        <v>7630434.6273480002</v>
      </c>
      <c r="Z36" s="21">
        <v>1681310.769451</v>
      </c>
      <c r="AA36" s="21">
        <f t="shared" si="1"/>
        <v>5949123.8578970004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37.06666666666667</v>
      </c>
      <c r="H37" s="12" t="s">
        <v>533</v>
      </c>
      <c r="I37" s="12">
        <v>54196544</v>
      </c>
      <c r="J37" s="12">
        <v>61555030</v>
      </c>
      <c r="K37" s="12">
        <v>68372883</v>
      </c>
      <c r="L37" s="12">
        <v>972844</v>
      </c>
      <c r="M37" s="12">
        <v>76</v>
      </c>
      <c r="N37" s="12">
        <v>100</v>
      </c>
      <c r="O37" s="12">
        <v>0</v>
      </c>
      <c r="P37" s="12">
        <v>0</v>
      </c>
      <c r="Q37" s="12">
        <v>0</v>
      </c>
      <c r="R37" s="11">
        <v>-5.35</v>
      </c>
      <c r="S37" s="11">
        <v>-8.3000000000000007</v>
      </c>
      <c r="T37" s="11">
        <v>-27.87</v>
      </c>
      <c r="U37" s="21">
        <v>87.619067171754082</v>
      </c>
      <c r="V37" s="21">
        <v>95961714.750340998</v>
      </c>
      <c r="W37" s="21">
        <v>60518306.339240998</v>
      </c>
      <c r="X37" s="21">
        <f t="shared" si="0"/>
        <v>35443408.4111</v>
      </c>
      <c r="Y37" s="21">
        <v>7630434.6273480002</v>
      </c>
      <c r="Z37" s="21">
        <v>1681310.769451</v>
      </c>
      <c r="AA37" s="21">
        <f t="shared" si="1"/>
        <v>5949123.8578970004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36.700000000000003</v>
      </c>
      <c r="H38" s="12" t="s">
        <v>533</v>
      </c>
      <c r="I38" s="12">
        <v>18308227</v>
      </c>
      <c r="J38" s="12">
        <v>12260979933</v>
      </c>
      <c r="K38" s="12">
        <v>16073364</v>
      </c>
      <c r="L38" s="12">
        <v>941033</v>
      </c>
      <c r="M38" s="12">
        <v>54</v>
      </c>
      <c r="N38" s="12">
        <v>100</v>
      </c>
      <c r="O38" s="12">
        <v>8</v>
      </c>
      <c r="P38" s="12">
        <v>0</v>
      </c>
      <c r="Q38" s="12">
        <v>62</v>
      </c>
      <c r="R38" s="11">
        <v>-3.83</v>
      </c>
      <c r="S38" s="11">
        <v>-11.04</v>
      </c>
      <c r="T38" s="11">
        <v>-48.91</v>
      </c>
      <c r="U38" s="21">
        <v>99.987167332364834</v>
      </c>
      <c r="V38" s="21">
        <v>21679903.647601001</v>
      </c>
      <c r="W38" s="21">
        <v>21704648.587086</v>
      </c>
      <c r="X38" s="21">
        <f t="shared" si="0"/>
        <v>-24744.939484998584</v>
      </c>
      <c r="Y38" s="21">
        <v>659233.22125800001</v>
      </c>
      <c r="Z38" s="21">
        <v>140235.000436</v>
      </c>
      <c r="AA38" s="21">
        <f t="shared" si="1"/>
        <v>518998.220822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36.466666666666669</v>
      </c>
      <c r="H39" s="12" t="s">
        <v>533</v>
      </c>
      <c r="I39" s="12">
        <v>3783176</v>
      </c>
      <c r="J39" s="12">
        <v>4267966</v>
      </c>
      <c r="K39" s="12">
        <v>195152053</v>
      </c>
      <c r="L39" s="12">
        <v>21870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-2.4500000000000002</v>
      </c>
      <c r="S39" s="11">
        <v>-5.28</v>
      </c>
      <c r="T39" s="11">
        <v>-15.95</v>
      </c>
      <c r="U39" s="21">
        <v>87.251917410226952</v>
      </c>
      <c r="V39" s="21">
        <v>1690742.989854</v>
      </c>
      <c r="W39" s="21">
        <v>960905.92995000002</v>
      </c>
      <c r="X39" s="21">
        <f t="shared" si="0"/>
        <v>729837.05990400002</v>
      </c>
      <c r="Y39" s="21">
        <v>42274.726144</v>
      </c>
      <c r="Z39" s="21">
        <v>8557.5533699999996</v>
      </c>
      <c r="AA39" s="21">
        <f t="shared" si="1"/>
        <v>33717.172773999999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2">
        <v>0</v>
      </c>
      <c r="F40" s="12">
        <v>250000</v>
      </c>
      <c r="G40" s="12">
        <v>34.06666666666667</v>
      </c>
      <c r="H40" s="12" t="s">
        <v>533</v>
      </c>
      <c r="I40" s="12">
        <v>108056</v>
      </c>
      <c r="J40" s="12">
        <v>72166</v>
      </c>
      <c r="K40" s="12">
        <v>117858</v>
      </c>
      <c r="L40" s="12">
        <v>612311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-5.72</v>
      </c>
      <c r="S40" s="11">
        <v>-2.42</v>
      </c>
      <c r="T40" s="11">
        <v>-53.26</v>
      </c>
      <c r="U40" s="21">
        <v>24.341435297459274</v>
      </c>
      <c r="V40" s="21">
        <v>429924.471104</v>
      </c>
      <c r="W40" s="21">
        <v>532541.49423700001</v>
      </c>
      <c r="X40" s="21">
        <f t="shared" si="0"/>
        <v>-102617.02313300001</v>
      </c>
      <c r="Y40" s="21">
        <v>40270.351177999997</v>
      </c>
      <c r="Z40" s="21">
        <v>35752.706687999998</v>
      </c>
      <c r="AA40" s="21">
        <f t="shared" si="1"/>
        <v>4517.6444899999988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2">
        <v>0</v>
      </c>
      <c r="F41" s="12">
        <v>20000000</v>
      </c>
      <c r="G41" s="12">
        <v>29.033333333333335</v>
      </c>
      <c r="H41" s="12" t="s">
        <v>533</v>
      </c>
      <c r="I41" s="12">
        <v>14433706</v>
      </c>
      <c r="J41" s="12">
        <v>11887647</v>
      </c>
      <c r="K41" s="12">
        <v>9745692</v>
      </c>
      <c r="L41" s="12">
        <v>1219784</v>
      </c>
      <c r="M41" s="12">
        <v>33</v>
      </c>
      <c r="N41" s="12">
        <v>87</v>
      </c>
      <c r="O41" s="12">
        <v>4</v>
      </c>
      <c r="P41" s="12">
        <v>13</v>
      </c>
      <c r="Q41" s="12">
        <v>37</v>
      </c>
      <c r="R41" s="11">
        <v>-8.98</v>
      </c>
      <c r="S41" s="11">
        <v>-20.350000000000001</v>
      </c>
      <c r="T41" s="11">
        <v>-39.49</v>
      </c>
      <c r="U41" s="21">
        <v>96.92096816933153</v>
      </c>
      <c r="V41" s="21">
        <v>13264266.494934</v>
      </c>
      <c r="W41" s="21">
        <v>7746304.7557709999</v>
      </c>
      <c r="X41" s="21">
        <f t="shared" si="0"/>
        <v>5517961.7391630001</v>
      </c>
      <c r="Y41" s="21">
        <v>564402.08187700005</v>
      </c>
      <c r="Z41" s="21">
        <v>233980.08152899999</v>
      </c>
      <c r="AA41" s="21">
        <f t="shared" si="1"/>
        <v>330422.00034800009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2">
        <v>0</v>
      </c>
      <c r="F42" s="12">
        <v>30000000</v>
      </c>
      <c r="G42" s="12">
        <v>27.833333333333332</v>
      </c>
      <c r="H42" s="12" t="s">
        <v>533</v>
      </c>
      <c r="I42" s="12">
        <v>56622272</v>
      </c>
      <c r="J42" s="12">
        <v>80172313</v>
      </c>
      <c r="K42" s="12">
        <v>31165179</v>
      </c>
      <c r="L42" s="12">
        <v>2572496</v>
      </c>
      <c r="M42" s="12">
        <v>26</v>
      </c>
      <c r="N42" s="12">
        <v>99</v>
      </c>
      <c r="O42" s="12">
        <v>1</v>
      </c>
      <c r="P42" s="12">
        <v>1</v>
      </c>
      <c r="Q42" s="12">
        <v>27</v>
      </c>
      <c r="R42" s="11">
        <v>-4.82</v>
      </c>
      <c r="S42" s="11">
        <v>-6.58</v>
      </c>
      <c r="T42" s="11">
        <v>-20.23</v>
      </c>
      <c r="U42" s="21">
        <v>92.600073136467145</v>
      </c>
      <c r="V42" s="21">
        <v>46204403.211998999</v>
      </c>
      <c r="W42" s="21">
        <v>19503425.219191</v>
      </c>
      <c r="X42" s="21">
        <f t="shared" si="0"/>
        <v>26700977.992807999</v>
      </c>
      <c r="Y42" s="21">
        <v>1548011.849014</v>
      </c>
      <c r="Z42" s="21">
        <v>740174.493151</v>
      </c>
      <c r="AA42" s="21">
        <f t="shared" si="1"/>
        <v>807837.35586300003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2">
        <v>0</v>
      </c>
      <c r="F43" s="12">
        <v>10000000</v>
      </c>
      <c r="G43" s="12">
        <v>27.266666666666666</v>
      </c>
      <c r="H43" s="12" t="s">
        <v>533</v>
      </c>
      <c r="I43" s="12">
        <v>6458268</v>
      </c>
      <c r="J43" s="12">
        <v>7237358</v>
      </c>
      <c r="K43" s="12">
        <v>6358349</v>
      </c>
      <c r="L43" s="12">
        <v>1138058</v>
      </c>
      <c r="M43" s="12">
        <v>25</v>
      </c>
      <c r="N43" s="12">
        <v>96</v>
      </c>
      <c r="O43" s="12">
        <v>1</v>
      </c>
      <c r="P43" s="12">
        <v>4</v>
      </c>
      <c r="Q43" s="12">
        <v>26</v>
      </c>
      <c r="R43" s="11">
        <v>-4.4400000000000004</v>
      </c>
      <c r="S43" s="11">
        <v>-11.68</v>
      </c>
      <c r="T43" s="11">
        <v>-4.96</v>
      </c>
      <c r="U43" s="21">
        <v>81.964853899864039</v>
      </c>
      <c r="V43" s="21">
        <v>27061573.496109001</v>
      </c>
      <c r="W43" s="21">
        <v>24912268.93138</v>
      </c>
      <c r="X43" s="21">
        <f t="shared" si="0"/>
        <v>2149304.5647290014</v>
      </c>
      <c r="Y43" s="21">
        <v>1274585.1059979999</v>
      </c>
      <c r="Z43" s="21">
        <v>330743.640655</v>
      </c>
      <c r="AA43" s="21">
        <f t="shared" si="1"/>
        <v>943841.4653429999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2">
        <v>0</v>
      </c>
      <c r="F44" s="12">
        <v>6000000</v>
      </c>
      <c r="G44" s="12">
        <v>26.766666666666666</v>
      </c>
      <c r="H44" s="12" t="s">
        <v>533</v>
      </c>
      <c r="I44" s="12">
        <v>2080282</v>
      </c>
      <c r="J44" s="12">
        <v>2061430</v>
      </c>
      <c r="K44" s="12">
        <v>2676774</v>
      </c>
      <c r="L44" s="12">
        <v>770117</v>
      </c>
      <c r="M44" s="12">
        <v>14</v>
      </c>
      <c r="N44" s="12">
        <v>98</v>
      </c>
      <c r="O44" s="12">
        <v>2</v>
      </c>
      <c r="P44" s="12">
        <v>2</v>
      </c>
      <c r="Q44" s="12">
        <v>16</v>
      </c>
      <c r="R44" s="11">
        <v>-9.26</v>
      </c>
      <c r="S44" s="11">
        <v>-14.3</v>
      </c>
      <c r="T44" s="11">
        <v>-42.67</v>
      </c>
      <c r="U44" s="21">
        <v>82.690422898876776</v>
      </c>
      <c r="V44" s="21">
        <v>4054193.108424</v>
      </c>
      <c r="W44" s="21">
        <v>2981379.175028</v>
      </c>
      <c r="X44" s="21">
        <f t="shared" si="0"/>
        <v>1072813.9333959999</v>
      </c>
      <c r="Y44" s="21">
        <v>465937.69707400003</v>
      </c>
      <c r="Z44" s="21">
        <v>189269.34794000001</v>
      </c>
      <c r="AA44" s="21">
        <f t="shared" si="1"/>
        <v>276668.34913400002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2">
        <v>0</v>
      </c>
      <c r="F45" s="12">
        <v>5000000</v>
      </c>
      <c r="G45" s="12">
        <v>24.366666666666667</v>
      </c>
      <c r="H45" s="12" t="s">
        <v>533</v>
      </c>
      <c r="I45" s="12">
        <v>541267</v>
      </c>
      <c r="J45" s="12">
        <v>724169</v>
      </c>
      <c r="K45" s="12">
        <v>1147899</v>
      </c>
      <c r="L45" s="12">
        <v>630837</v>
      </c>
      <c r="M45" s="12">
        <v>7</v>
      </c>
      <c r="N45" s="12">
        <v>100</v>
      </c>
      <c r="O45" s="12">
        <v>0</v>
      </c>
      <c r="P45" s="12">
        <v>0</v>
      </c>
      <c r="Q45" s="12">
        <v>7</v>
      </c>
      <c r="R45" s="11">
        <v>-0.91</v>
      </c>
      <c r="S45" s="11">
        <v>-18.899999999999999</v>
      </c>
      <c r="T45" s="11">
        <v>-32.880000000000003</v>
      </c>
      <c r="U45" s="21">
        <v>82.334080477108785</v>
      </c>
      <c r="V45" s="21">
        <v>2095884.861551</v>
      </c>
      <c r="W45" s="21">
        <v>1279384.5193749999</v>
      </c>
      <c r="X45" s="21">
        <f t="shared" si="0"/>
        <v>816500.34217600012</v>
      </c>
      <c r="Y45" s="21">
        <v>159939.82555199999</v>
      </c>
      <c r="Z45" s="21">
        <v>142572.60164000001</v>
      </c>
      <c r="AA45" s="21">
        <f t="shared" si="1"/>
        <v>17367.223911999987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22.733333333333334</v>
      </c>
      <c r="H46" s="12" t="s">
        <v>533</v>
      </c>
      <c r="I46" s="12">
        <v>171891</v>
      </c>
      <c r="J46" s="12">
        <v>142226</v>
      </c>
      <c r="K46" s="12">
        <v>163525</v>
      </c>
      <c r="L46" s="12">
        <v>869748</v>
      </c>
      <c r="M46" s="12">
        <v>7</v>
      </c>
      <c r="N46" s="12">
        <v>100</v>
      </c>
      <c r="O46" s="12">
        <v>0</v>
      </c>
      <c r="P46" s="12">
        <v>0</v>
      </c>
      <c r="Q46" s="12">
        <v>7</v>
      </c>
      <c r="R46" s="11">
        <v>-10.11</v>
      </c>
      <c r="S46" s="11">
        <v>-28.73</v>
      </c>
      <c r="T46" s="11">
        <v>-70.31</v>
      </c>
      <c r="U46" s="21">
        <v>95.267932015682973</v>
      </c>
      <c r="V46" s="21">
        <v>425898.747485</v>
      </c>
      <c r="W46" s="21">
        <v>371855.992455</v>
      </c>
      <c r="X46" s="21">
        <f t="shared" si="0"/>
        <v>54042.75503</v>
      </c>
      <c r="Y46" s="21">
        <v>27306.5</v>
      </c>
      <c r="Z46" s="21">
        <v>39333</v>
      </c>
      <c r="AA46" s="21">
        <f t="shared" si="1"/>
        <v>-12026.5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22.366666666666667</v>
      </c>
      <c r="H47" s="12" t="s">
        <v>533</v>
      </c>
      <c r="I47" s="12">
        <v>965521</v>
      </c>
      <c r="J47" s="12">
        <v>1017482</v>
      </c>
      <c r="K47" s="12">
        <v>2131254</v>
      </c>
      <c r="L47" s="12">
        <v>575921</v>
      </c>
      <c r="M47" s="12">
        <v>15</v>
      </c>
      <c r="N47" s="12">
        <v>100</v>
      </c>
      <c r="O47" s="12">
        <v>0</v>
      </c>
      <c r="P47" s="12">
        <v>0</v>
      </c>
      <c r="Q47" s="12">
        <v>0</v>
      </c>
      <c r="R47" s="11">
        <v>-4.59</v>
      </c>
      <c r="S47" s="11">
        <v>-1.9</v>
      </c>
      <c r="T47" s="11">
        <v>-26</v>
      </c>
      <c r="U47" s="21">
        <v>87.084890131117263</v>
      </c>
      <c r="V47" s="21">
        <v>3007845.721442</v>
      </c>
      <c r="W47" s="21">
        <v>1972780.367724</v>
      </c>
      <c r="X47" s="21">
        <f t="shared" si="0"/>
        <v>1035065.353718</v>
      </c>
      <c r="Y47" s="21">
        <v>132159.38751900001</v>
      </c>
      <c r="Z47" s="21">
        <v>25981.792732999998</v>
      </c>
      <c r="AA47" s="21">
        <f t="shared" si="1"/>
        <v>106177.59478600002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20.6</v>
      </c>
      <c r="H48" s="12" t="s">
        <v>533</v>
      </c>
      <c r="I48" s="12">
        <v>10271086</v>
      </c>
      <c r="J48" s="12">
        <v>11457211</v>
      </c>
      <c r="K48" s="12">
        <v>17042739</v>
      </c>
      <c r="L48" s="12">
        <v>672263</v>
      </c>
      <c r="M48" s="12">
        <v>10</v>
      </c>
      <c r="N48" s="12">
        <v>100</v>
      </c>
      <c r="O48" s="12">
        <v>0</v>
      </c>
      <c r="P48" s="12">
        <v>0</v>
      </c>
      <c r="Q48" s="12">
        <v>10</v>
      </c>
      <c r="R48" s="11">
        <v>-5.86</v>
      </c>
      <c r="S48" s="11">
        <v>-14.11</v>
      </c>
      <c r="T48" s="11">
        <v>-30.5</v>
      </c>
      <c r="U48" s="21">
        <v>88.269783095802836</v>
      </c>
      <c r="V48" s="21">
        <v>26944790.547623999</v>
      </c>
      <c r="W48" s="21">
        <v>19078956.428348999</v>
      </c>
      <c r="X48" s="21">
        <f t="shared" si="0"/>
        <v>7865834.1192749999</v>
      </c>
      <c r="Y48" s="21">
        <v>1269047.3408349999</v>
      </c>
      <c r="Z48" s="21">
        <v>334509.95578000002</v>
      </c>
      <c r="AA48" s="21">
        <f t="shared" si="1"/>
        <v>934537.38505499996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19.133333333333333</v>
      </c>
      <c r="H49" s="12" t="s">
        <v>533</v>
      </c>
      <c r="I49" s="12">
        <v>1013859</v>
      </c>
      <c r="J49" s="12">
        <v>932843</v>
      </c>
      <c r="K49" s="12">
        <v>1837777</v>
      </c>
      <c r="L49" s="12">
        <v>507593</v>
      </c>
      <c r="M49" s="12">
        <v>13</v>
      </c>
      <c r="N49" s="12">
        <v>97</v>
      </c>
      <c r="O49" s="12">
        <v>11</v>
      </c>
      <c r="P49" s="12">
        <v>3</v>
      </c>
      <c r="Q49" s="12">
        <v>24</v>
      </c>
      <c r="R49" s="11">
        <v>-10.23</v>
      </c>
      <c r="S49" s="11">
        <v>-12.53</v>
      </c>
      <c r="T49" s="11">
        <v>-55.99</v>
      </c>
      <c r="U49" s="21">
        <v>90.880830840867844</v>
      </c>
      <c r="V49" s="21">
        <v>5991614.6360630002</v>
      </c>
      <c r="W49" s="21">
        <v>5034708.1653009998</v>
      </c>
      <c r="X49" s="21">
        <f t="shared" si="0"/>
        <v>956906.47076200042</v>
      </c>
      <c r="Y49" s="21">
        <v>211709.862062</v>
      </c>
      <c r="Z49" s="21">
        <v>152949.94277600001</v>
      </c>
      <c r="AA49" s="21">
        <f t="shared" si="1"/>
        <v>58759.919285999989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18.633333333333333</v>
      </c>
      <c r="H50" s="12" t="s">
        <v>533</v>
      </c>
      <c r="I50" s="12">
        <v>194541</v>
      </c>
      <c r="J50" s="12">
        <v>293820</v>
      </c>
      <c r="K50" s="12">
        <v>410590</v>
      </c>
      <c r="L50" s="12">
        <v>715603</v>
      </c>
      <c r="M50" s="12">
        <v>4</v>
      </c>
      <c r="N50" s="12">
        <v>80</v>
      </c>
      <c r="O50" s="12">
        <v>1</v>
      </c>
      <c r="P50" s="12">
        <v>20</v>
      </c>
      <c r="Q50" s="12">
        <v>5</v>
      </c>
      <c r="R50" s="11">
        <v>-9.99</v>
      </c>
      <c r="S50" s="11">
        <v>-19.64</v>
      </c>
      <c r="T50" s="11">
        <v>-29.44</v>
      </c>
      <c r="U50" s="21">
        <v>87.495334661962332</v>
      </c>
      <c r="V50" s="21">
        <v>830074.91645999998</v>
      </c>
      <c r="W50" s="21">
        <v>472522.31714</v>
      </c>
      <c r="X50" s="21">
        <f t="shared" si="0"/>
        <v>357552.59931999998</v>
      </c>
      <c r="Y50" s="21">
        <v>40967.51642</v>
      </c>
      <c r="Z50" s="21">
        <v>15613.388199999999</v>
      </c>
      <c r="AA50" s="21">
        <f t="shared" si="1"/>
        <v>25354.128219999999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18.633333333333333</v>
      </c>
      <c r="H51" s="12" t="s">
        <v>533</v>
      </c>
      <c r="I51" s="12">
        <v>13998232</v>
      </c>
      <c r="J51" s="12">
        <v>24670545</v>
      </c>
      <c r="K51" s="12">
        <v>16676220</v>
      </c>
      <c r="L51" s="12">
        <v>1478161</v>
      </c>
      <c r="M51" s="12">
        <v>6</v>
      </c>
      <c r="N51" s="12">
        <v>100</v>
      </c>
      <c r="O51" s="12">
        <v>0</v>
      </c>
      <c r="P51" s="12">
        <v>0</v>
      </c>
      <c r="Q51" s="12">
        <v>6</v>
      </c>
      <c r="R51" s="11">
        <v>0.67</v>
      </c>
      <c r="S51" s="11">
        <v>4.53</v>
      </c>
      <c r="T51" s="11">
        <v>9.11</v>
      </c>
      <c r="U51" s="21">
        <v>99.38103223365583</v>
      </c>
      <c r="V51" s="21">
        <v>0</v>
      </c>
      <c r="W51" s="21">
        <v>0</v>
      </c>
      <c r="X51" s="21">
        <f t="shared" si="0"/>
        <v>0</v>
      </c>
      <c r="Y51" s="21">
        <v>0</v>
      </c>
      <c r="Z51" s="21">
        <v>0</v>
      </c>
      <c r="AA51" s="21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14.666666666666666</v>
      </c>
      <c r="H52" s="12" t="s">
        <v>533</v>
      </c>
      <c r="I52" s="12">
        <v>397123</v>
      </c>
      <c r="J52" s="12">
        <v>382438</v>
      </c>
      <c r="K52" s="12">
        <v>868325</v>
      </c>
      <c r="L52" s="12">
        <v>440429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-4.8499999999999996</v>
      </c>
      <c r="S52" s="11">
        <v>-25.33</v>
      </c>
      <c r="T52" s="11">
        <v>-48.28</v>
      </c>
      <c r="U52" s="21">
        <v>99.056627309875779</v>
      </c>
      <c r="V52" s="21">
        <v>1860757.300601</v>
      </c>
      <c r="W52" s="21">
        <v>1503803.9477059999</v>
      </c>
      <c r="X52" s="21">
        <f t="shared" si="0"/>
        <v>356953.35289500002</v>
      </c>
      <c r="Y52" s="21">
        <v>77580.827762999994</v>
      </c>
      <c r="Z52" s="21">
        <v>37812.890604</v>
      </c>
      <c r="AA52" s="21">
        <f t="shared" si="1"/>
        <v>39767.937158999994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25000000</v>
      </c>
      <c r="G53" s="12">
        <v>14.5</v>
      </c>
      <c r="H53" s="12" t="s">
        <v>533</v>
      </c>
      <c r="I53" s="12">
        <v>3559259</v>
      </c>
      <c r="J53" s="12">
        <v>9284947</v>
      </c>
      <c r="K53" s="12">
        <v>12774975</v>
      </c>
      <c r="L53" s="12">
        <v>792531</v>
      </c>
      <c r="M53" s="12">
        <v>26</v>
      </c>
      <c r="N53" s="12">
        <v>98</v>
      </c>
      <c r="O53" s="12">
        <v>2</v>
      </c>
      <c r="P53" s="12">
        <v>2</v>
      </c>
      <c r="Q53" s="12">
        <v>28</v>
      </c>
      <c r="R53" s="11">
        <v>-11.22</v>
      </c>
      <c r="S53" s="11">
        <v>-18.63</v>
      </c>
      <c r="T53" s="11">
        <v>-23.03</v>
      </c>
      <c r="U53" s="21">
        <v>90.208535329968456</v>
      </c>
      <c r="V53" s="21">
        <v>14880191.178238999</v>
      </c>
      <c r="W53" s="21">
        <v>6958441.5867919996</v>
      </c>
      <c r="X53" s="21">
        <f t="shared" si="0"/>
        <v>7921749.5914469995</v>
      </c>
      <c r="Y53" s="21">
        <v>1622195.286997</v>
      </c>
      <c r="Z53" s="21">
        <v>855230.38756800001</v>
      </c>
      <c r="AA53" s="21">
        <f t="shared" si="1"/>
        <v>766964.89942899998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13.133333333333333</v>
      </c>
      <c r="H54" s="12" t="s">
        <v>533</v>
      </c>
      <c r="I54" s="12">
        <v>11238460</v>
      </c>
      <c r="J54" s="12">
        <v>11491542</v>
      </c>
      <c r="K54" s="12">
        <v>12768619</v>
      </c>
      <c r="L54" s="12">
        <v>899983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-7.78</v>
      </c>
      <c r="S54" s="11">
        <v>-5.8</v>
      </c>
      <c r="T54" s="11">
        <v>-24.52</v>
      </c>
      <c r="U54" s="21">
        <v>89.341239642640218</v>
      </c>
      <c r="V54" s="21">
        <v>15213387.663618</v>
      </c>
      <c r="W54" s="21">
        <v>10142513.881588999</v>
      </c>
      <c r="X54" s="21">
        <f t="shared" si="0"/>
        <v>5070873.782029001</v>
      </c>
      <c r="Y54" s="21">
        <v>610183.94678500004</v>
      </c>
      <c r="Z54" s="21">
        <v>173703.19456100001</v>
      </c>
      <c r="AA54" s="21">
        <f t="shared" si="1"/>
        <v>436480.75222400005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10000000</v>
      </c>
      <c r="G55" s="12">
        <v>12.933333333333334</v>
      </c>
      <c r="H55" s="12" t="s">
        <v>533</v>
      </c>
      <c r="I55" s="12">
        <v>1298466</v>
      </c>
      <c r="J55" s="12">
        <v>3740622</v>
      </c>
      <c r="K55" s="12">
        <v>3461633</v>
      </c>
      <c r="L55" s="12">
        <v>1080594</v>
      </c>
      <c r="M55" s="12">
        <v>18</v>
      </c>
      <c r="N55" s="12">
        <v>82</v>
      </c>
      <c r="O55" s="12">
        <v>4</v>
      </c>
      <c r="P55" s="12">
        <v>18</v>
      </c>
      <c r="Q55" s="12">
        <v>22</v>
      </c>
      <c r="R55" s="11">
        <v>-0.67</v>
      </c>
      <c r="S55" s="11">
        <v>-1.83</v>
      </c>
      <c r="T55" s="11">
        <v>8.3699999999999992</v>
      </c>
      <c r="U55" s="21">
        <v>86.587482926386542</v>
      </c>
      <c r="V55" s="21">
        <v>3934154.4710639999</v>
      </c>
      <c r="W55" s="21">
        <v>1997685.119929</v>
      </c>
      <c r="X55" s="21">
        <f t="shared" si="0"/>
        <v>1936469.3511349999</v>
      </c>
      <c r="Y55" s="21">
        <v>350720.74338699999</v>
      </c>
      <c r="Z55" s="21">
        <v>392159.68665599998</v>
      </c>
      <c r="AA55" s="21">
        <f t="shared" si="1"/>
        <v>-41438.943268999981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12.666666666666666</v>
      </c>
      <c r="H56" s="12" t="s">
        <v>533</v>
      </c>
      <c r="I56" s="12">
        <v>2626354</v>
      </c>
      <c r="J56" s="12">
        <v>5374999</v>
      </c>
      <c r="K56" s="12">
        <v>3317030</v>
      </c>
      <c r="L56" s="12">
        <v>1620425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0.54</v>
      </c>
      <c r="S56" s="11">
        <v>18.61</v>
      </c>
      <c r="T56" s="11">
        <v>60.23</v>
      </c>
      <c r="U56" s="21">
        <v>97.080531880491591</v>
      </c>
      <c r="V56" s="21">
        <v>3674189.1767910002</v>
      </c>
      <c r="W56" s="21">
        <v>604242.21898999996</v>
      </c>
      <c r="X56" s="21">
        <f t="shared" si="0"/>
        <v>3069946.9578010002</v>
      </c>
      <c r="Y56" s="21">
        <v>80337.960999999996</v>
      </c>
      <c r="Z56" s="21">
        <v>0</v>
      </c>
      <c r="AA56" s="21">
        <f t="shared" si="1"/>
        <v>80337.960999999996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11.933333333333334</v>
      </c>
      <c r="H57" s="12" t="s">
        <v>533</v>
      </c>
      <c r="I57" s="12">
        <v>296760</v>
      </c>
      <c r="J57" s="12">
        <v>4518241</v>
      </c>
      <c r="K57" s="12">
        <v>3657753</v>
      </c>
      <c r="L57" s="12">
        <v>1301214</v>
      </c>
      <c r="M57" s="12">
        <v>5</v>
      </c>
      <c r="N57" s="12">
        <v>25</v>
      </c>
      <c r="O57" s="12">
        <v>17</v>
      </c>
      <c r="P57" s="12">
        <v>75</v>
      </c>
      <c r="Q57" s="12">
        <v>22</v>
      </c>
      <c r="R57" s="11">
        <v>-8.65</v>
      </c>
      <c r="S57" s="11">
        <v>25.01</v>
      </c>
      <c r="T57" s="11">
        <v>0</v>
      </c>
      <c r="U57" s="21">
        <v>97.980488381375835</v>
      </c>
      <c r="V57" s="21">
        <v>4416471.7309480002</v>
      </c>
      <c r="W57" s="21">
        <v>1076990.976453</v>
      </c>
      <c r="X57" s="21">
        <f t="shared" si="0"/>
        <v>3339480.7544950005</v>
      </c>
      <c r="Y57" s="21">
        <v>217265.69149500001</v>
      </c>
      <c r="Z57" s="21">
        <v>124784.739245</v>
      </c>
      <c r="AA57" s="21">
        <f t="shared" si="1"/>
        <v>92480.952250000002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11.866666666666667</v>
      </c>
      <c r="H58" s="12" t="s">
        <v>533</v>
      </c>
      <c r="I58" s="12">
        <v>208738</v>
      </c>
      <c r="J58" s="12">
        <v>894533</v>
      </c>
      <c r="K58" s="12">
        <v>1277681</v>
      </c>
      <c r="L58" s="12">
        <v>700122</v>
      </c>
      <c r="M58" s="12">
        <v>5</v>
      </c>
      <c r="N58" s="12">
        <v>100</v>
      </c>
      <c r="O58" s="12">
        <v>0</v>
      </c>
      <c r="P58" s="12">
        <v>0</v>
      </c>
      <c r="Q58" s="12">
        <v>0</v>
      </c>
      <c r="R58" s="11">
        <v>-3.72</v>
      </c>
      <c r="S58" s="11">
        <v>-10.37</v>
      </c>
      <c r="T58" s="11">
        <v>0</v>
      </c>
      <c r="U58" s="21">
        <v>91.567804446972644</v>
      </c>
      <c r="V58" s="21">
        <v>3032281.232694</v>
      </c>
      <c r="W58" s="21">
        <v>2207535.487495</v>
      </c>
      <c r="X58" s="21">
        <f t="shared" si="0"/>
        <v>824745.745199</v>
      </c>
      <c r="Y58" s="21">
        <v>75918.783863000004</v>
      </c>
      <c r="Z58" s="21">
        <v>84680.6005</v>
      </c>
      <c r="AA58" s="21">
        <f t="shared" si="1"/>
        <v>-8761.8166369999963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11.733333333333333</v>
      </c>
      <c r="H59" s="12" t="s">
        <v>533</v>
      </c>
      <c r="I59" s="12">
        <v>73511</v>
      </c>
      <c r="J59" s="12">
        <v>332852</v>
      </c>
      <c r="K59" s="12">
        <v>309917</v>
      </c>
      <c r="L59" s="12">
        <v>1074003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-2.64</v>
      </c>
      <c r="S59" s="11">
        <v>-2.79</v>
      </c>
      <c r="T59" s="11">
        <v>0</v>
      </c>
      <c r="U59" s="21">
        <v>98.752896964160144</v>
      </c>
      <c r="V59" s="21">
        <v>1.23</v>
      </c>
      <c r="W59" s="21">
        <v>1.29</v>
      </c>
      <c r="X59" s="21">
        <f t="shared" si="0"/>
        <v>-6.0000000000000053E-2</v>
      </c>
      <c r="Y59" s="21">
        <v>0</v>
      </c>
      <c r="Z59" s="21">
        <v>0</v>
      </c>
      <c r="AA59" s="21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10.5</v>
      </c>
      <c r="H60" s="12" t="s">
        <v>533</v>
      </c>
      <c r="I60" s="12">
        <v>34883</v>
      </c>
      <c r="J60" s="12">
        <v>502327</v>
      </c>
      <c r="K60" s="12">
        <v>438205</v>
      </c>
      <c r="L60" s="12">
        <v>1146328</v>
      </c>
      <c r="M60" s="12">
        <v>4</v>
      </c>
      <c r="N60" s="12">
        <v>100</v>
      </c>
      <c r="O60" s="12">
        <v>2</v>
      </c>
      <c r="P60" s="12">
        <v>0</v>
      </c>
      <c r="Q60" s="12">
        <v>6</v>
      </c>
      <c r="R60" s="11">
        <v>-7.66</v>
      </c>
      <c r="S60" s="11">
        <v>0.81</v>
      </c>
      <c r="T60" s="11">
        <v>0</v>
      </c>
      <c r="U60" s="21">
        <v>95.901943436412353</v>
      </c>
      <c r="V60" s="21">
        <v>999294.98851900001</v>
      </c>
      <c r="W60" s="21">
        <v>581513.60724100005</v>
      </c>
      <c r="X60" s="21">
        <f t="shared" si="0"/>
        <v>417781.38127799996</v>
      </c>
      <c r="Y60" s="21">
        <v>88970.193662000005</v>
      </c>
      <c r="Z60" s="21">
        <v>5610.4522589999997</v>
      </c>
      <c r="AA60" s="21">
        <f t="shared" si="1"/>
        <v>83359.741403000007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10000000</v>
      </c>
      <c r="G61" s="12">
        <v>9.6</v>
      </c>
      <c r="H61" s="12" t="s">
        <v>533</v>
      </c>
      <c r="I61" s="12">
        <v>49859</v>
      </c>
      <c r="J61" s="12">
        <v>12780607</v>
      </c>
      <c r="K61" s="12">
        <v>10000000</v>
      </c>
      <c r="L61" s="12">
        <v>1254055</v>
      </c>
      <c r="M61" s="12">
        <v>8</v>
      </c>
      <c r="N61" s="12">
        <v>100</v>
      </c>
      <c r="O61" s="12">
        <v>0</v>
      </c>
      <c r="P61" s="12">
        <v>0</v>
      </c>
      <c r="Q61" s="12">
        <v>8</v>
      </c>
      <c r="R61" s="11">
        <v>-27.46</v>
      </c>
      <c r="S61" s="11">
        <v>-8.0299999999999994</v>
      </c>
      <c r="T61" s="11">
        <v>0</v>
      </c>
      <c r="U61" s="21">
        <v>99.721519622372497</v>
      </c>
      <c r="V61" s="21">
        <v>14154139.843216</v>
      </c>
      <c r="W61" s="21">
        <v>1545273.795316</v>
      </c>
      <c r="X61" s="21">
        <f t="shared" si="0"/>
        <v>12608866.047900001</v>
      </c>
      <c r="Y61" s="21">
        <v>8002917.3035159996</v>
      </c>
      <c r="Z61" s="21">
        <v>485069.642903</v>
      </c>
      <c r="AA61" s="21">
        <f t="shared" si="1"/>
        <v>7517847.6606129995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3">
        <v>0</v>
      </c>
      <c r="F62" s="12">
        <v>3000000</v>
      </c>
      <c r="G62" s="12">
        <v>8.3666666666666671</v>
      </c>
      <c r="H62" s="12" t="s">
        <v>533</v>
      </c>
      <c r="I62" s="12">
        <v>0</v>
      </c>
      <c r="J62" s="12">
        <v>1776368</v>
      </c>
      <c r="K62" s="12">
        <v>1461651</v>
      </c>
      <c r="L62" s="12">
        <v>1215316</v>
      </c>
      <c r="M62" s="12">
        <v>5</v>
      </c>
      <c r="N62" s="12">
        <v>100</v>
      </c>
      <c r="O62" s="12">
        <v>2</v>
      </c>
      <c r="P62" s="12">
        <v>0</v>
      </c>
      <c r="Q62" s="12">
        <v>7</v>
      </c>
      <c r="R62" s="11">
        <v>-16.579999999999998</v>
      </c>
      <c r="S62" s="11">
        <v>-33.42</v>
      </c>
      <c r="T62" s="11">
        <v>0</v>
      </c>
      <c r="U62" s="21">
        <v>99.932379562486204</v>
      </c>
      <c r="V62" s="21">
        <v>2996921.2084920001</v>
      </c>
      <c r="W62" s="21">
        <v>1306767.7924830001</v>
      </c>
      <c r="X62" s="21">
        <f t="shared" si="0"/>
        <v>1690153.416009</v>
      </c>
      <c r="Y62" s="21">
        <v>451331.57610800001</v>
      </c>
      <c r="Z62" s="21">
        <v>170976.220107</v>
      </c>
      <c r="AA62" s="21">
        <f t="shared" si="1"/>
        <v>280355.35600100004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3">
        <v>0</v>
      </c>
      <c r="F63" s="12">
        <v>6000000</v>
      </c>
      <c r="G63" s="12">
        <v>10.733333333333333</v>
      </c>
      <c r="H63" s="12" t="s">
        <v>533</v>
      </c>
      <c r="I63" s="12">
        <v>0</v>
      </c>
      <c r="J63" s="12">
        <v>619776</v>
      </c>
      <c r="K63" s="12">
        <v>600000</v>
      </c>
      <c r="L63" s="12">
        <v>1032959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-0.48</v>
      </c>
      <c r="S63" s="11">
        <v>-6.48</v>
      </c>
      <c r="T63" s="11">
        <v>0</v>
      </c>
      <c r="U63" s="21">
        <v>40.224227386829185</v>
      </c>
      <c r="V63" s="21">
        <v>512708.55904999998</v>
      </c>
      <c r="W63" s="21">
        <v>249732.09823</v>
      </c>
      <c r="X63" s="21">
        <f t="shared" si="0"/>
        <v>262976.46081999998</v>
      </c>
      <c r="Y63" s="21">
        <v>30927.022089999999</v>
      </c>
      <c r="Z63" s="21">
        <v>29259.967379999998</v>
      </c>
      <c r="AA63" s="21">
        <f t="shared" si="1"/>
        <v>1667.0547100000003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3">
        <v>0</v>
      </c>
      <c r="F64" s="12">
        <v>500000</v>
      </c>
      <c r="G64" s="12">
        <v>9.6</v>
      </c>
      <c r="H64" s="12" t="s">
        <v>533</v>
      </c>
      <c r="I64" s="12">
        <v>0</v>
      </c>
      <c r="J64" s="12">
        <v>447035</v>
      </c>
      <c r="K64" s="12">
        <v>500000</v>
      </c>
      <c r="L64" s="12">
        <v>894069</v>
      </c>
      <c r="M64" s="12">
        <v>6</v>
      </c>
      <c r="N64" s="12">
        <v>99</v>
      </c>
      <c r="O64" s="12">
        <v>1</v>
      </c>
      <c r="P64" s="12">
        <v>1</v>
      </c>
      <c r="Q64" s="12">
        <v>7</v>
      </c>
      <c r="R64" s="11">
        <v>-12.65</v>
      </c>
      <c r="S64" s="11">
        <v>-14.87</v>
      </c>
      <c r="T64" s="11">
        <v>0</v>
      </c>
      <c r="U64" s="21">
        <v>79.527148749842866</v>
      </c>
      <c r="V64" s="21">
        <v>1331628.602377</v>
      </c>
      <c r="W64" s="21">
        <v>375074.30632799998</v>
      </c>
      <c r="X64" s="21">
        <f t="shared" si="0"/>
        <v>956554.296049</v>
      </c>
      <c r="Y64" s="21">
        <v>670352.50718399999</v>
      </c>
      <c r="Z64" s="21">
        <v>37739.512828999999</v>
      </c>
      <c r="AA64" s="21">
        <f t="shared" si="1"/>
        <v>632612.99435499997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3">
        <v>0</v>
      </c>
      <c r="F65" s="12">
        <v>1000000</v>
      </c>
      <c r="G65" s="12">
        <v>9.3000000000000007</v>
      </c>
      <c r="H65" s="12" t="s">
        <v>533</v>
      </c>
      <c r="I65" s="12">
        <v>0</v>
      </c>
      <c r="J65" s="12">
        <v>759222</v>
      </c>
      <c r="K65" s="12">
        <v>1000000</v>
      </c>
      <c r="L65" s="12">
        <v>759222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-13.5</v>
      </c>
      <c r="S65" s="11">
        <v>-23.62</v>
      </c>
      <c r="T65" s="11">
        <v>0</v>
      </c>
      <c r="U65" s="21">
        <v>98.258690649837106</v>
      </c>
      <c r="V65" s="21">
        <v>1303007.9674140001</v>
      </c>
      <c r="W65" s="21">
        <v>285003.921821</v>
      </c>
      <c r="X65" s="21">
        <f t="shared" si="0"/>
        <v>1018004.045593</v>
      </c>
      <c r="Y65" s="21">
        <v>142682.15189099999</v>
      </c>
      <c r="Z65" s="21">
        <v>20419.087708999999</v>
      </c>
      <c r="AA65" s="21">
        <f t="shared" si="1"/>
        <v>122263.06418199999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3">
        <v>0</v>
      </c>
      <c r="F66" s="12">
        <v>500000</v>
      </c>
      <c r="G66" s="12">
        <v>8.0333333333333332</v>
      </c>
      <c r="H66" s="12" t="s">
        <v>533</v>
      </c>
      <c r="I66" s="12">
        <v>0</v>
      </c>
      <c r="J66" s="12">
        <v>55352</v>
      </c>
      <c r="K66" s="12">
        <v>50000</v>
      </c>
      <c r="L66" s="12">
        <v>1107033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0.4</v>
      </c>
      <c r="S66" s="11">
        <v>3.08</v>
      </c>
      <c r="T66" s="11">
        <v>0</v>
      </c>
      <c r="U66" s="21">
        <v>32.964232866567457</v>
      </c>
      <c r="V66" s="21">
        <v>0</v>
      </c>
      <c r="W66" s="21">
        <v>0</v>
      </c>
      <c r="X66" s="21">
        <f t="shared" si="0"/>
        <v>0</v>
      </c>
      <c r="Y66" s="21">
        <v>0</v>
      </c>
      <c r="Z66" s="21">
        <v>0</v>
      </c>
      <c r="AA66" s="21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3">
        <v>0</v>
      </c>
      <c r="F67" s="12">
        <v>400000</v>
      </c>
      <c r="G67" s="12">
        <v>7.1</v>
      </c>
      <c r="H67" s="12" t="s">
        <v>533</v>
      </c>
      <c r="I67" s="12">
        <v>0</v>
      </c>
      <c r="J67" s="12">
        <v>292355</v>
      </c>
      <c r="K67" s="12">
        <v>400000</v>
      </c>
      <c r="L67" s="12">
        <v>730888</v>
      </c>
      <c r="M67" s="12">
        <v>7</v>
      </c>
      <c r="N67" s="12">
        <v>100</v>
      </c>
      <c r="O67" s="12">
        <v>0</v>
      </c>
      <c r="P67" s="12">
        <v>0</v>
      </c>
      <c r="Q67" s="12">
        <v>7</v>
      </c>
      <c r="R67" s="11">
        <v>-6.29</v>
      </c>
      <c r="S67" s="11">
        <v>-26.17</v>
      </c>
      <c r="T67" s="11">
        <v>0</v>
      </c>
      <c r="U67" s="21">
        <v>82.410686247775317</v>
      </c>
      <c r="V67" s="21">
        <v>681385.31468299998</v>
      </c>
      <c r="W67" s="21">
        <v>265247.84109599999</v>
      </c>
      <c r="X67" s="21">
        <f t="shared" si="0"/>
        <v>416137.47358699999</v>
      </c>
      <c r="Y67" s="21">
        <v>189903.96263299999</v>
      </c>
      <c r="Z67" s="21">
        <v>38638.390378999997</v>
      </c>
      <c r="AA67" s="21">
        <f t="shared" si="1"/>
        <v>151265.572254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11">
        <v>0</v>
      </c>
      <c r="F68" s="12">
        <v>500000</v>
      </c>
      <c r="G68" s="12">
        <v>5.4333333333333336</v>
      </c>
      <c r="H68" s="12" t="s">
        <v>533</v>
      </c>
      <c r="I68" s="12">
        <v>0</v>
      </c>
      <c r="J68" s="12">
        <v>138285</v>
      </c>
      <c r="K68" s="12">
        <v>167417</v>
      </c>
      <c r="L68" s="12">
        <v>825990</v>
      </c>
      <c r="M68" s="12">
        <v>3</v>
      </c>
      <c r="N68" s="12">
        <v>50</v>
      </c>
      <c r="O68" s="12">
        <v>3</v>
      </c>
      <c r="P68" s="12">
        <v>50</v>
      </c>
      <c r="Q68" s="12">
        <v>6</v>
      </c>
      <c r="R68" s="11">
        <v>-9.25</v>
      </c>
      <c r="S68" s="11">
        <v>-5.07</v>
      </c>
      <c r="T68" s="11">
        <v>0</v>
      </c>
      <c r="U68" s="21">
        <v>74.614762785365627</v>
      </c>
      <c r="V68" s="21">
        <v>274298.98093999998</v>
      </c>
      <c r="W68" s="21">
        <v>137107.35118</v>
      </c>
      <c r="X68" s="21">
        <f t="shared" si="0"/>
        <v>137191.62975999998</v>
      </c>
      <c r="Y68" s="21">
        <v>138975.45751000001</v>
      </c>
      <c r="Z68" s="21">
        <v>34097.345849999998</v>
      </c>
      <c r="AA68" s="21">
        <f t="shared" si="1"/>
        <v>104878.11166000001</v>
      </c>
    </row>
    <row r="69" spans="1:27" x14ac:dyDescent="0.45">
      <c r="A69" s="11" t="s">
        <v>514</v>
      </c>
      <c r="B69" s="11">
        <v>11882</v>
      </c>
      <c r="C69" s="11" t="s">
        <v>513</v>
      </c>
      <c r="D69" s="11" t="s">
        <v>134</v>
      </c>
      <c r="E69" s="11">
        <v>0</v>
      </c>
      <c r="F69" s="12">
        <v>1000000</v>
      </c>
      <c r="G69" s="12">
        <v>2.8666666666666667</v>
      </c>
      <c r="H69" s="12" t="s">
        <v>533</v>
      </c>
      <c r="I69" s="12">
        <v>0</v>
      </c>
      <c r="J69" s="12">
        <v>102380</v>
      </c>
      <c r="K69" s="12">
        <v>100000</v>
      </c>
      <c r="L69" s="12">
        <v>1023795</v>
      </c>
      <c r="M69" s="12">
        <v>1</v>
      </c>
      <c r="N69" s="12">
        <v>99</v>
      </c>
      <c r="O69" s="12">
        <v>1</v>
      </c>
      <c r="P69" s="12">
        <v>1</v>
      </c>
      <c r="Q69" s="12">
        <v>2</v>
      </c>
      <c r="R69" s="11">
        <v>1.54</v>
      </c>
      <c r="S69" s="11">
        <v>0</v>
      </c>
      <c r="T69" s="11">
        <v>0</v>
      </c>
      <c r="U69" s="21">
        <v>0</v>
      </c>
      <c r="V69" s="21">
        <v>0</v>
      </c>
      <c r="W69" s="21">
        <v>0</v>
      </c>
      <c r="X69" s="21">
        <f t="shared" ref="X69:X71" si="2">V69-W69</f>
        <v>0</v>
      </c>
      <c r="Y69" s="21">
        <v>0</v>
      </c>
      <c r="Z69" s="21">
        <v>0</v>
      </c>
      <c r="AA69" s="21">
        <f t="shared" ref="AA69:AA71" si="3">Y69-Z69</f>
        <v>0</v>
      </c>
    </row>
    <row r="70" spans="1:27" x14ac:dyDescent="0.45">
      <c r="A70" s="11" t="s">
        <v>515</v>
      </c>
      <c r="B70" s="11">
        <v>11884</v>
      </c>
      <c r="C70" s="11" t="s">
        <v>513</v>
      </c>
      <c r="D70" s="11" t="s">
        <v>134</v>
      </c>
      <c r="E70" s="11">
        <v>0</v>
      </c>
      <c r="F70" s="12">
        <v>500000</v>
      </c>
      <c r="G70" s="12">
        <v>2.8666666666666667</v>
      </c>
      <c r="H70" s="12" t="s">
        <v>533</v>
      </c>
      <c r="I70" s="12">
        <v>0</v>
      </c>
      <c r="J70" s="12">
        <v>51653</v>
      </c>
      <c r="K70" s="12">
        <v>50011</v>
      </c>
      <c r="L70" s="12">
        <v>1032837</v>
      </c>
      <c r="M70" s="12">
        <v>1</v>
      </c>
      <c r="N70" s="12">
        <v>99</v>
      </c>
      <c r="O70" s="12">
        <v>2</v>
      </c>
      <c r="P70" s="12">
        <v>1</v>
      </c>
      <c r="Q70" s="12">
        <v>3</v>
      </c>
      <c r="R70" s="11">
        <v>1.37</v>
      </c>
      <c r="S70" s="11">
        <v>3.42</v>
      </c>
      <c r="T70" s="11">
        <v>0</v>
      </c>
      <c r="U70" s="21">
        <v>98.245610680678027</v>
      </c>
      <c r="V70" s="21">
        <v>0</v>
      </c>
      <c r="W70" s="21">
        <v>0</v>
      </c>
      <c r="X70" s="21">
        <f t="shared" si="2"/>
        <v>0</v>
      </c>
      <c r="Y70" s="21">
        <v>0</v>
      </c>
      <c r="Z70" s="21">
        <v>0</v>
      </c>
      <c r="AA70" s="21">
        <f t="shared" si="3"/>
        <v>0</v>
      </c>
    </row>
    <row r="71" spans="1:27" x14ac:dyDescent="0.45">
      <c r="A71" s="11" t="s">
        <v>526</v>
      </c>
      <c r="B71" s="11">
        <v>11903</v>
      </c>
      <c r="C71" s="11" t="s">
        <v>527</v>
      </c>
      <c r="D71" s="11" t="s">
        <v>134</v>
      </c>
      <c r="E71" s="11">
        <v>0</v>
      </c>
      <c r="F71" s="12">
        <v>500000</v>
      </c>
      <c r="G71" s="12">
        <v>0.5</v>
      </c>
      <c r="H71" s="12" t="s">
        <v>533</v>
      </c>
      <c r="I71" s="12">
        <v>0</v>
      </c>
      <c r="J71" s="12">
        <v>49938</v>
      </c>
      <c r="K71" s="12">
        <v>50000</v>
      </c>
      <c r="L71" s="12">
        <v>998750</v>
      </c>
      <c r="M71" s="12">
        <v>2</v>
      </c>
      <c r="N71" s="12">
        <v>100</v>
      </c>
      <c r="O71" s="12">
        <v>2</v>
      </c>
      <c r="P71" s="12">
        <v>0</v>
      </c>
      <c r="Q71" s="12">
        <v>4</v>
      </c>
      <c r="R71" s="11">
        <v>0</v>
      </c>
      <c r="S71" s="11">
        <v>0</v>
      </c>
      <c r="T71" s="11">
        <v>0</v>
      </c>
      <c r="U71" s="21">
        <v>0</v>
      </c>
      <c r="V71" s="21">
        <v>0</v>
      </c>
      <c r="W71" s="21">
        <v>0</v>
      </c>
      <c r="X71" s="21">
        <f t="shared" si="2"/>
        <v>0</v>
      </c>
      <c r="Y71" s="21">
        <v>0</v>
      </c>
      <c r="Z71" s="21">
        <v>0</v>
      </c>
      <c r="AA71" s="21">
        <f t="shared" si="3"/>
        <v>0</v>
      </c>
    </row>
  </sheetData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2022-02-09T07:04:42Z</dcterms:modified>
</cp:coreProperties>
</file>