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A_AliMarashi\Fixed Income\Data\"/>
    </mc:Choice>
  </mc:AlternateContent>
  <bookViews>
    <workbookView xWindow="0" yWindow="0" windowWidth="23040" windowHeight="984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Sheet1!$A$2:$V$214</definedName>
    <definedName name="_xlnm._FilterDatabase" localSheetId="1" hidden="1">Sheet2!$A$2:$I$214</definedName>
    <definedName name="_xlnm._FilterDatabase" localSheetId="2" hidden="1">Sheet3!$A$3:$Q$216</definedName>
    <definedName name="_xlnm._FilterDatabase" localSheetId="3" hidden="1">Sheet4!$A$2:$U$214</definedName>
    <definedName name="_xlnm._FilterDatabase" localSheetId="4" hidden="1">Sheet5!$A$3:$AB$82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2" i="2" l="1"/>
  <c r="D203" i="4" l="1"/>
  <c r="E203" i="4"/>
  <c r="F203" i="4"/>
  <c r="G203" i="4"/>
  <c r="H203" i="4"/>
  <c r="I203" i="4"/>
  <c r="J203" i="4"/>
  <c r="K203" i="4"/>
  <c r="D204" i="4"/>
  <c r="E204" i="4"/>
  <c r="F204" i="4"/>
  <c r="G204" i="4"/>
  <c r="H204" i="4"/>
  <c r="I204" i="4"/>
  <c r="J204" i="4"/>
  <c r="K204" i="4"/>
  <c r="D205" i="4"/>
  <c r="E205" i="4"/>
  <c r="F205" i="4"/>
  <c r="G205" i="4"/>
  <c r="H205" i="4"/>
  <c r="I205" i="4"/>
  <c r="J205" i="4"/>
  <c r="K205" i="4"/>
  <c r="D206" i="4"/>
  <c r="E206" i="4"/>
  <c r="F206" i="4"/>
  <c r="G206" i="4"/>
  <c r="H206" i="4"/>
  <c r="I206" i="4"/>
  <c r="J206" i="4"/>
  <c r="K206" i="4"/>
  <c r="D207" i="4"/>
  <c r="E207" i="4"/>
  <c r="F207" i="4"/>
  <c r="G207" i="4"/>
  <c r="H207" i="4"/>
  <c r="I207" i="4"/>
  <c r="J207" i="4"/>
  <c r="K207" i="4"/>
  <c r="D208" i="4"/>
  <c r="E208" i="4"/>
  <c r="F208" i="4"/>
  <c r="G208" i="4"/>
  <c r="H208" i="4"/>
  <c r="I208" i="4"/>
  <c r="J208" i="4"/>
  <c r="K208" i="4"/>
  <c r="D209" i="4"/>
  <c r="E209" i="4"/>
  <c r="F209" i="4"/>
  <c r="G209" i="4"/>
  <c r="H209" i="4"/>
  <c r="I209" i="4"/>
  <c r="J209" i="4"/>
  <c r="K209" i="4"/>
  <c r="D210" i="4"/>
  <c r="E210" i="4"/>
  <c r="F210" i="4"/>
  <c r="G210" i="4"/>
  <c r="H210" i="4"/>
  <c r="I210" i="4"/>
  <c r="J210" i="4"/>
  <c r="K210" i="4"/>
  <c r="D211" i="4"/>
  <c r="E211" i="4"/>
  <c r="F211" i="4"/>
  <c r="G211" i="4"/>
  <c r="H211" i="4"/>
  <c r="I211" i="4"/>
  <c r="J211" i="4"/>
  <c r="K211" i="4"/>
  <c r="D212" i="4"/>
  <c r="E212" i="4"/>
  <c r="F212" i="4"/>
  <c r="G212" i="4"/>
  <c r="H212" i="4"/>
  <c r="I212" i="4"/>
  <c r="J212" i="4"/>
  <c r="K212" i="4"/>
  <c r="D213" i="4"/>
  <c r="E213" i="4"/>
  <c r="F213" i="4"/>
  <c r="G213" i="4"/>
  <c r="H213" i="4"/>
  <c r="I213" i="4"/>
  <c r="J213" i="4"/>
  <c r="K213" i="4"/>
  <c r="D214" i="4"/>
  <c r="E214" i="4"/>
  <c r="F214" i="4"/>
  <c r="G214" i="4"/>
  <c r="H214" i="4"/>
  <c r="I214" i="4"/>
  <c r="J214" i="4"/>
  <c r="K214" i="4"/>
  <c r="D213" i="2" l="1"/>
  <c r="D214" i="2"/>
  <c r="D3" i="4" l="1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H3" i="4"/>
  <c r="G3" i="4"/>
  <c r="D139" i="4" l="1"/>
  <c r="E139" i="4"/>
  <c r="F139" i="4"/>
  <c r="I139" i="4"/>
  <c r="J139" i="4"/>
  <c r="K139" i="4"/>
  <c r="D140" i="4"/>
  <c r="E140" i="4"/>
  <c r="F140" i="4"/>
  <c r="I140" i="4"/>
  <c r="J140" i="4"/>
  <c r="K140" i="4"/>
  <c r="D141" i="4"/>
  <c r="E141" i="4"/>
  <c r="F141" i="4"/>
  <c r="I141" i="4"/>
  <c r="J141" i="4"/>
  <c r="K141" i="4"/>
  <c r="D143" i="4"/>
  <c r="E143" i="4"/>
  <c r="F143" i="4"/>
  <c r="I143" i="4"/>
  <c r="J143" i="4"/>
  <c r="K143" i="4"/>
  <c r="D144" i="4"/>
  <c r="E144" i="4"/>
  <c r="F144" i="4"/>
  <c r="I144" i="4"/>
  <c r="J144" i="4"/>
  <c r="K144" i="4"/>
  <c r="D145" i="4"/>
  <c r="E145" i="4"/>
  <c r="F145" i="4"/>
  <c r="I145" i="4"/>
  <c r="J145" i="4"/>
  <c r="K145" i="4"/>
  <c r="D146" i="4"/>
  <c r="E146" i="4"/>
  <c r="F146" i="4"/>
  <c r="I146" i="4"/>
  <c r="J146" i="4"/>
  <c r="K146" i="4"/>
  <c r="D147" i="4"/>
  <c r="E147" i="4"/>
  <c r="F147" i="4"/>
  <c r="I147" i="4"/>
  <c r="J147" i="4"/>
  <c r="K147" i="4"/>
  <c r="D148" i="4"/>
  <c r="E148" i="4"/>
  <c r="F148" i="4"/>
  <c r="I148" i="4"/>
  <c r="J148" i="4"/>
  <c r="K148" i="4"/>
  <c r="D149" i="4"/>
  <c r="E149" i="4"/>
  <c r="F149" i="4"/>
  <c r="I149" i="4"/>
  <c r="J149" i="4"/>
  <c r="K149" i="4"/>
  <c r="D150" i="4"/>
  <c r="E150" i="4"/>
  <c r="F150" i="4"/>
  <c r="I150" i="4"/>
  <c r="J150" i="4"/>
  <c r="K150" i="4"/>
  <c r="D151" i="4"/>
  <c r="E151" i="4"/>
  <c r="F151" i="4"/>
  <c r="I151" i="4"/>
  <c r="J151" i="4"/>
  <c r="K151" i="4"/>
  <c r="D152" i="4"/>
  <c r="E152" i="4"/>
  <c r="F152" i="4"/>
  <c r="I152" i="4"/>
  <c r="J152" i="4"/>
  <c r="K152" i="4"/>
  <c r="D153" i="4"/>
  <c r="E153" i="4"/>
  <c r="F153" i="4"/>
  <c r="I153" i="4"/>
  <c r="J153" i="4"/>
  <c r="K153" i="4"/>
  <c r="D154" i="4"/>
  <c r="E154" i="4"/>
  <c r="F154" i="4"/>
  <c r="I154" i="4"/>
  <c r="J154" i="4"/>
  <c r="K154" i="4"/>
  <c r="D155" i="4"/>
  <c r="E155" i="4"/>
  <c r="F155" i="4"/>
  <c r="I155" i="4"/>
  <c r="J155" i="4"/>
  <c r="K155" i="4"/>
  <c r="D156" i="4"/>
  <c r="E156" i="4"/>
  <c r="F156" i="4"/>
  <c r="I156" i="4"/>
  <c r="J156" i="4"/>
  <c r="K156" i="4"/>
  <c r="D157" i="4"/>
  <c r="E157" i="4"/>
  <c r="F157" i="4"/>
  <c r="I157" i="4"/>
  <c r="J157" i="4"/>
  <c r="K157" i="4"/>
  <c r="D158" i="4"/>
  <c r="E158" i="4"/>
  <c r="F158" i="4"/>
  <c r="I158" i="4"/>
  <c r="J158" i="4"/>
  <c r="K158" i="4"/>
  <c r="D159" i="4"/>
  <c r="E159" i="4"/>
  <c r="F159" i="4"/>
  <c r="I159" i="4"/>
  <c r="J159" i="4"/>
  <c r="K159" i="4"/>
  <c r="D160" i="4"/>
  <c r="E160" i="4"/>
  <c r="F160" i="4"/>
  <c r="I160" i="4"/>
  <c r="J160" i="4"/>
  <c r="K160" i="4"/>
  <c r="D161" i="4"/>
  <c r="E161" i="4"/>
  <c r="F161" i="4"/>
  <c r="I161" i="4"/>
  <c r="J161" i="4"/>
  <c r="K161" i="4"/>
  <c r="D162" i="4"/>
  <c r="E162" i="4"/>
  <c r="F162" i="4"/>
  <c r="I162" i="4"/>
  <c r="J162" i="4"/>
  <c r="K162" i="4"/>
  <c r="D163" i="4"/>
  <c r="E163" i="4"/>
  <c r="F163" i="4"/>
  <c r="I163" i="4"/>
  <c r="J163" i="4"/>
  <c r="K163" i="4"/>
  <c r="D164" i="4"/>
  <c r="E164" i="4"/>
  <c r="F164" i="4"/>
  <c r="I164" i="4"/>
  <c r="J164" i="4"/>
  <c r="K164" i="4"/>
  <c r="D165" i="4"/>
  <c r="E165" i="4"/>
  <c r="F165" i="4"/>
  <c r="I165" i="4"/>
  <c r="J165" i="4"/>
  <c r="K165" i="4"/>
  <c r="D166" i="4"/>
  <c r="E166" i="4"/>
  <c r="F166" i="4"/>
  <c r="I166" i="4"/>
  <c r="J166" i="4"/>
  <c r="K166" i="4"/>
  <c r="D167" i="4"/>
  <c r="E167" i="4"/>
  <c r="F167" i="4"/>
  <c r="I167" i="4"/>
  <c r="J167" i="4"/>
  <c r="K167" i="4"/>
  <c r="D168" i="4"/>
  <c r="E168" i="4"/>
  <c r="F168" i="4"/>
  <c r="I168" i="4"/>
  <c r="J168" i="4"/>
  <c r="K168" i="4"/>
  <c r="D169" i="4"/>
  <c r="E169" i="4"/>
  <c r="F169" i="4"/>
  <c r="I169" i="4"/>
  <c r="J169" i="4"/>
  <c r="K169" i="4"/>
  <c r="D170" i="4"/>
  <c r="E170" i="4"/>
  <c r="F170" i="4"/>
  <c r="I170" i="4"/>
  <c r="J170" i="4"/>
  <c r="K170" i="4"/>
  <c r="D171" i="4"/>
  <c r="E171" i="4"/>
  <c r="F171" i="4"/>
  <c r="I171" i="4"/>
  <c r="J171" i="4"/>
  <c r="K171" i="4"/>
  <c r="D172" i="4"/>
  <c r="E172" i="4"/>
  <c r="F172" i="4"/>
  <c r="I172" i="4"/>
  <c r="J172" i="4"/>
  <c r="K172" i="4"/>
  <c r="D173" i="4"/>
  <c r="E173" i="4"/>
  <c r="F173" i="4"/>
  <c r="I173" i="4"/>
  <c r="J173" i="4"/>
  <c r="K173" i="4"/>
  <c r="D174" i="4"/>
  <c r="E174" i="4"/>
  <c r="F174" i="4"/>
  <c r="I174" i="4"/>
  <c r="J174" i="4"/>
  <c r="K174" i="4"/>
  <c r="D175" i="4"/>
  <c r="E175" i="4"/>
  <c r="F175" i="4"/>
  <c r="I175" i="4"/>
  <c r="J175" i="4"/>
  <c r="K175" i="4"/>
  <c r="D176" i="4"/>
  <c r="E176" i="4"/>
  <c r="F176" i="4"/>
  <c r="I176" i="4"/>
  <c r="J176" i="4"/>
  <c r="K176" i="4"/>
  <c r="D177" i="4"/>
  <c r="E177" i="4"/>
  <c r="F177" i="4"/>
  <c r="I177" i="4"/>
  <c r="J177" i="4"/>
  <c r="K177" i="4"/>
  <c r="D178" i="4"/>
  <c r="E178" i="4"/>
  <c r="F178" i="4"/>
  <c r="I178" i="4"/>
  <c r="J178" i="4"/>
  <c r="K178" i="4"/>
  <c r="D179" i="4"/>
  <c r="E179" i="4"/>
  <c r="F179" i="4"/>
  <c r="I179" i="4"/>
  <c r="J179" i="4"/>
  <c r="K179" i="4"/>
  <c r="D180" i="4"/>
  <c r="E180" i="4"/>
  <c r="F180" i="4"/>
  <c r="I180" i="4"/>
  <c r="J180" i="4"/>
  <c r="K180" i="4"/>
  <c r="D181" i="4"/>
  <c r="E181" i="4"/>
  <c r="F181" i="4"/>
  <c r="I181" i="4"/>
  <c r="J181" i="4"/>
  <c r="K181" i="4"/>
  <c r="D182" i="4"/>
  <c r="E182" i="4"/>
  <c r="F182" i="4"/>
  <c r="I182" i="4"/>
  <c r="J182" i="4"/>
  <c r="K182" i="4"/>
  <c r="D183" i="4"/>
  <c r="E183" i="4"/>
  <c r="F183" i="4"/>
  <c r="I183" i="4"/>
  <c r="J183" i="4"/>
  <c r="K183" i="4"/>
  <c r="D184" i="4"/>
  <c r="E184" i="4"/>
  <c r="F184" i="4"/>
  <c r="I184" i="4"/>
  <c r="J184" i="4"/>
  <c r="K184" i="4"/>
  <c r="D185" i="4"/>
  <c r="E185" i="4"/>
  <c r="F185" i="4"/>
  <c r="I185" i="4"/>
  <c r="J185" i="4"/>
  <c r="K185" i="4"/>
  <c r="D186" i="4"/>
  <c r="E186" i="4"/>
  <c r="F186" i="4"/>
  <c r="I186" i="4"/>
  <c r="J186" i="4"/>
  <c r="K186" i="4"/>
  <c r="D187" i="4"/>
  <c r="E187" i="4"/>
  <c r="F187" i="4"/>
  <c r="I187" i="4"/>
  <c r="J187" i="4"/>
  <c r="K187" i="4"/>
  <c r="D188" i="4"/>
  <c r="E188" i="4"/>
  <c r="F188" i="4"/>
  <c r="I188" i="4"/>
  <c r="J188" i="4"/>
  <c r="K188" i="4"/>
  <c r="D189" i="4"/>
  <c r="E189" i="4"/>
  <c r="F189" i="4"/>
  <c r="I189" i="4"/>
  <c r="J189" i="4"/>
  <c r="K189" i="4"/>
  <c r="D190" i="4"/>
  <c r="E190" i="4"/>
  <c r="F190" i="4"/>
  <c r="I190" i="4"/>
  <c r="J190" i="4"/>
  <c r="K190" i="4"/>
  <c r="D191" i="4"/>
  <c r="E191" i="4"/>
  <c r="F191" i="4"/>
  <c r="I191" i="4"/>
  <c r="J191" i="4"/>
  <c r="K191" i="4"/>
  <c r="D192" i="4"/>
  <c r="E192" i="4"/>
  <c r="F192" i="4"/>
  <c r="I192" i="4"/>
  <c r="J192" i="4"/>
  <c r="K192" i="4"/>
  <c r="D193" i="4"/>
  <c r="E193" i="4"/>
  <c r="F193" i="4"/>
  <c r="I193" i="4"/>
  <c r="J193" i="4"/>
  <c r="K193" i="4"/>
  <c r="D194" i="4"/>
  <c r="E194" i="4"/>
  <c r="F194" i="4"/>
  <c r="I194" i="4"/>
  <c r="J194" i="4"/>
  <c r="K194" i="4"/>
  <c r="D195" i="4"/>
  <c r="E195" i="4"/>
  <c r="F195" i="4"/>
  <c r="I195" i="4"/>
  <c r="J195" i="4"/>
  <c r="K195" i="4"/>
  <c r="D196" i="4"/>
  <c r="E196" i="4"/>
  <c r="F196" i="4"/>
  <c r="I196" i="4"/>
  <c r="J196" i="4"/>
  <c r="K196" i="4"/>
  <c r="D197" i="4"/>
  <c r="E197" i="4"/>
  <c r="F197" i="4"/>
  <c r="I197" i="4"/>
  <c r="J197" i="4"/>
  <c r="K197" i="4"/>
  <c r="D198" i="4"/>
  <c r="E198" i="4"/>
  <c r="F198" i="4"/>
  <c r="I198" i="4"/>
  <c r="J198" i="4"/>
  <c r="K198" i="4"/>
  <c r="D199" i="4"/>
  <c r="E199" i="4"/>
  <c r="F199" i="4"/>
  <c r="I199" i="4"/>
  <c r="J199" i="4"/>
  <c r="K199" i="4"/>
  <c r="D200" i="4"/>
  <c r="E200" i="4"/>
  <c r="F200" i="4"/>
  <c r="I200" i="4"/>
  <c r="J200" i="4"/>
  <c r="K200" i="4"/>
  <c r="D201" i="4"/>
  <c r="E201" i="4"/>
  <c r="F201" i="4"/>
  <c r="I201" i="4"/>
  <c r="J201" i="4"/>
  <c r="K201" i="4"/>
  <c r="D202" i="4"/>
  <c r="E202" i="4"/>
  <c r="F202" i="4"/>
  <c r="I202" i="4"/>
  <c r="J202" i="4"/>
  <c r="K202" i="4"/>
  <c r="D203" i="2"/>
  <c r="D204" i="2"/>
  <c r="D205" i="2"/>
  <c r="D206" i="2"/>
  <c r="D207" i="2"/>
  <c r="D208" i="2"/>
  <c r="D209" i="2"/>
  <c r="D210" i="2"/>
  <c r="D211" i="2"/>
  <c r="D212" i="2"/>
  <c r="D139" i="2" l="1"/>
  <c r="D140" i="2"/>
  <c r="D141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200" i="2"/>
  <c r="D201" i="2"/>
  <c r="D20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16" i="4" l="1"/>
  <c r="E116" i="4"/>
  <c r="F116" i="4"/>
  <c r="I116" i="4"/>
  <c r="J116" i="4"/>
  <c r="K116" i="4"/>
  <c r="D117" i="4"/>
  <c r="E117" i="4"/>
  <c r="F117" i="4"/>
  <c r="I117" i="4"/>
  <c r="J117" i="4"/>
  <c r="K117" i="4"/>
  <c r="D118" i="4"/>
  <c r="E118" i="4"/>
  <c r="F118" i="4"/>
  <c r="I118" i="4"/>
  <c r="J118" i="4"/>
  <c r="K118" i="4"/>
  <c r="D119" i="4"/>
  <c r="E119" i="4"/>
  <c r="F119" i="4"/>
  <c r="I119" i="4"/>
  <c r="J119" i="4"/>
  <c r="K119" i="4"/>
  <c r="D120" i="4"/>
  <c r="E120" i="4"/>
  <c r="F120" i="4"/>
  <c r="I120" i="4"/>
  <c r="J120" i="4"/>
  <c r="K120" i="4"/>
  <c r="D121" i="4"/>
  <c r="E121" i="4"/>
  <c r="F121" i="4"/>
  <c r="I121" i="4"/>
  <c r="J121" i="4"/>
  <c r="K121" i="4"/>
  <c r="D122" i="4"/>
  <c r="E122" i="4"/>
  <c r="F122" i="4"/>
  <c r="I122" i="4"/>
  <c r="J122" i="4"/>
  <c r="K122" i="4"/>
  <c r="D123" i="4"/>
  <c r="E123" i="4"/>
  <c r="F123" i="4"/>
  <c r="I123" i="4"/>
  <c r="J123" i="4"/>
  <c r="K123" i="4"/>
  <c r="D124" i="4"/>
  <c r="E124" i="4"/>
  <c r="F124" i="4"/>
  <c r="I124" i="4"/>
  <c r="J124" i="4"/>
  <c r="K124" i="4"/>
  <c r="D125" i="4"/>
  <c r="E125" i="4"/>
  <c r="F125" i="4"/>
  <c r="I125" i="4"/>
  <c r="J125" i="4"/>
  <c r="K125" i="4"/>
  <c r="D126" i="4"/>
  <c r="E126" i="4"/>
  <c r="F126" i="4"/>
  <c r="I126" i="4"/>
  <c r="J126" i="4"/>
  <c r="K126" i="4"/>
  <c r="D127" i="4"/>
  <c r="E127" i="4"/>
  <c r="F127" i="4"/>
  <c r="I127" i="4"/>
  <c r="J127" i="4"/>
  <c r="K127" i="4"/>
  <c r="D128" i="4"/>
  <c r="E128" i="4"/>
  <c r="F128" i="4"/>
  <c r="I128" i="4"/>
  <c r="J128" i="4"/>
  <c r="K128" i="4"/>
  <c r="D129" i="4"/>
  <c r="E129" i="4"/>
  <c r="F129" i="4"/>
  <c r="I129" i="4"/>
  <c r="J129" i="4"/>
  <c r="K129" i="4"/>
  <c r="D130" i="4"/>
  <c r="E130" i="4"/>
  <c r="F130" i="4"/>
  <c r="I130" i="4"/>
  <c r="J130" i="4"/>
  <c r="K130" i="4"/>
  <c r="D131" i="4"/>
  <c r="E131" i="4"/>
  <c r="F131" i="4"/>
  <c r="I131" i="4"/>
  <c r="J131" i="4"/>
  <c r="K131" i="4"/>
  <c r="D132" i="4"/>
  <c r="E132" i="4"/>
  <c r="F132" i="4"/>
  <c r="I132" i="4"/>
  <c r="J132" i="4"/>
  <c r="K132" i="4"/>
  <c r="D133" i="4"/>
  <c r="E133" i="4"/>
  <c r="F133" i="4"/>
  <c r="I133" i="4"/>
  <c r="J133" i="4"/>
  <c r="K133" i="4"/>
  <c r="D134" i="4"/>
  <c r="E134" i="4"/>
  <c r="F134" i="4"/>
  <c r="I134" i="4"/>
  <c r="J134" i="4"/>
  <c r="K134" i="4"/>
  <c r="D135" i="4"/>
  <c r="E135" i="4"/>
  <c r="F135" i="4"/>
  <c r="I135" i="4"/>
  <c r="J135" i="4"/>
  <c r="K135" i="4"/>
  <c r="D136" i="4"/>
  <c r="E136" i="4"/>
  <c r="F136" i="4"/>
  <c r="I136" i="4"/>
  <c r="J136" i="4"/>
  <c r="K136" i="4"/>
  <c r="D137" i="4"/>
  <c r="E137" i="4"/>
  <c r="F137" i="4"/>
  <c r="I137" i="4"/>
  <c r="J137" i="4"/>
  <c r="K137" i="4"/>
  <c r="D138" i="4"/>
  <c r="E138" i="4"/>
  <c r="F138" i="4"/>
  <c r="I138" i="4"/>
  <c r="J138" i="4"/>
  <c r="K138" i="4"/>
  <c r="D3" i="2" l="1"/>
  <c r="E3" i="4" l="1"/>
  <c r="F3" i="4"/>
  <c r="I3" i="4"/>
  <c r="J3" i="4"/>
  <c r="K3" i="4"/>
  <c r="D4" i="4"/>
  <c r="E4" i="4"/>
  <c r="F4" i="4"/>
  <c r="I4" i="4"/>
  <c r="J4" i="4"/>
  <c r="K4" i="4"/>
  <c r="D5" i="4"/>
  <c r="E5" i="4"/>
  <c r="F5" i="4"/>
  <c r="I5" i="4"/>
  <c r="J5" i="4"/>
  <c r="K5" i="4"/>
  <c r="D6" i="4"/>
  <c r="E6" i="4"/>
  <c r="F6" i="4"/>
  <c r="I6" i="4"/>
  <c r="J6" i="4"/>
  <c r="K6" i="4"/>
  <c r="D7" i="4"/>
  <c r="E7" i="4"/>
  <c r="F7" i="4"/>
  <c r="I7" i="4"/>
  <c r="J7" i="4"/>
  <c r="K7" i="4"/>
  <c r="D8" i="4"/>
  <c r="E8" i="4"/>
  <c r="F8" i="4"/>
  <c r="I8" i="4"/>
  <c r="J8" i="4"/>
  <c r="K8" i="4"/>
  <c r="D9" i="4"/>
  <c r="E9" i="4"/>
  <c r="F9" i="4"/>
  <c r="I9" i="4"/>
  <c r="J9" i="4"/>
  <c r="K9" i="4"/>
  <c r="D10" i="4"/>
  <c r="E10" i="4"/>
  <c r="F10" i="4"/>
  <c r="I10" i="4"/>
  <c r="J10" i="4"/>
  <c r="K10" i="4"/>
  <c r="D11" i="4"/>
  <c r="E11" i="4"/>
  <c r="F11" i="4"/>
  <c r="I11" i="4"/>
  <c r="J11" i="4"/>
  <c r="K11" i="4"/>
  <c r="D12" i="4"/>
  <c r="E12" i="4"/>
  <c r="F12" i="4"/>
  <c r="I12" i="4"/>
  <c r="J12" i="4"/>
  <c r="K12" i="4"/>
  <c r="D13" i="4"/>
  <c r="E13" i="4"/>
  <c r="F13" i="4"/>
  <c r="I13" i="4"/>
  <c r="J13" i="4"/>
  <c r="K13" i="4"/>
  <c r="D14" i="4"/>
  <c r="E14" i="4"/>
  <c r="F14" i="4"/>
  <c r="I14" i="4"/>
  <c r="J14" i="4"/>
  <c r="K14" i="4"/>
  <c r="D15" i="4"/>
  <c r="E15" i="4"/>
  <c r="F15" i="4"/>
  <c r="I15" i="4"/>
  <c r="J15" i="4"/>
  <c r="K15" i="4"/>
  <c r="D16" i="4"/>
  <c r="E16" i="4"/>
  <c r="F16" i="4"/>
  <c r="I16" i="4"/>
  <c r="J16" i="4"/>
  <c r="K16" i="4"/>
  <c r="D17" i="4"/>
  <c r="E17" i="4"/>
  <c r="F17" i="4"/>
  <c r="I17" i="4"/>
  <c r="J17" i="4"/>
  <c r="K17" i="4"/>
  <c r="D18" i="4"/>
  <c r="E18" i="4"/>
  <c r="F18" i="4"/>
  <c r="I18" i="4"/>
  <c r="J18" i="4"/>
  <c r="K18" i="4"/>
  <c r="D19" i="4"/>
  <c r="E19" i="4"/>
  <c r="F19" i="4"/>
  <c r="I19" i="4"/>
  <c r="J19" i="4"/>
  <c r="K19" i="4"/>
  <c r="D20" i="4"/>
  <c r="E20" i="4"/>
  <c r="F20" i="4"/>
  <c r="I20" i="4"/>
  <c r="J20" i="4"/>
  <c r="K20" i="4"/>
  <c r="D21" i="4"/>
  <c r="E21" i="4"/>
  <c r="F21" i="4"/>
  <c r="I21" i="4"/>
  <c r="J21" i="4"/>
  <c r="K21" i="4"/>
  <c r="D22" i="4"/>
  <c r="E22" i="4"/>
  <c r="F22" i="4"/>
  <c r="I22" i="4"/>
  <c r="J22" i="4"/>
  <c r="K22" i="4"/>
  <c r="D23" i="4"/>
  <c r="E23" i="4"/>
  <c r="F23" i="4"/>
  <c r="I23" i="4"/>
  <c r="J23" i="4"/>
  <c r="K23" i="4"/>
  <c r="D24" i="4"/>
  <c r="E24" i="4"/>
  <c r="F24" i="4"/>
  <c r="I24" i="4"/>
  <c r="J24" i="4"/>
  <c r="K24" i="4"/>
  <c r="D25" i="4"/>
  <c r="E25" i="4"/>
  <c r="F25" i="4"/>
  <c r="I25" i="4"/>
  <c r="J25" i="4"/>
  <c r="K25" i="4"/>
  <c r="D26" i="4"/>
  <c r="E26" i="4"/>
  <c r="F26" i="4"/>
  <c r="I26" i="4"/>
  <c r="J26" i="4"/>
  <c r="K26" i="4"/>
  <c r="D27" i="4"/>
  <c r="E27" i="4"/>
  <c r="F27" i="4"/>
  <c r="I27" i="4"/>
  <c r="J27" i="4"/>
  <c r="K27" i="4"/>
  <c r="D28" i="4"/>
  <c r="E28" i="4"/>
  <c r="F28" i="4"/>
  <c r="I28" i="4"/>
  <c r="J28" i="4"/>
  <c r="K28" i="4"/>
  <c r="D29" i="4"/>
  <c r="E29" i="4"/>
  <c r="F29" i="4"/>
  <c r="I29" i="4"/>
  <c r="J29" i="4"/>
  <c r="K29" i="4"/>
  <c r="D30" i="4"/>
  <c r="E30" i="4"/>
  <c r="F30" i="4"/>
  <c r="I30" i="4"/>
  <c r="J30" i="4"/>
  <c r="K30" i="4"/>
  <c r="D31" i="4"/>
  <c r="E31" i="4"/>
  <c r="F31" i="4"/>
  <c r="I31" i="4"/>
  <c r="J31" i="4"/>
  <c r="K31" i="4"/>
  <c r="D32" i="4"/>
  <c r="E32" i="4"/>
  <c r="F32" i="4"/>
  <c r="I32" i="4"/>
  <c r="J32" i="4"/>
  <c r="K32" i="4"/>
  <c r="D33" i="4"/>
  <c r="E33" i="4"/>
  <c r="F33" i="4"/>
  <c r="I33" i="4"/>
  <c r="J33" i="4"/>
  <c r="K33" i="4"/>
  <c r="D34" i="4"/>
  <c r="E34" i="4"/>
  <c r="F34" i="4"/>
  <c r="I34" i="4"/>
  <c r="J34" i="4"/>
  <c r="K34" i="4"/>
  <c r="D35" i="4"/>
  <c r="E35" i="4"/>
  <c r="F35" i="4"/>
  <c r="I35" i="4"/>
  <c r="J35" i="4"/>
  <c r="K35" i="4"/>
  <c r="D36" i="4"/>
  <c r="E36" i="4"/>
  <c r="F36" i="4"/>
  <c r="I36" i="4"/>
  <c r="J36" i="4"/>
  <c r="K36" i="4"/>
  <c r="D37" i="4"/>
  <c r="E37" i="4"/>
  <c r="F37" i="4"/>
  <c r="I37" i="4"/>
  <c r="J37" i="4"/>
  <c r="K37" i="4"/>
  <c r="D38" i="4"/>
  <c r="E38" i="4"/>
  <c r="F38" i="4"/>
  <c r="I38" i="4"/>
  <c r="J38" i="4"/>
  <c r="K38" i="4"/>
  <c r="D39" i="4"/>
  <c r="E39" i="4"/>
  <c r="F39" i="4"/>
  <c r="I39" i="4"/>
  <c r="J39" i="4"/>
  <c r="K39" i="4"/>
  <c r="D40" i="4"/>
  <c r="E40" i="4"/>
  <c r="F40" i="4"/>
  <c r="I40" i="4"/>
  <c r="J40" i="4"/>
  <c r="K40" i="4"/>
  <c r="D41" i="4"/>
  <c r="E41" i="4"/>
  <c r="F41" i="4"/>
  <c r="I41" i="4"/>
  <c r="J41" i="4"/>
  <c r="K41" i="4"/>
  <c r="D42" i="4"/>
  <c r="E42" i="4"/>
  <c r="F42" i="4"/>
  <c r="I42" i="4"/>
  <c r="J42" i="4"/>
  <c r="K42" i="4"/>
  <c r="D43" i="4"/>
  <c r="E43" i="4"/>
  <c r="F43" i="4"/>
  <c r="I43" i="4"/>
  <c r="J43" i="4"/>
  <c r="K43" i="4"/>
  <c r="D44" i="4"/>
  <c r="E44" i="4"/>
  <c r="F44" i="4"/>
  <c r="I44" i="4"/>
  <c r="J44" i="4"/>
  <c r="K44" i="4"/>
  <c r="D45" i="4"/>
  <c r="E45" i="4"/>
  <c r="F45" i="4"/>
  <c r="I45" i="4"/>
  <c r="J45" i="4"/>
  <c r="K45" i="4"/>
  <c r="D46" i="4"/>
  <c r="E46" i="4"/>
  <c r="F46" i="4"/>
  <c r="I46" i="4"/>
  <c r="J46" i="4"/>
  <c r="K46" i="4"/>
  <c r="D47" i="4"/>
  <c r="E47" i="4"/>
  <c r="F47" i="4"/>
  <c r="I47" i="4"/>
  <c r="J47" i="4"/>
  <c r="K47" i="4"/>
  <c r="D48" i="4"/>
  <c r="E48" i="4"/>
  <c r="F48" i="4"/>
  <c r="I48" i="4"/>
  <c r="J48" i="4"/>
  <c r="K48" i="4"/>
  <c r="D49" i="4"/>
  <c r="E49" i="4"/>
  <c r="F49" i="4"/>
  <c r="I49" i="4"/>
  <c r="J49" i="4"/>
  <c r="K49" i="4"/>
  <c r="D50" i="4"/>
  <c r="E50" i="4"/>
  <c r="F50" i="4"/>
  <c r="I50" i="4"/>
  <c r="J50" i="4"/>
  <c r="K50" i="4"/>
  <c r="D51" i="4"/>
  <c r="E51" i="4"/>
  <c r="F51" i="4"/>
  <c r="I51" i="4"/>
  <c r="J51" i="4"/>
  <c r="K51" i="4"/>
  <c r="D52" i="4"/>
  <c r="E52" i="4"/>
  <c r="F52" i="4"/>
  <c r="I52" i="4"/>
  <c r="J52" i="4"/>
  <c r="K52" i="4"/>
  <c r="D53" i="4"/>
  <c r="E53" i="4"/>
  <c r="F53" i="4"/>
  <c r="I53" i="4"/>
  <c r="J53" i="4"/>
  <c r="K53" i="4"/>
  <c r="D54" i="4"/>
  <c r="E54" i="4"/>
  <c r="F54" i="4"/>
  <c r="I54" i="4"/>
  <c r="J54" i="4"/>
  <c r="K54" i="4"/>
  <c r="D55" i="4"/>
  <c r="E55" i="4"/>
  <c r="F55" i="4"/>
  <c r="I55" i="4"/>
  <c r="J55" i="4"/>
  <c r="K55" i="4"/>
  <c r="D56" i="4"/>
  <c r="E56" i="4"/>
  <c r="F56" i="4"/>
  <c r="I56" i="4"/>
  <c r="J56" i="4"/>
  <c r="K56" i="4"/>
  <c r="D57" i="4"/>
  <c r="E57" i="4"/>
  <c r="F57" i="4"/>
  <c r="I57" i="4"/>
  <c r="J57" i="4"/>
  <c r="K57" i="4"/>
  <c r="D58" i="4"/>
  <c r="E58" i="4"/>
  <c r="F58" i="4"/>
  <c r="I58" i="4"/>
  <c r="J58" i="4"/>
  <c r="K58" i="4"/>
  <c r="D59" i="4"/>
  <c r="E59" i="4"/>
  <c r="F59" i="4"/>
  <c r="I59" i="4"/>
  <c r="J59" i="4"/>
  <c r="K59" i="4"/>
  <c r="D60" i="4"/>
  <c r="E60" i="4"/>
  <c r="F60" i="4"/>
  <c r="I60" i="4"/>
  <c r="J60" i="4"/>
  <c r="K60" i="4"/>
  <c r="D61" i="4"/>
  <c r="E61" i="4"/>
  <c r="F61" i="4"/>
  <c r="I61" i="4"/>
  <c r="J61" i="4"/>
  <c r="K61" i="4"/>
  <c r="D62" i="4"/>
  <c r="E62" i="4"/>
  <c r="F62" i="4"/>
  <c r="I62" i="4"/>
  <c r="J62" i="4"/>
  <c r="K62" i="4"/>
  <c r="D63" i="4"/>
  <c r="E63" i="4"/>
  <c r="F63" i="4"/>
  <c r="I63" i="4"/>
  <c r="J63" i="4"/>
  <c r="K63" i="4"/>
  <c r="D64" i="4"/>
  <c r="E64" i="4"/>
  <c r="F64" i="4"/>
  <c r="I64" i="4"/>
  <c r="J64" i="4"/>
  <c r="K64" i="4"/>
  <c r="D65" i="4"/>
  <c r="E65" i="4"/>
  <c r="F65" i="4"/>
  <c r="I65" i="4"/>
  <c r="J65" i="4"/>
  <c r="K65" i="4"/>
  <c r="D66" i="4"/>
  <c r="E66" i="4"/>
  <c r="F66" i="4"/>
  <c r="I66" i="4"/>
  <c r="J66" i="4"/>
  <c r="K66" i="4"/>
  <c r="D67" i="4"/>
  <c r="E67" i="4"/>
  <c r="F67" i="4"/>
  <c r="I67" i="4"/>
  <c r="J67" i="4"/>
  <c r="K67" i="4"/>
  <c r="D68" i="4"/>
  <c r="E68" i="4"/>
  <c r="F68" i="4"/>
  <c r="I68" i="4"/>
  <c r="J68" i="4"/>
  <c r="K68" i="4"/>
  <c r="D69" i="4"/>
  <c r="E69" i="4"/>
  <c r="F69" i="4"/>
  <c r="I69" i="4"/>
  <c r="J69" i="4"/>
  <c r="K69" i="4"/>
  <c r="D70" i="4"/>
  <c r="E70" i="4"/>
  <c r="F70" i="4"/>
  <c r="I70" i="4"/>
  <c r="J70" i="4"/>
  <c r="K70" i="4"/>
  <c r="D71" i="4"/>
  <c r="E71" i="4"/>
  <c r="F71" i="4"/>
  <c r="I71" i="4"/>
  <c r="J71" i="4"/>
  <c r="K71" i="4"/>
  <c r="D72" i="4"/>
  <c r="E72" i="4"/>
  <c r="F72" i="4"/>
  <c r="I72" i="4"/>
  <c r="J72" i="4"/>
  <c r="K72" i="4"/>
  <c r="D73" i="4"/>
  <c r="E73" i="4"/>
  <c r="F73" i="4"/>
  <c r="I73" i="4"/>
  <c r="J73" i="4"/>
  <c r="K73" i="4"/>
  <c r="D74" i="4"/>
  <c r="E74" i="4"/>
  <c r="F74" i="4"/>
  <c r="I74" i="4"/>
  <c r="J74" i="4"/>
  <c r="K74" i="4"/>
  <c r="D75" i="4"/>
  <c r="E75" i="4"/>
  <c r="F75" i="4"/>
  <c r="I75" i="4"/>
  <c r="J75" i="4"/>
  <c r="K75" i="4"/>
  <c r="D76" i="4"/>
  <c r="E76" i="4"/>
  <c r="F76" i="4"/>
  <c r="I76" i="4"/>
  <c r="J76" i="4"/>
  <c r="K76" i="4"/>
  <c r="D77" i="4"/>
  <c r="E77" i="4"/>
  <c r="F77" i="4"/>
  <c r="I77" i="4"/>
  <c r="J77" i="4"/>
  <c r="K77" i="4"/>
  <c r="D78" i="4"/>
  <c r="E78" i="4"/>
  <c r="F78" i="4"/>
  <c r="I78" i="4"/>
  <c r="J78" i="4"/>
  <c r="K78" i="4"/>
  <c r="D79" i="4"/>
  <c r="E79" i="4"/>
  <c r="F79" i="4"/>
  <c r="I79" i="4"/>
  <c r="J79" i="4"/>
  <c r="K79" i="4"/>
  <c r="D80" i="4"/>
  <c r="E80" i="4"/>
  <c r="F80" i="4"/>
  <c r="I80" i="4"/>
  <c r="J80" i="4"/>
  <c r="K80" i="4"/>
  <c r="D81" i="4"/>
  <c r="E81" i="4"/>
  <c r="F81" i="4"/>
  <c r="I81" i="4"/>
  <c r="J81" i="4"/>
  <c r="K81" i="4"/>
  <c r="D82" i="4"/>
  <c r="E82" i="4"/>
  <c r="F82" i="4"/>
  <c r="I82" i="4"/>
  <c r="J82" i="4"/>
  <c r="K82" i="4"/>
  <c r="D83" i="4"/>
  <c r="E83" i="4"/>
  <c r="F83" i="4"/>
  <c r="I83" i="4"/>
  <c r="J83" i="4"/>
  <c r="K83" i="4"/>
  <c r="D84" i="4"/>
  <c r="E84" i="4"/>
  <c r="F84" i="4"/>
  <c r="I84" i="4"/>
  <c r="J84" i="4"/>
  <c r="K84" i="4"/>
  <c r="D85" i="4"/>
  <c r="E85" i="4"/>
  <c r="F85" i="4"/>
  <c r="I85" i="4"/>
  <c r="J85" i="4"/>
  <c r="K85" i="4"/>
  <c r="D86" i="4"/>
  <c r="E86" i="4"/>
  <c r="F86" i="4"/>
  <c r="I86" i="4"/>
  <c r="J86" i="4"/>
  <c r="K86" i="4"/>
  <c r="D87" i="4"/>
  <c r="E87" i="4"/>
  <c r="F87" i="4"/>
  <c r="I87" i="4"/>
  <c r="J87" i="4"/>
  <c r="K87" i="4"/>
  <c r="D88" i="4"/>
  <c r="E88" i="4"/>
  <c r="F88" i="4"/>
  <c r="I88" i="4"/>
  <c r="J88" i="4"/>
  <c r="K88" i="4"/>
  <c r="D89" i="4"/>
  <c r="E89" i="4"/>
  <c r="F89" i="4"/>
  <c r="I89" i="4"/>
  <c r="J89" i="4"/>
  <c r="K89" i="4"/>
  <c r="D90" i="4"/>
  <c r="E90" i="4"/>
  <c r="F90" i="4"/>
  <c r="I90" i="4"/>
  <c r="J90" i="4"/>
  <c r="K90" i="4"/>
  <c r="D91" i="4"/>
  <c r="E91" i="4"/>
  <c r="F91" i="4"/>
  <c r="I91" i="4"/>
  <c r="J91" i="4"/>
  <c r="K91" i="4"/>
  <c r="D92" i="4"/>
  <c r="E92" i="4"/>
  <c r="F92" i="4"/>
  <c r="I92" i="4"/>
  <c r="J92" i="4"/>
  <c r="K92" i="4"/>
  <c r="D93" i="4"/>
  <c r="E93" i="4"/>
  <c r="F93" i="4"/>
  <c r="I93" i="4"/>
  <c r="J93" i="4"/>
  <c r="K93" i="4"/>
  <c r="D94" i="4"/>
  <c r="E94" i="4"/>
  <c r="F94" i="4"/>
  <c r="I94" i="4"/>
  <c r="J94" i="4"/>
  <c r="K94" i="4"/>
  <c r="D95" i="4"/>
  <c r="E95" i="4"/>
  <c r="F95" i="4"/>
  <c r="I95" i="4"/>
  <c r="J95" i="4"/>
  <c r="K95" i="4"/>
  <c r="D96" i="4"/>
  <c r="E96" i="4"/>
  <c r="F96" i="4"/>
  <c r="I96" i="4"/>
  <c r="J96" i="4"/>
  <c r="K96" i="4"/>
  <c r="D97" i="4"/>
  <c r="E97" i="4"/>
  <c r="F97" i="4"/>
  <c r="I97" i="4"/>
  <c r="J97" i="4"/>
  <c r="K97" i="4"/>
  <c r="D98" i="4"/>
  <c r="E98" i="4"/>
  <c r="F98" i="4"/>
  <c r="I98" i="4"/>
  <c r="J98" i="4"/>
  <c r="K98" i="4"/>
  <c r="D99" i="4"/>
  <c r="E99" i="4"/>
  <c r="F99" i="4"/>
  <c r="I99" i="4"/>
  <c r="J99" i="4"/>
  <c r="K99" i="4"/>
  <c r="D100" i="4"/>
  <c r="E100" i="4"/>
  <c r="F100" i="4"/>
  <c r="I100" i="4"/>
  <c r="J100" i="4"/>
  <c r="K100" i="4"/>
  <c r="D101" i="4"/>
  <c r="E101" i="4"/>
  <c r="F101" i="4"/>
  <c r="I101" i="4"/>
  <c r="J101" i="4"/>
  <c r="K101" i="4"/>
  <c r="D102" i="4"/>
  <c r="E102" i="4"/>
  <c r="F102" i="4"/>
  <c r="I102" i="4"/>
  <c r="J102" i="4"/>
  <c r="K102" i="4"/>
  <c r="D103" i="4"/>
  <c r="E103" i="4"/>
  <c r="F103" i="4"/>
  <c r="I103" i="4"/>
  <c r="J103" i="4"/>
  <c r="K103" i="4"/>
  <c r="D104" i="4"/>
  <c r="E104" i="4"/>
  <c r="F104" i="4"/>
  <c r="I104" i="4"/>
  <c r="J104" i="4"/>
  <c r="K104" i="4"/>
  <c r="D105" i="4"/>
  <c r="E105" i="4"/>
  <c r="F105" i="4"/>
  <c r="I105" i="4"/>
  <c r="J105" i="4"/>
  <c r="K105" i="4"/>
  <c r="D106" i="4"/>
  <c r="E106" i="4"/>
  <c r="F106" i="4"/>
  <c r="I106" i="4"/>
  <c r="J106" i="4"/>
  <c r="K106" i="4"/>
  <c r="D107" i="4"/>
  <c r="E107" i="4"/>
  <c r="F107" i="4"/>
  <c r="I107" i="4"/>
  <c r="J107" i="4"/>
  <c r="K107" i="4"/>
  <c r="D108" i="4"/>
  <c r="E108" i="4"/>
  <c r="F108" i="4"/>
  <c r="I108" i="4"/>
  <c r="J108" i="4"/>
  <c r="K108" i="4"/>
  <c r="D109" i="4"/>
  <c r="E109" i="4"/>
  <c r="F109" i="4"/>
  <c r="I109" i="4"/>
  <c r="J109" i="4"/>
  <c r="K109" i="4"/>
  <c r="D110" i="4"/>
  <c r="E110" i="4"/>
  <c r="F110" i="4"/>
  <c r="I110" i="4"/>
  <c r="J110" i="4"/>
  <c r="K110" i="4"/>
  <c r="D111" i="4"/>
  <c r="E111" i="4"/>
  <c r="F111" i="4"/>
  <c r="I111" i="4"/>
  <c r="J111" i="4"/>
  <c r="K111" i="4"/>
  <c r="D112" i="4"/>
  <c r="E112" i="4"/>
  <c r="F112" i="4"/>
  <c r="I112" i="4"/>
  <c r="J112" i="4"/>
  <c r="K112" i="4"/>
  <c r="D113" i="4"/>
  <c r="E113" i="4"/>
  <c r="F113" i="4"/>
  <c r="I113" i="4"/>
  <c r="J113" i="4"/>
  <c r="K113" i="4"/>
  <c r="D114" i="4"/>
  <c r="E114" i="4"/>
  <c r="F114" i="4"/>
  <c r="I114" i="4"/>
  <c r="J114" i="4"/>
  <c r="K114" i="4"/>
  <c r="D115" i="4"/>
  <c r="E115" i="4"/>
  <c r="F115" i="4"/>
  <c r="I115" i="4"/>
  <c r="J115" i="4"/>
  <c r="K115" i="4"/>
</calcChain>
</file>

<file path=xl/sharedStrings.xml><?xml version="1.0" encoding="utf-8"?>
<sst xmlns="http://schemas.openxmlformats.org/spreadsheetml/2006/main" count="2543" uniqueCount="610">
  <si>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</si>
  <si>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</si>
  <si>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</si>
  <si>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</si>
  <si>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</si>
  <si>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</si>
  <si>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</si>
  <si>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</si>
  <si>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</si>
  <si>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</si>
  <si>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</si>
  <si>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</si>
  <si>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</si>
  <si>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</si>
  <si>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</si>
  <si>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</si>
  <si>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</si>
  <si>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</si>
  <si>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</si>
  <si>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</si>
  <si>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</si>
  <si>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</si>
  <si>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</si>
  <si>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</si>
  <si>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</si>
  <si>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</si>
  <si>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</si>
  <si>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</si>
  <si>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</si>
  <si>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</si>
  <si>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</si>
  <si>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</si>
  <si>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</si>
  <si>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</si>
  <si>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</si>
  <si>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</si>
  <si>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</si>
  <si>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</si>
  <si>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</si>
  <si>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</si>
  <si>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</si>
  <si>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</si>
  <si>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</si>
  <si>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</si>
  <si>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</si>
  <si>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</si>
  <si>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</si>
  <si>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</si>
  <si>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</si>
  <si>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</si>
  <si>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</si>
  <si>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</si>
  <si>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</si>
  <si>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</si>
  <si>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</si>
  <si>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</si>
  <si>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</si>
  <si>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</si>
  <si>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</si>
  <si>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</si>
  <si>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</si>
  <si>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</si>
  <si>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</si>
  <si>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</si>
  <si>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</si>
  <si>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</si>
  <si>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</si>
  <si>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</si>
  <si>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</si>
  <si>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</si>
  <si>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</si>
  <si>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</si>
  <si>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</si>
  <si>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</si>
  <si>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</si>
  <si>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</si>
  <si>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</si>
  <si>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</si>
  <si>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</si>
  <si>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</si>
  <si>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</si>
  <si>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</si>
  <si>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</si>
  <si>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</si>
  <si>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</si>
  <si>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</si>
  <si>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</si>
  <si>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</si>
  <si>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</si>
  <si>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</si>
  <si>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</si>
  <si>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</si>
  <si>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</si>
  <si>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</si>
  <si>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</si>
  <si>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</si>
  <si>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</si>
  <si>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</si>
  <si>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</si>
  <si>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</si>
  <si>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</si>
  <si>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</si>
  <si>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</si>
  <si>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</si>
  <si>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</si>
  <si>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</si>
  <si>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</si>
  <si>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</si>
  <si>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</si>
  <si>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</si>
  <si>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</si>
  <si>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</si>
  <si>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</si>
  <si>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</si>
  <si>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</si>
  <si>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</si>
  <si>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</si>
  <si>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</si>
  <si>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</si>
  <si>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</si>
  <si>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</si>
  <si>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</si>
  <si>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</si>
  <si>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</si>
  <si>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</si>
  <si>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</si>
  <si>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</si>
  <si>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</si>
  <si>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</si>
  <si>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</si>
  <si>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</si>
  <si>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</si>
  <si>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</si>
  <si>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</si>
  <si>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</si>
  <si>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</si>
  <si>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</si>
  <si>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</si>
  <si>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</si>
  <si>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</si>
  <si>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</si>
  <si>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</si>
  <si>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</si>
  <si>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</si>
  <si>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</si>
  <si>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</si>
  <si>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</si>
  <si>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</si>
  <si>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</si>
  <si>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</si>
  <si>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</si>
  <si>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</si>
  <si>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</si>
  <si>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</si>
  <si>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</si>
  <si>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</si>
  <si>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</si>
  <si>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</si>
  <si>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</si>
  <si>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</si>
  <si>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</si>
  <si>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</si>
  <si>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</si>
  <si>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</si>
  <si>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</si>
  <si>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</si>
  <si>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</si>
  <si>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</si>
  <si>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</si>
  <si>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</si>
  <si>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</si>
  <si>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</si>
  <si>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</si>
  <si>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</si>
  <si>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</si>
  <si>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</si>
  <si>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</si>
  <si>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</si>
  <si>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</si>
  <si>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</si>
  <si>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</si>
  <si>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</si>
  <si>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</si>
  <si>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</si>
  <si>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</si>
  <si>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</si>
  <si>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</si>
  <si>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</si>
  <si>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</si>
  <si>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</si>
  <si>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</si>
  <si>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</si>
  <si>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</si>
  <si>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</si>
  <si>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</si>
  <si>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</si>
  <si>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</si>
  <si>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</si>
  <si>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</si>
  <si>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</si>
  <si>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</si>
  <si>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</si>
  <si>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</si>
  <si>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</si>
  <si>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</si>
  <si>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</si>
  <si>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</si>
  <si>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</si>
  <si>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</si>
  <si>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</si>
  <si>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</si>
  <si>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</si>
  <si>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</si>
  <si>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</si>
  <si>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</si>
  <si>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</si>
  <si>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</si>
  <si>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</si>
  <si>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</si>
  <si>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</si>
  <si>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</si>
  <si>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</si>
  <si>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</si>
  <si>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</si>
  <si>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</si>
  <si>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</si>
  <si>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</si>
  <si>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</si>
  <si>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</si>
  <si>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</si>
  <si>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</si>
  <si>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</si>
  <si>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</si>
  <si>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</si>
  <si>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</si>
  <si>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</si>
  <si>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</si>
  <si>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</si>
  <si>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</si>
  <si>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</si>
  <si>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</si>
  <si>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</si>
  <si>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</si>
  <si>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</si>
  <si>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</si>
  <si>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</si>
  <si>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</si>
  <si>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</si>
  <si>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</si>
  <si>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</si>
  <si>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</si>
  <si>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</si>
  <si>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</si>
  <si>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</si>
  <si>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</si>
  <si>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</si>
  <si>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</si>
  <si>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</si>
  <si>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</si>
  <si>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</si>
  <si>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</si>
  <si>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</si>
  <si>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</si>
  <si>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</si>
  <si>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</si>
  <si>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</si>
  <si>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</si>
  <si>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</si>
  <si>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</si>
  <si>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</si>
  <si>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</si>
  <si>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</si>
  <si>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</si>
  <si>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</si>
  <si>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</si>
  <si>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</si>
  <si>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</si>
  <si>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</si>
  <si>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</si>
  <si>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</si>
  <si>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</si>
  <si>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</si>
  <si>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</si>
  <si>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</si>
  <si>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</si>
  <si>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</si>
  <si>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</si>
  <si>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</si>
  <si>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</si>
  <si>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</si>
  <si>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</si>
  <si>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</si>
  <si>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</si>
  <si>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</si>
  <si>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</si>
  <si>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</si>
  <si>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</si>
  <si>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</si>
  <si>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</si>
  <si>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</si>
  <si>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</si>
  <si>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</si>
  <si>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</si>
  <si>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</si>
  <si>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</si>
  <si>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</si>
  <si>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</si>
  <si>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</si>
  <si>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</si>
  <si>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</si>
  <si>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</si>
  <si>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</si>
  <si>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</si>
  <si>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</si>
  <si>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</si>
  <si>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</si>
  <si>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</si>
  <si>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</si>
  <si>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</si>
  <si>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</si>
  <si>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</si>
  <si>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</si>
  <si>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</si>
  <si>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</si>
  <si>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</si>
  <si>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</si>
  <si>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</si>
  <si>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</si>
  <si>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</si>
  <si>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</si>
  <si>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</si>
  <si>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</si>
  <si>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</si>
  <si>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</si>
  <si>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</si>
  <si>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</si>
  <si>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</si>
  <si>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</si>
  <si>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</si>
  <si>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</si>
  <si>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</si>
  <si>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</si>
  <si>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</si>
  <si>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</si>
  <si>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</si>
  <si>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</si>
  <si>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</si>
  <si>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</si>
  <si>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</si>
  <si>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</si>
  <si>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</si>
  <si>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</si>
  <si>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</si>
  <si>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</si>
  <si>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</si>
  <si>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</si>
  <si>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</si>
  <si>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</si>
  <si>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</si>
  <si>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</si>
  <si>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</si>
  <si>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</si>
  <si>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</si>
  <si>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</si>
  <si>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</si>
  <si>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</si>
  <si>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</si>
  <si>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</si>
  <si>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</si>
  <si>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</si>
  <si>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</si>
  <si>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</si>
  <si>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</si>
  <si>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</si>
  <si>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</si>
  <si>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</si>
  <si>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</si>
  <si>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</si>
  <si>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</si>
  <si>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</si>
  <si>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</si>
  <si>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</si>
  <si>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</si>
  <si>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</si>
  <si>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</si>
  <si>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</si>
  <si>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</si>
  <si>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</si>
  <si>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</si>
  <si>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</si>
  <si>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</si>
  <si>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</si>
  <si>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</si>
  <si>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</si>
  <si>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</si>
  <si>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</si>
  <si>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</si>
  <si>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</si>
  <si>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</si>
  <si>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</si>
  <si>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</si>
  <si>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</si>
  <si>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</si>
  <si>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</si>
  <si>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</si>
  <si>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</si>
  <si>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</si>
  <si>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</si>
  <si>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</si>
  <si>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</si>
  <si>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</si>
  <si>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</si>
  <si>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</si>
  <si>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</si>
  <si>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</si>
  <si>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</si>
  <si>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</si>
  <si>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</si>
  <si>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</si>
  <si>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</si>
  <si>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</si>
  <si>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</si>
  <si>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</si>
  <si>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</si>
  <si>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</si>
  <si>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</si>
  <si>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</si>
  <si>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</si>
  <si>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</si>
  <si>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</si>
  <si>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</si>
  <si>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</si>
  <si>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</si>
  <si>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</si>
  <si>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</si>
  <si>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</si>
  <si>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</si>
  <si>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</si>
  <si>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</si>
  <si>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</si>
  <si>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</si>
  <si>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</si>
  <si>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</si>
  <si>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</si>
  <si>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</si>
  <si>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</si>
  <si>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</si>
  <si>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</si>
  <si>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</si>
  <si>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</si>
  <si>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</si>
  <si>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</si>
  <si>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</si>
  <si>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</si>
  <si>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</si>
  <si>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</si>
  <si>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</si>
  <si>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</si>
  <si>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</si>
  <si>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</si>
  <si>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</si>
  <si>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</si>
  <si>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</si>
  <si>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</si>
  <si>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</si>
  <si>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</si>
  <si>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</si>
  <si>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</si>
  <si>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</si>
  <si>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</si>
  <si>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</si>
  <si>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</si>
  <si>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</si>
  <si>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</si>
  <si>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</si>
  <si>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</si>
  <si>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</si>
  <si>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</si>
  <si>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</si>
  <si>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</si>
  <si>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</si>
  <si>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</si>
  <si>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</si>
  <si>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</si>
  <si>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</si>
  <si>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</si>
  <si>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</si>
  <si>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</si>
  <si>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</si>
  <si>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</si>
  <si>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</si>
  <si>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</si>
  <si>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</si>
  <si>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</si>
  <si>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</si>
  <si>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</si>
  <si>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</si>
  <si>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</si>
  <si>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</si>
  <si>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</si>
  <si>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</si>
  <si>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همای آگاه</t>
  </si>
  <si>
    <t>1400/05/31</t>
  </si>
  <si>
    <t>سپهر سودمند سینا</t>
  </si>
  <si>
    <t>زمرد آگاه</t>
  </si>
  <si>
    <t>1400/06/08</t>
  </si>
  <si>
    <t>با درآمد ثابت مانی</t>
  </si>
  <si>
    <t>1400/06/21</t>
  </si>
  <si>
    <t>ثبات ویستا</t>
  </si>
  <si>
    <t>1400/06/24</t>
  </si>
  <si>
    <t>اتحاد آرمان اقتصاد</t>
  </si>
  <si>
    <t>ثروت داریوش</t>
  </si>
  <si>
    <t>1400/07/04</t>
  </si>
  <si>
    <t>اختصاصی بازارگردانی هدف</t>
  </si>
  <si>
    <t>اختصاصی بازارگردانی آوای زاگرس</t>
  </si>
  <si>
    <t>زیتون نماد پایا</t>
  </si>
  <si>
    <t>1400/08/12</t>
  </si>
  <si>
    <t>نوع دوم کارا</t>
  </si>
  <si>
    <t>1400/08/16</t>
  </si>
  <si>
    <t>اوج دماوند</t>
  </si>
  <si>
    <t>1400/08/18</t>
  </si>
  <si>
    <t>سهام ویستا</t>
  </si>
  <si>
    <t>1400/08/24</t>
  </si>
  <si>
    <t>ثروت افزون ثمین</t>
  </si>
  <si>
    <t>1400/08/30</t>
  </si>
  <si>
    <t>اختصاصی بازارگردانی الگوریتم سرآمد بازار</t>
  </si>
  <si>
    <t>1400/09/15</t>
  </si>
  <si>
    <t>سهامی اهرمی کاریزما</t>
  </si>
  <si>
    <t>1400/09/30</t>
  </si>
  <si>
    <t>انار نماد ارزش</t>
  </si>
  <si>
    <t>صدورو ابطال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</si>
  <si>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</si>
  <si>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</si>
  <si>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</si>
  <si>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</si>
  <si>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</si>
  <si>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</si>
  <si>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</si>
  <si>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</si>
  <si>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</si>
  <si>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</si>
  <si>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</si>
  <si>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</si>
  <si>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</si>
  <si>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</si>
  <si>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</si>
  <si>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</si>
  <si>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</si>
  <si>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</si>
  <si>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</si>
  <si>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</si>
  <si>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</si>
  <si>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</si>
  <si>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</si>
  <si>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</si>
  <si>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</si>
  <si>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</si>
  <si>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</si>
  <si>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</si>
  <si>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</si>
  <si>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ارزش  معاملات خرید</t>
  </si>
  <si>
    <t>ارزش  معاملات فروش</t>
  </si>
  <si>
    <t>راهبرد ممتاز ابن سینا</t>
  </si>
  <si>
    <t>1400/10/15</t>
  </si>
  <si>
    <t>اختصاصی بازارگردانی نیکان</t>
  </si>
  <si>
    <t>اختصاصی بازارگردانی دانایان</t>
  </si>
  <si>
    <t>اختصاصی بازارگردانی آتیه باران</t>
  </si>
  <si>
    <t>1400/09/03</t>
  </si>
  <si>
    <t>ارزش کاوان ایرانیان</t>
  </si>
  <si>
    <t>1400/10/22</t>
  </si>
  <si>
    <t>مشترک آسمان سهند</t>
  </si>
  <si>
    <t>1400/10/26</t>
  </si>
  <si>
    <t>اختصاصی بازارگردانی تراز ویستا</t>
  </si>
  <si>
    <t>1400/11/06</t>
  </si>
  <si>
    <t>اختصاصی بازارگردانی توسعه سهام عدالت</t>
  </si>
  <si>
    <t>1400/11/16</t>
  </si>
  <si>
    <t>با درآمد ثابت آریا</t>
  </si>
  <si>
    <t>1400/11/18</t>
  </si>
  <si>
    <t>آوای تاراز زاگرس</t>
  </si>
  <si>
    <t>1400/11/23</t>
  </si>
  <si>
    <t>اختصاصی بازارگردانی تثبیت پاداش</t>
  </si>
  <si>
    <t>1400/11/24</t>
  </si>
  <si>
    <t>اعتماد هامرز</t>
  </si>
  <si>
    <t>1400/12/08</t>
  </si>
  <si>
    <t>ندای ثابت کیان</t>
  </si>
  <si>
    <t>1400/12/18</t>
  </si>
  <si>
    <t>گنبد مینای دماوند</t>
  </si>
  <si>
    <t>شاخصی آرام مفید</t>
  </si>
  <si>
    <t>1400/12/22</t>
  </si>
  <si>
    <t>تعالی دانش مالی اسلامی</t>
  </si>
  <si>
    <t>اختصاصی بازارگردانی یکم آسال</t>
  </si>
  <si>
    <t>اختصاصی بازارگردانی آوای فراز</t>
  </si>
  <si>
    <t>1400/12/24</t>
  </si>
  <si>
    <t>مروارید بها بازار</t>
  </si>
  <si>
    <t>اختصاصی بازارگردانی برنا</t>
  </si>
  <si>
    <t>1400/12/25</t>
  </si>
  <si>
    <t>اختصاصی بازارگردانی ثروت پویا</t>
  </si>
  <si>
    <t>1400/12/26</t>
  </si>
  <si>
    <t>اختصاصی بازارگردانی فخر رضوی</t>
  </si>
  <si>
    <t>1401/01/16</t>
  </si>
  <si>
    <t>صخره سرمایه و دانش</t>
  </si>
  <si>
    <t>1401/01/27</t>
  </si>
  <si>
    <t>ارزش صندوق به میلیون ریال در تاریخ  1400/12/29</t>
  </si>
  <si>
    <t>ارزش صندوق به میلیون ریال در تاریخ 1401/01/31</t>
  </si>
  <si>
    <t>‫خالص ارزش داراییها ‫(میلیون ریال) در تاریخ 1401/01/31</t>
  </si>
  <si>
    <t>سال منتهی به  1401/01/31</t>
  </si>
  <si>
    <t>ماه منتهی به  1401/01/31</t>
  </si>
  <si>
    <t>ماه منتهی به 1401/01/31</t>
  </si>
  <si>
    <t>سال منتهی به 1401/01/31</t>
  </si>
  <si>
    <t>درصد سهم در تاریخ 1401/01/31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</si>
</sst>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_-_ر_ي_ا_ل_ ;_ * #,##0\-_ر_ي_ا_ل_ ;_ * &quot;-&quot;_-_ر_ي_ا_ل_ ;_ @_ "/>
    <numFmt numFmtId="165" formatCode="_ * #,##0.00_-_ر_ي_ا_ل_ ;_ * #,##0.00\-_ر_ي_ا_ل_ ;_ * &quot;-&quot;??_-_ر_ي_ا_ل_ ;_ @_ "/>
    <numFmt numFmtId="166" formatCode="_ * #,##0_-_ر_ي_ا_ل_ ;_ * #,##0\-_ر_ي_ا_ل_ ;_ * &quot;-&quot;??_-_ر_ي_ا_ل_ ;_ @_ "/>
    <numFmt numFmtId="167" formatCode="#,##0;[Red]\(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3" fontId="4" fillId="2" borderId="1" xfId="2" applyNumberFormat="1" applyFont="1" applyFill="1" applyBorder="1" applyAlignment="1">
      <alignment horizontal="center" vertical="center" wrapText="1" readingOrder="2"/>
    </xf>
    <xf numFmtId="166" fontId="4" fillId="2" borderId="1" xfId="1" applyNumberFormat="1" applyFont="1" applyFill="1" applyBorder="1" applyAlignment="1">
      <alignment horizontal="center" vertical="center" wrapText="1" readingOrder="2"/>
    </xf>
    <xf numFmtId="164" fontId="4" fillId="2" borderId="1" xfId="2" applyFont="1" applyFill="1" applyBorder="1" applyAlignment="1">
      <alignment horizontal="center" vertical="center" wrapText="1" readingOrder="2"/>
    </xf>
    <xf numFmtId="3" fontId="4" fillId="2" borderId="1" xfId="0" applyNumberFormat="1" applyFont="1" applyFill="1" applyBorder="1" applyAlignment="1">
      <alignment horizontal="center" vertical="center" wrapText="1" readingOrder="2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0" fontId="4" fillId="3" borderId="1" xfId="1" applyNumberFormat="1" applyFont="1" applyFill="1" applyBorder="1" applyAlignment="1" applyProtection="1">
      <alignment horizontal="center" vertical="center" wrapText="1"/>
    </xf>
    <xf numFmtId="166" fontId="6" fillId="3" borderId="1" xfId="1" applyNumberFormat="1" applyFont="1" applyFill="1" applyBorder="1" applyAlignment="1" applyProtection="1">
      <alignment horizontal="center" vertical="center" wrapText="1"/>
    </xf>
    <xf numFmtId="166" fontId="2" fillId="0" borderId="0" xfId="1" applyNumberFormat="1" applyFont="1"/>
    <xf numFmtId="167" fontId="4" fillId="3" borderId="1" xfId="1" applyNumberFormat="1" applyFont="1" applyFill="1" applyBorder="1" applyAlignment="1" applyProtection="1">
      <alignment horizontal="center" vertical="center" wrapText="1"/>
    </xf>
    <xf numFmtId="167" fontId="2" fillId="3" borderId="1" xfId="1" applyNumberFormat="1" applyFont="1" applyFill="1" applyBorder="1" applyAlignment="1">
      <alignment horizontal="center" vertical="center" wrapText="1"/>
    </xf>
    <xf numFmtId="167" fontId="6" fillId="3" borderId="1" xfId="1" applyNumberFormat="1" applyFont="1" applyFill="1" applyBorder="1" applyAlignment="1">
      <alignment horizontal="center" vertical="center" wrapText="1"/>
    </xf>
    <xf numFmtId="167" fontId="2" fillId="0" borderId="0" xfId="0" applyNumberFormat="1" applyFont="1"/>
    <xf numFmtId="9" fontId="4" fillId="3" borderId="1" xfId="3" applyFont="1" applyFill="1" applyBorder="1" applyAlignment="1">
      <alignment horizontal="center" vertical="center" wrapText="1"/>
    </xf>
    <xf numFmtId="166" fontId="6" fillId="0" borderId="2" xfId="1" applyNumberFormat="1" applyFont="1" applyBorder="1" applyAlignment="1">
      <alignment horizontal="center" vertical="center" wrapText="1"/>
    </xf>
    <xf numFmtId="166" fontId="6" fillId="0" borderId="1" xfId="1" applyNumberFormat="1" applyFont="1" applyBorder="1" applyAlignment="1">
      <alignment horizontal="center" vertical="center" wrapText="1"/>
    </xf>
    <xf numFmtId="166" fontId="2" fillId="0" borderId="0" xfId="1" applyNumberFormat="1" applyFont="1" applyAlignment="1">
      <alignment horizontal="center" vertical="center" wrapText="1"/>
    </xf>
    <xf numFmtId="9" fontId="6" fillId="0" borderId="1" xfId="3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6" fontId="4" fillId="2" borderId="1" xfId="1" applyNumberFormat="1" applyFont="1" applyFill="1" applyBorder="1" applyAlignment="1">
      <alignment horizontal="center" vertical="center"/>
    </xf>
    <xf numFmtId="166" fontId="4" fillId="2" borderId="2" xfId="1" applyNumberFormat="1" applyFont="1" applyFill="1" applyBorder="1" applyAlignment="1">
      <alignment horizontal="center" vertical="center"/>
    </xf>
    <xf numFmtId="166" fontId="4" fillId="3" borderId="1" xfId="1" applyNumberFormat="1" applyFont="1" applyFill="1" applyBorder="1" applyAlignment="1">
      <alignment horizontal="center" vertical="center" wrapText="1"/>
    </xf>
    <xf numFmtId="166" fontId="7" fillId="3" borderId="1" xfId="1" applyNumberFormat="1" applyFont="1" applyFill="1" applyBorder="1" applyAlignment="1" applyProtection="1">
      <alignment horizontal="center" vertical="center" wrapText="1"/>
    </xf>
    <xf numFmtId="166" fontId="7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readingOrder="2"/>
    </xf>
    <xf numFmtId="3" fontId="4" fillId="3" borderId="1" xfId="2" applyNumberFormat="1" applyFont="1" applyFill="1" applyBorder="1" applyAlignment="1">
      <alignment horizontal="center" vertical="center" wrapText="1" readingOrder="2"/>
    </xf>
    <xf numFmtId="166" fontId="4" fillId="3" borderId="1" xfId="1" applyNumberFormat="1" applyFont="1" applyFill="1" applyBorder="1" applyAlignment="1">
      <alignment horizontal="center" vertical="center" wrapText="1" readingOrder="2"/>
    </xf>
    <xf numFmtId="164" fontId="4" fillId="3" borderId="1" xfId="2" applyFont="1" applyFill="1" applyBorder="1" applyAlignment="1">
      <alignment horizontal="center" vertical="center" wrapText="1" readingOrder="2"/>
    </xf>
    <xf numFmtId="3" fontId="4" fillId="3" borderId="1" xfId="0" applyNumberFormat="1" applyFont="1" applyFill="1" applyBorder="1" applyAlignment="1">
      <alignment horizontal="center" vertical="center" wrapText="1" readingOrder="2"/>
    </xf>
    <xf numFmtId="2" fontId="4" fillId="3" borderId="1" xfId="0" applyNumberFormat="1" applyFont="1" applyFill="1" applyBorder="1" applyAlignment="1">
      <alignment horizontal="center" vertical="center" wrapText="1" readingOrder="1"/>
    </xf>
    <xf numFmtId="166" fontId="6" fillId="3" borderId="1" xfId="1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 readingOrder="2"/>
    </xf>
    <xf numFmtId="0" fontId="2" fillId="0" borderId="1" xfId="1" applyNumberFormat="1" applyFont="1" applyFill="1" applyBorder="1" applyAlignment="1">
      <alignment horizontal="center" vertical="center" wrapText="1"/>
    </xf>
    <xf numFmtId="166" fontId="2" fillId="0" borderId="0" xfId="0" applyNumberFormat="1" applyFont="1"/>
    <xf numFmtId="9" fontId="4" fillId="3" borderId="1" xfId="3" applyFont="1" applyFill="1" applyBorder="1" applyAlignment="1">
      <alignment horizontal="center" vertical="center" wrapText="1"/>
    </xf>
    <xf numFmtId="166" fontId="4" fillId="3" borderId="1" xfId="1" applyNumberFormat="1" applyFont="1" applyFill="1" applyBorder="1" applyAlignment="1" applyProtection="1">
      <alignment horizontal="center" vertical="center" wrapText="1"/>
    </xf>
    <xf numFmtId="166" fontId="2" fillId="0" borderId="1" xfId="1" applyNumberFormat="1" applyFont="1" applyFill="1" applyBorder="1" applyAlignment="1">
      <alignment horizontal="center" vertical="center" wrapText="1"/>
    </xf>
    <xf numFmtId="166" fontId="2" fillId="0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Fill="1" applyBorder="1"/>
    <xf numFmtId="166" fontId="2" fillId="0" borderId="1" xfId="0" applyNumberFormat="1" applyFont="1" applyFill="1" applyBorder="1"/>
    <xf numFmtId="0" fontId="0" fillId="0" borderId="0" xfId="0" applyFill="1"/>
    <xf numFmtId="0" fontId="2" fillId="0" borderId="1" xfId="0" applyFont="1" applyFill="1" applyBorder="1"/>
    <xf numFmtId="165" fontId="2" fillId="0" borderId="1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/>
    <xf numFmtId="9" fontId="2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0" xfId="0" applyFont="1" applyFill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1" xfId="1" applyNumberFormat="1" applyFont="1" applyFill="1" applyBorder="1" applyAlignment="1">
      <alignment horizontal="center" vertical="center" readingOrder="2"/>
    </xf>
    <xf numFmtId="9" fontId="4" fillId="3" borderId="1" xfId="3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166" fontId="4" fillId="2" borderId="2" xfId="1" applyNumberFormat="1" applyFont="1" applyFill="1" applyBorder="1" applyAlignment="1">
      <alignment horizontal="center" vertical="center"/>
    </xf>
    <xf numFmtId="166" fontId="4" fillId="3" borderId="1" xfId="1" applyNumberFormat="1" applyFont="1" applyFill="1" applyBorder="1" applyAlignment="1" applyProtection="1">
      <alignment horizontal="center" vertical="center" wrapText="1"/>
    </xf>
    <xf numFmtId="166" fontId="2" fillId="3" borderId="1" xfId="1" applyNumberFormat="1" applyFont="1" applyFill="1" applyBorder="1" applyAlignment="1">
      <alignment horizontal="center" vertical="center" wrapText="1"/>
    </xf>
    <xf numFmtId="166" fontId="4" fillId="3" borderId="1" xfId="1" applyNumberFormat="1" applyFont="1" applyFill="1" applyBorder="1" applyAlignment="1">
      <alignment horizontal="center" vertical="center" wrapText="1"/>
    </xf>
    <xf numFmtId="166" fontId="7" fillId="3" borderId="1" xfId="1" applyNumberFormat="1" applyFont="1" applyFill="1" applyBorder="1" applyAlignment="1">
      <alignment horizontal="center" vertical="center"/>
    </xf>
    <xf numFmtId="166" fontId="7" fillId="3" borderId="3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166" fontId="7" fillId="3" borderId="2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4"/>
  <sheetViews>
    <sheetView rightToLeft="1" workbookViewId="0">
      <selection activeCell="A3" sqref="A3"/>
    </sheetView>
  </sheetViews>
  <sheetFormatPr defaultColWidth="9.109375" defaultRowHeight="16.8" x14ac:dyDescent="0.3"/>
  <cols>
    <col min="1" max="1" width="43.44140625" style="1" bestFit="1" customWidth="1"/>
    <col min="2" max="2" width="16.5546875" style="1" bestFit="1" customWidth="1"/>
    <col min="3" max="3" width="9.88671875" style="1" bestFit="1" customWidth="1"/>
    <col min="4" max="4" width="26" style="1" bestFit="1" customWidth="1"/>
    <col min="5" max="5" width="8.88671875" style="1" customWidth="1"/>
    <col min="6" max="6" width="20.6640625" style="2" bestFit="1" customWidth="1"/>
    <col min="7" max="8" width="20.6640625" style="2" customWidth="1"/>
    <col min="9" max="9" width="19.44140625" style="2" customWidth="1"/>
    <col min="10" max="10" width="21.44140625" style="1" customWidth="1"/>
    <col min="11" max="11" width="19.6640625" style="1" customWidth="1"/>
    <col min="12" max="12" width="22" style="1" customWidth="1"/>
    <col min="13" max="14" width="15.6640625" style="26" customWidth="1"/>
    <col min="15" max="15" width="14.88671875" style="26" customWidth="1"/>
    <col min="16" max="16" width="13.109375" style="26" bestFit="1" customWidth="1"/>
    <col min="17" max="17" width="16" style="1" customWidth="1"/>
    <col min="18" max="16384" width="9.109375" style="1"/>
  </cols>
  <sheetData>
    <row r="1" spans="1:20" x14ac:dyDescent="0.3">
      <c r="J1" s="1">
        <v>2</v>
      </c>
      <c r="K1" s="1">
        <v>3</v>
      </c>
      <c r="L1" s="1">
        <v>4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2</v>
      </c>
      <c r="S1" s="1">
        <v>3</v>
      </c>
      <c r="T1" s="1">
        <v>4</v>
      </c>
    </row>
    <row r="2" spans="1:20" s="10" customFormat="1" ht="69.599999999999994" x14ac:dyDescent="0.3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530</v>
      </c>
      <c r="I2" s="6" t="s">
        <v>602</v>
      </c>
      <c r="J2" s="7" t="s">
        <v>603</v>
      </c>
      <c r="K2" s="4" t="s">
        <v>7</v>
      </c>
      <c r="L2" s="4" t="s">
        <v>8</v>
      </c>
      <c r="M2" s="40" t="s">
        <v>9</v>
      </c>
      <c r="N2" s="40" t="s">
        <v>10</v>
      </c>
      <c r="O2" s="40" t="s">
        <v>11</v>
      </c>
      <c r="P2" s="40" t="s">
        <v>12</v>
      </c>
      <c r="Q2" s="8" t="s">
        <v>13</v>
      </c>
      <c r="R2" s="9" t="s">
        <v>14</v>
      </c>
      <c r="S2" s="9" t="s">
        <v>15</v>
      </c>
      <c r="T2" s="9" t="s">
        <v>16</v>
      </c>
    </row>
    <row r="3" spans="1:20" s="26" customFormat="1" x14ac:dyDescent="0.3">
      <c r="A3" s="25" t="s">
        <v>17</v>
      </c>
      <c r="B3" s="25">
        <v>10581</v>
      </c>
      <c r="C3" s="25" t="s">
        <v>18</v>
      </c>
      <c r="D3" s="25" t="s">
        <v>19</v>
      </c>
      <c r="E3" s="41">
        <v>17</v>
      </c>
      <c r="F3" s="45">
        <v>50000000</v>
      </c>
      <c r="G3" s="46">
        <v>179.8</v>
      </c>
      <c r="H3" s="45" t="s">
        <v>531</v>
      </c>
      <c r="I3" s="45">
        <v>36474420</v>
      </c>
      <c r="J3" s="45">
        <v>36194350</v>
      </c>
      <c r="K3" s="45">
        <v>36058758</v>
      </c>
      <c r="L3" s="45">
        <v>1003760</v>
      </c>
      <c r="M3" s="45">
        <v>59</v>
      </c>
      <c r="N3" s="45">
        <v>21</v>
      </c>
      <c r="O3" s="45">
        <v>8716</v>
      </c>
      <c r="P3" s="45">
        <v>79</v>
      </c>
      <c r="Q3" s="45">
        <v>8775</v>
      </c>
      <c r="R3" s="45">
        <v>1.69</v>
      </c>
      <c r="S3" s="45">
        <v>4.97</v>
      </c>
      <c r="T3" s="45">
        <v>19.95</v>
      </c>
    </row>
    <row r="4" spans="1:20" s="26" customFormat="1" x14ac:dyDescent="0.3">
      <c r="A4" s="25" t="s">
        <v>35</v>
      </c>
      <c r="B4" s="25">
        <v>10639</v>
      </c>
      <c r="C4" s="25" t="s">
        <v>36</v>
      </c>
      <c r="D4" s="25" t="s">
        <v>19</v>
      </c>
      <c r="E4" s="41">
        <v>15</v>
      </c>
      <c r="F4" s="45">
        <v>100000000</v>
      </c>
      <c r="G4" s="46">
        <v>160.83333333333334</v>
      </c>
      <c r="H4" s="45" t="s">
        <v>531</v>
      </c>
      <c r="I4" s="45">
        <v>62442866</v>
      </c>
      <c r="J4" s="45">
        <v>71616453</v>
      </c>
      <c r="K4" s="45">
        <v>71128692</v>
      </c>
      <c r="L4" s="45">
        <v>1002712</v>
      </c>
      <c r="M4" s="45">
        <v>65</v>
      </c>
      <c r="N4" s="45">
        <v>43</v>
      </c>
      <c r="O4" s="45">
        <v>31837</v>
      </c>
      <c r="P4" s="45">
        <v>57</v>
      </c>
      <c r="Q4" s="45">
        <v>31902</v>
      </c>
      <c r="R4" s="45">
        <v>1.55</v>
      </c>
      <c r="S4" s="45">
        <v>4.76</v>
      </c>
      <c r="T4" s="45">
        <v>19.23</v>
      </c>
    </row>
    <row r="5" spans="1:20" s="26" customFormat="1" x14ac:dyDescent="0.3">
      <c r="A5" s="25" t="s">
        <v>39</v>
      </c>
      <c r="B5" s="25">
        <v>10720</v>
      </c>
      <c r="C5" s="25" t="s">
        <v>40</v>
      </c>
      <c r="D5" s="25" t="s">
        <v>19</v>
      </c>
      <c r="E5" s="41">
        <v>15</v>
      </c>
      <c r="F5" s="45">
        <v>5000000</v>
      </c>
      <c r="G5" s="46">
        <v>155.9</v>
      </c>
      <c r="H5" s="45" t="s">
        <v>531</v>
      </c>
      <c r="I5" s="45">
        <v>1500686</v>
      </c>
      <c r="J5" s="45">
        <v>1562103</v>
      </c>
      <c r="K5" s="45">
        <v>1508896</v>
      </c>
      <c r="L5" s="45">
        <v>1035262</v>
      </c>
      <c r="M5" s="45">
        <v>12</v>
      </c>
      <c r="N5" s="45">
        <v>90</v>
      </c>
      <c r="O5" s="45">
        <v>374</v>
      </c>
      <c r="P5" s="45">
        <v>10</v>
      </c>
      <c r="Q5" s="45">
        <v>386</v>
      </c>
      <c r="R5" s="45">
        <v>5.03</v>
      </c>
      <c r="S5" s="45">
        <v>8.64</v>
      </c>
      <c r="T5" s="45">
        <v>11.87</v>
      </c>
    </row>
    <row r="6" spans="1:20" s="26" customFormat="1" x14ac:dyDescent="0.3">
      <c r="A6" s="25" t="s">
        <v>45</v>
      </c>
      <c r="B6" s="25">
        <v>10748</v>
      </c>
      <c r="C6" s="25" t="s">
        <v>46</v>
      </c>
      <c r="D6" s="25" t="s">
        <v>19</v>
      </c>
      <c r="E6" s="41">
        <v>15</v>
      </c>
      <c r="F6" s="45">
        <v>35000000</v>
      </c>
      <c r="G6" s="46">
        <v>149.4</v>
      </c>
      <c r="H6" s="45" t="s">
        <v>531</v>
      </c>
      <c r="I6" s="45">
        <v>9225966</v>
      </c>
      <c r="J6" s="45">
        <v>12440449</v>
      </c>
      <c r="K6" s="45">
        <v>11649287</v>
      </c>
      <c r="L6" s="45">
        <v>1002926</v>
      </c>
      <c r="M6" s="45">
        <v>15</v>
      </c>
      <c r="N6" s="45">
        <v>25</v>
      </c>
      <c r="O6" s="45">
        <v>6337</v>
      </c>
      <c r="P6" s="45">
        <v>75</v>
      </c>
      <c r="Q6" s="45">
        <v>6352</v>
      </c>
      <c r="R6" s="45">
        <v>1.56</v>
      </c>
      <c r="S6" s="45">
        <v>4.83</v>
      </c>
      <c r="T6" s="45">
        <v>19.59</v>
      </c>
    </row>
    <row r="7" spans="1:20" s="26" customFormat="1" x14ac:dyDescent="0.3">
      <c r="A7" s="25" t="s">
        <v>53</v>
      </c>
      <c r="B7" s="25">
        <v>10766</v>
      </c>
      <c r="C7" s="25" t="s">
        <v>52</v>
      </c>
      <c r="D7" s="25" t="s">
        <v>19</v>
      </c>
      <c r="E7" s="41">
        <v>15</v>
      </c>
      <c r="F7" s="45">
        <v>100000000</v>
      </c>
      <c r="G7" s="46">
        <v>147.56666666666666</v>
      </c>
      <c r="H7" s="45" t="s">
        <v>531</v>
      </c>
      <c r="I7" s="45">
        <v>32695828</v>
      </c>
      <c r="J7" s="45">
        <v>30656777</v>
      </c>
      <c r="K7" s="45">
        <v>30587579</v>
      </c>
      <c r="L7" s="45">
        <v>1002262</v>
      </c>
      <c r="M7" s="45">
        <v>13</v>
      </c>
      <c r="N7" s="45">
        <v>10</v>
      </c>
      <c r="O7" s="45">
        <v>17995</v>
      </c>
      <c r="P7" s="45">
        <v>90</v>
      </c>
      <c r="Q7" s="45">
        <v>18008</v>
      </c>
      <c r="R7" s="45">
        <v>1.5</v>
      </c>
      <c r="S7" s="45">
        <v>3.97</v>
      </c>
      <c r="T7" s="45">
        <v>17.23</v>
      </c>
    </row>
    <row r="8" spans="1:20" s="26" customFormat="1" x14ac:dyDescent="0.3">
      <c r="A8" s="25" t="s">
        <v>59</v>
      </c>
      <c r="B8" s="25">
        <v>10765</v>
      </c>
      <c r="C8" s="25" t="s">
        <v>58</v>
      </c>
      <c r="D8" s="25" t="s">
        <v>19</v>
      </c>
      <c r="E8" s="41">
        <v>16</v>
      </c>
      <c r="F8" s="45">
        <v>200000000</v>
      </c>
      <c r="G8" s="46">
        <v>147.23333333333332</v>
      </c>
      <c r="H8" s="45" t="s">
        <v>531</v>
      </c>
      <c r="I8" s="45">
        <v>183739883</v>
      </c>
      <c r="J8" s="45">
        <v>203022146</v>
      </c>
      <c r="K8" s="45">
        <v>195655321</v>
      </c>
      <c r="L8" s="45">
        <v>1008159</v>
      </c>
      <c r="M8" s="45">
        <v>192</v>
      </c>
      <c r="N8" s="45">
        <v>33</v>
      </c>
      <c r="O8" s="45">
        <v>75112</v>
      </c>
      <c r="P8" s="45">
        <v>67</v>
      </c>
      <c r="Q8" s="45">
        <v>75304</v>
      </c>
      <c r="R8" s="45">
        <v>1.63</v>
      </c>
      <c r="S8" s="45">
        <v>4.9000000000000004</v>
      </c>
      <c r="T8" s="45">
        <v>19.809999999999999</v>
      </c>
    </row>
    <row r="9" spans="1:20" s="26" customFormat="1" x14ac:dyDescent="0.3">
      <c r="A9" s="25" t="s">
        <v>62</v>
      </c>
      <c r="B9" s="25">
        <v>10778</v>
      </c>
      <c r="C9" s="25" t="s">
        <v>63</v>
      </c>
      <c r="D9" s="25" t="s">
        <v>19</v>
      </c>
      <c r="E9" s="41">
        <v>20</v>
      </c>
      <c r="F9" s="45">
        <v>5000000</v>
      </c>
      <c r="G9" s="46">
        <v>145.46666666666667</v>
      </c>
      <c r="H9" s="45" t="s">
        <v>531</v>
      </c>
      <c r="I9" s="45">
        <v>2908756</v>
      </c>
      <c r="J9" s="45">
        <v>2860224</v>
      </c>
      <c r="K9" s="45">
        <v>2627402</v>
      </c>
      <c r="L9" s="45">
        <v>1002818</v>
      </c>
      <c r="M9" s="45">
        <v>12</v>
      </c>
      <c r="N9" s="45">
        <v>51</v>
      </c>
      <c r="O9" s="45">
        <v>1024</v>
      </c>
      <c r="P9" s="45">
        <v>49</v>
      </c>
      <c r="Q9" s="45">
        <v>1036</v>
      </c>
      <c r="R9" s="45">
        <v>1.48</v>
      </c>
      <c r="S9" s="45">
        <v>4.46</v>
      </c>
      <c r="T9" s="45">
        <v>17.989999999999998</v>
      </c>
    </row>
    <row r="10" spans="1:20" s="26" customFormat="1" x14ac:dyDescent="0.3">
      <c r="A10" s="25" t="s">
        <v>66</v>
      </c>
      <c r="B10" s="25">
        <v>10784</v>
      </c>
      <c r="C10" s="25" t="s">
        <v>67</v>
      </c>
      <c r="D10" s="25" t="s">
        <v>19</v>
      </c>
      <c r="E10" s="41">
        <v>17</v>
      </c>
      <c r="F10" s="45">
        <v>35000000</v>
      </c>
      <c r="G10" s="46">
        <v>143.36666666666667</v>
      </c>
      <c r="H10" s="45" t="s">
        <v>531</v>
      </c>
      <c r="I10" s="45">
        <v>18001737</v>
      </c>
      <c r="J10" s="45">
        <v>18262730</v>
      </c>
      <c r="K10" s="45">
        <v>18116217</v>
      </c>
      <c r="L10" s="45">
        <v>1008087</v>
      </c>
      <c r="M10" s="45">
        <v>28</v>
      </c>
      <c r="N10" s="45">
        <v>29</v>
      </c>
      <c r="O10" s="45">
        <v>12241</v>
      </c>
      <c r="P10" s="45">
        <v>71</v>
      </c>
      <c r="Q10" s="45">
        <v>12269</v>
      </c>
      <c r="R10" s="45">
        <v>1.67</v>
      </c>
      <c r="S10" s="45">
        <v>4.9800000000000004</v>
      </c>
      <c r="T10" s="45">
        <v>20.399999999999999</v>
      </c>
    </row>
    <row r="11" spans="1:20" s="26" customFormat="1" x14ac:dyDescent="0.3">
      <c r="A11" s="25" t="s">
        <v>80</v>
      </c>
      <c r="B11" s="25">
        <v>10837</v>
      </c>
      <c r="C11" s="25" t="s">
        <v>81</v>
      </c>
      <c r="D11" s="25" t="s">
        <v>19</v>
      </c>
      <c r="E11" s="41">
        <v>16</v>
      </c>
      <c r="F11" s="45">
        <v>200000000</v>
      </c>
      <c r="G11" s="46">
        <v>135.1</v>
      </c>
      <c r="H11" s="45" t="s">
        <v>531</v>
      </c>
      <c r="I11" s="45">
        <v>13343916</v>
      </c>
      <c r="J11" s="45">
        <v>13492084</v>
      </c>
      <c r="K11" s="45">
        <v>11788743</v>
      </c>
      <c r="L11" s="45">
        <v>1144488</v>
      </c>
      <c r="M11" s="45">
        <v>150</v>
      </c>
      <c r="N11" s="45">
        <v>8</v>
      </c>
      <c r="O11" s="45">
        <v>28745</v>
      </c>
      <c r="P11" s="45">
        <v>92</v>
      </c>
      <c r="Q11" s="45">
        <v>28895</v>
      </c>
      <c r="R11" s="45">
        <v>3.63</v>
      </c>
      <c r="S11" s="45">
        <v>8.18</v>
      </c>
      <c r="T11" s="45">
        <v>18.11</v>
      </c>
    </row>
    <row r="12" spans="1:20" s="26" customFormat="1" x14ac:dyDescent="0.3">
      <c r="A12" s="25" t="s">
        <v>82</v>
      </c>
      <c r="B12" s="25">
        <v>10845</v>
      </c>
      <c r="C12" s="25" t="s">
        <v>83</v>
      </c>
      <c r="D12" s="25" t="s">
        <v>19</v>
      </c>
      <c r="E12" s="41">
        <v>17</v>
      </c>
      <c r="F12" s="45">
        <v>40000000</v>
      </c>
      <c r="G12" s="46">
        <v>134.5</v>
      </c>
      <c r="H12" s="45" t="s">
        <v>531</v>
      </c>
      <c r="I12" s="45">
        <v>35512750</v>
      </c>
      <c r="J12" s="45">
        <v>32017939</v>
      </c>
      <c r="K12" s="45">
        <v>32017926</v>
      </c>
      <c r="L12" s="45">
        <v>1000000</v>
      </c>
      <c r="M12" s="45">
        <v>47</v>
      </c>
      <c r="N12" s="45">
        <v>35</v>
      </c>
      <c r="O12" s="45">
        <v>6500</v>
      </c>
      <c r="P12" s="45">
        <v>65</v>
      </c>
      <c r="Q12" s="45">
        <v>6547</v>
      </c>
      <c r="R12" s="45">
        <v>1.73</v>
      </c>
      <c r="S12" s="45">
        <v>4.97</v>
      </c>
      <c r="T12" s="45">
        <v>20</v>
      </c>
    </row>
    <row r="13" spans="1:20" s="26" customFormat="1" x14ac:dyDescent="0.3">
      <c r="A13" s="25" t="s">
        <v>96</v>
      </c>
      <c r="B13" s="25">
        <v>10883</v>
      </c>
      <c r="C13" s="25" t="s">
        <v>97</v>
      </c>
      <c r="D13" s="25" t="s">
        <v>19</v>
      </c>
      <c r="E13" s="41">
        <v>0</v>
      </c>
      <c r="F13" s="45">
        <v>200000000</v>
      </c>
      <c r="G13" s="46">
        <v>130.96666666666667</v>
      </c>
      <c r="H13" s="45" t="s">
        <v>531</v>
      </c>
      <c r="I13" s="45">
        <v>137858354</v>
      </c>
      <c r="J13" s="45">
        <v>145367011</v>
      </c>
      <c r="K13" s="45">
        <v>143333461</v>
      </c>
      <c r="L13" s="45">
        <v>1000000</v>
      </c>
      <c r="M13" s="45">
        <v>114</v>
      </c>
      <c r="N13" s="45">
        <v>7</v>
      </c>
      <c r="O13" s="45">
        <v>44761</v>
      </c>
      <c r="P13" s="45">
        <v>93</v>
      </c>
      <c r="Q13" s="45">
        <v>44875</v>
      </c>
      <c r="R13" s="45">
        <v>1.27</v>
      </c>
      <c r="S13" s="45">
        <v>3.95</v>
      </c>
      <c r="T13" s="45">
        <v>16.899999999999999</v>
      </c>
    </row>
    <row r="14" spans="1:20" s="26" customFormat="1" x14ac:dyDescent="0.3">
      <c r="A14" s="25" t="s">
        <v>102</v>
      </c>
      <c r="B14" s="25">
        <v>10895</v>
      </c>
      <c r="C14" s="25" t="s">
        <v>103</v>
      </c>
      <c r="D14" s="25" t="s">
        <v>19</v>
      </c>
      <c r="E14" s="41">
        <v>17</v>
      </c>
      <c r="F14" s="45">
        <v>20000000</v>
      </c>
      <c r="G14" s="46">
        <v>130.06666666666666</v>
      </c>
      <c r="H14" s="45" t="s">
        <v>531</v>
      </c>
      <c r="I14" s="45">
        <v>1405952</v>
      </c>
      <c r="J14" s="45">
        <v>1389252</v>
      </c>
      <c r="K14" s="45">
        <v>1389252</v>
      </c>
      <c r="L14" s="45">
        <v>1000000</v>
      </c>
      <c r="M14" s="45">
        <v>8</v>
      </c>
      <c r="N14" s="45">
        <v>38</v>
      </c>
      <c r="O14" s="45">
        <v>21265</v>
      </c>
      <c r="P14" s="45">
        <v>62</v>
      </c>
      <c r="Q14" s="45">
        <v>21273</v>
      </c>
      <c r="R14" s="45">
        <v>1.47</v>
      </c>
      <c r="S14" s="45">
        <v>4.1900000000000004</v>
      </c>
      <c r="T14" s="45">
        <v>17.420000000000002</v>
      </c>
    </row>
    <row r="15" spans="1:20" s="26" customFormat="1" x14ac:dyDescent="0.3">
      <c r="A15" s="25" t="s">
        <v>106</v>
      </c>
      <c r="B15" s="25">
        <v>10911</v>
      </c>
      <c r="C15" s="25" t="s">
        <v>107</v>
      </c>
      <c r="D15" s="25" t="s">
        <v>19</v>
      </c>
      <c r="E15" s="41">
        <v>17</v>
      </c>
      <c r="F15" s="45">
        <v>80000000</v>
      </c>
      <c r="G15" s="46">
        <v>128.36666666666667</v>
      </c>
      <c r="H15" s="45" t="s">
        <v>531</v>
      </c>
      <c r="I15" s="45">
        <v>55852043</v>
      </c>
      <c r="J15" s="45">
        <v>61787158</v>
      </c>
      <c r="K15" s="45">
        <v>61299958</v>
      </c>
      <c r="L15" s="45">
        <v>1007947</v>
      </c>
      <c r="M15" s="45">
        <v>70</v>
      </c>
      <c r="N15" s="45">
        <v>15</v>
      </c>
      <c r="O15" s="45">
        <v>50418</v>
      </c>
      <c r="P15" s="45">
        <v>85</v>
      </c>
      <c r="Q15" s="45">
        <v>50488</v>
      </c>
      <c r="R15" s="45">
        <v>1.55</v>
      </c>
      <c r="S15" s="45">
        <v>5.17</v>
      </c>
      <c r="T15" s="45">
        <v>18.88</v>
      </c>
    </row>
    <row r="16" spans="1:20" s="26" customFormat="1" x14ac:dyDescent="0.3">
      <c r="A16" s="25" t="s">
        <v>108</v>
      </c>
      <c r="B16" s="25">
        <v>10919</v>
      </c>
      <c r="C16" s="25" t="s">
        <v>109</v>
      </c>
      <c r="D16" s="25" t="s">
        <v>19</v>
      </c>
      <c r="E16" s="41">
        <v>15</v>
      </c>
      <c r="F16" s="45">
        <v>500000000</v>
      </c>
      <c r="G16" s="46">
        <v>128.19999999999999</v>
      </c>
      <c r="H16" s="45" t="s">
        <v>531</v>
      </c>
      <c r="I16" s="45">
        <v>495726257</v>
      </c>
      <c r="J16" s="45">
        <v>543833253</v>
      </c>
      <c r="K16" s="45">
        <v>496439988</v>
      </c>
      <c r="L16" s="45">
        <v>1000000</v>
      </c>
      <c r="M16" s="45">
        <v>370</v>
      </c>
      <c r="N16" s="45">
        <v>8</v>
      </c>
      <c r="O16" s="45">
        <v>439254</v>
      </c>
      <c r="P16" s="45">
        <v>92</v>
      </c>
      <c r="Q16" s="45">
        <v>439624</v>
      </c>
      <c r="R16" s="45">
        <v>1.57</v>
      </c>
      <c r="S16" s="45">
        <v>4.68</v>
      </c>
      <c r="T16" s="45">
        <v>18.649999999999999</v>
      </c>
    </row>
    <row r="17" spans="1:20" s="26" customFormat="1" x14ac:dyDescent="0.3">
      <c r="A17" s="25" t="s">
        <v>110</v>
      </c>
      <c r="B17" s="25">
        <v>10923</v>
      </c>
      <c r="C17" s="25" t="s">
        <v>111</v>
      </c>
      <c r="D17" s="25" t="s">
        <v>19</v>
      </c>
      <c r="E17" s="41">
        <v>15</v>
      </c>
      <c r="F17" s="45">
        <v>13000000</v>
      </c>
      <c r="G17" s="46">
        <v>128.13333333333333</v>
      </c>
      <c r="H17" s="45" t="s">
        <v>531</v>
      </c>
      <c r="I17" s="45">
        <v>2844939</v>
      </c>
      <c r="J17" s="45">
        <v>2572295</v>
      </c>
      <c r="K17" s="45">
        <v>230437813</v>
      </c>
      <c r="L17" s="45">
        <v>10083</v>
      </c>
      <c r="M17" s="45">
        <v>5</v>
      </c>
      <c r="N17" s="45">
        <v>46</v>
      </c>
      <c r="O17" s="45">
        <v>1887</v>
      </c>
      <c r="P17" s="45">
        <v>54</v>
      </c>
      <c r="Q17" s="45">
        <v>1892</v>
      </c>
      <c r="R17" s="45">
        <v>1.64</v>
      </c>
      <c r="S17" s="45">
        <v>1.72</v>
      </c>
      <c r="T17" s="45">
        <v>15.99</v>
      </c>
    </row>
    <row r="18" spans="1:20" s="26" customFormat="1" x14ac:dyDescent="0.3">
      <c r="A18" s="25" t="s">
        <v>114</v>
      </c>
      <c r="B18" s="25">
        <v>10915</v>
      </c>
      <c r="C18" s="25" t="s">
        <v>115</v>
      </c>
      <c r="D18" s="25" t="s">
        <v>19</v>
      </c>
      <c r="E18" s="41">
        <v>16</v>
      </c>
      <c r="F18" s="45">
        <v>80000000</v>
      </c>
      <c r="G18" s="46">
        <v>128</v>
      </c>
      <c r="H18" s="45" t="s">
        <v>531</v>
      </c>
      <c r="I18" s="45">
        <v>35531789</v>
      </c>
      <c r="J18" s="45">
        <v>35155166</v>
      </c>
      <c r="K18" s="45">
        <v>34759613</v>
      </c>
      <c r="L18" s="45">
        <v>1006130</v>
      </c>
      <c r="M18" s="45">
        <v>31</v>
      </c>
      <c r="N18" s="45">
        <v>2</v>
      </c>
      <c r="O18" s="45">
        <v>29224</v>
      </c>
      <c r="P18" s="45">
        <v>98</v>
      </c>
      <c r="Q18" s="45">
        <v>29255</v>
      </c>
      <c r="R18" s="45">
        <v>1.24</v>
      </c>
      <c r="S18" s="45">
        <v>5.75</v>
      </c>
      <c r="T18" s="45">
        <v>10.57</v>
      </c>
    </row>
    <row r="19" spans="1:20" s="26" customFormat="1" x14ac:dyDescent="0.3">
      <c r="A19" s="25" t="s">
        <v>116</v>
      </c>
      <c r="B19" s="25">
        <v>10929</v>
      </c>
      <c r="C19" s="25" t="s">
        <v>117</v>
      </c>
      <c r="D19" s="25" t="s">
        <v>19</v>
      </c>
      <c r="E19" s="41">
        <v>18</v>
      </c>
      <c r="F19" s="45">
        <v>20000000</v>
      </c>
      <c r="G19" s="46">
        <v>127.63333333333334</v>
      </c>
      <c r="H19" s="45" t="s">
        <v>531</v>
      </c>
      <c r="I19" s="45">
        <v>4181193</v>
      </c>
      <c r="J19" s="45">
        <v>4254814</v>
      </c>
      <c r="K19" s="45">
        <v>4116526</v>
      </c>
      <c r="L19" s="45">
        <v>1000000</v>
      </c>
      <c r="M19" s="45">
        <v>11</v>
      </c>
      <c r="N19" s="45">
        <v>17</v>
      </c>
      <c r="O19" s="45">
        <v>1534</v>
      </c>
      <c r="P19" s="45">
        <v>83</v>
      </c>
      <c r="Q19" s="45">
        <v>1545</v>
      </c>
      <c r="R19" s="45">
        <v>1.34</v>
      </c>
      <c r="S19" s="45">
        <v>4.2699999999999996</v>
      </c>
      <c r="T19" s="45">
        <v>17.71</v>
      </c>
    </row>
    <row r="20" spans="1:20" s="26" customFormat="1" x14ac:dyDescent="0.3">
      <c r="A20" s="25" t="s">
        <v>120</v>
      </c>
      <c r="B20" s="25">
        <v>11008</v>
      </c>
      <c r="C20" s="25" t="s">
        <v>121</v>
      </c>
      <c r="D20" s="25" t="s">
        <v>19</v>
      </c>
      <c r="E20" s="41">
        <v>16</v>
      </c>
      <c r="F20" s="45">
        <v>100000000</v>
      </c>
      <c r="G20" s="46">
        <v>123.8</v>
      </c>
      <c r="H20" s="45" t="s">
        <v>531</v>
      </c>
      <c r="I20" s="45">
        <v>73187287</v>
      </c>
      <c r="J20" s="45">
        <v>84920882</v>
      </c>
      <c r="K20" s="45">
        <v>72273311</v>
      </c>
      <c r="L20" s="45">
        <v>1000000</v>
      </c>
      <c r="M20" s="45">
        <v>85</v>
      </c>
      <c r="N20" s="45">
        <v>5</v>
      </c>
      <c r="O20" s="45">
        <v>51970</v>
      </c>
      <c r="P20" s="45">
        <v>95</v>
      </c>
      <c r="Q20" s="45">
        <v>52055</v>
      </c>
      <c r="R20" s="45">
        <v>1.64</v>
      </c>
      <c r="S20" s="45">
        <v>4.78</v>
      </c>
      <c r="T20" s="45">
        <v>18.28</v>
      </c>
    </row>
    <row r="21" spans="1:20" s="26" customFormat="1" x14ac:dyDescent="0.3">
      <c r="A21" s="25" t="s">
        <v>122</v>
      </c>
      <c r="B21" s="25">
        <v>11014</v>
      </c>
      <c r="C21" s="25" t="s">
        <v>123</v>
      </c>
      <c r="D21" s="25" t="s">
        <v>19</v>
      </c>
      <c r="E21" s="41">
        <v>16</v>
      </c>
      <c r="F21" s="45">
        <v>50000000</v>
      </c>
      <c r="G21" s="46">
        <v>123.46666666666667</v>
      </c>
      <c r="H21" s="45" t="s">
        <v>531</v>
      </c>
      <c r="I21" s="45">
        <v>2696852</v>
      </c>
      <c r="J21" s="45">
        <v>2651111</v>
      </c>
      <c r="K21" s="45">
        <v>2651110</v>
      </c>
      <c r="L21" s="45">
        <v>1000000</v>
      </c>
      <c r="M21" s="45">
        <v>19</v>
      </c>
      <c r="N21" s="45">
        <v>8</v>
      </c>
      <c r="O21" s="45">
        <v>4307</v>
      </c>
      <c r="P21" s="45">
        <v>92</v>
      </c>
      <c r="Q21" s="45">
        <v>4326</v>
      </c>
      <c r="R21" s="45">
        <v>1.44</v>
      </c>
      <c r="S21" s="45">
        <v>4.2</v>
      </c>
      <c r="T21" s="45">
        <v>17.12</v>
      </c>
    </row>
    <row r="22" spans="1:20" s="26" customFormat="1" x14ac:dyDescent="0.3">
      <c r="A22" s="25" t="s">
        <v>124</v>
      </c>
      <c r="B22" s="25">
        <v>11049</v>
      </c>
      <c r="C22" s="25" t="s">
        <v>125</v>
      </c>
      <c r="D22" s="25" t="s">
        <v>19</v>
      </c>
      <c r="E22" s="41">
        <v>20</v>
      </c>
      <c r="F22" s="45">
        <v>80000000</v>
      </c>
      <c r="G22" s="46">
        <v>121.23333333333333</v>
      </c>
      <c r="H22" s="45" t="s">
        <v>531</v>
      </c>
      <c r="I22" s="45">
        <v>53941371</v>
      </c>
      <c r="J22" s="45">
        <v>55319876</v>
      </c>
      <c r="K22" s="45">
        <v>55137459</v>
      </c>
      <c r="L22" s="45">
        <v>1003308</v>
      </c>
      <c r="M22" s="45">
        <v>117</v>
      </c>
      <c r="N22" s="45">
        <v>22</v>
      </c>
      <c r="O22" s="45">
        <v>29433</v>
      </c>
      <c r="P22" s="45">
        <v>78</v>
      </c>
      <c r="Q22" s="45">
        <v>29550</v>
      </c>
      <c r="R22" s="45">
        <v>1.68</v>
      </c>
      <c r="S22" s="45">
        <v>5.01</v>
      </c>
      <c r="T22" s="45">
        <v>20.61</v>
      </c>
    </row>
    <row r="23" spans="1:20" s="26" customFormat="1" x14ac:dyDescent="0.3">
      <c r="A23" s="25" t="s">
        <v>128</v>
      </c>
      <c r="B23" s="25">
        <v>11075</v>
      </c>
      <c r="C23" s="25" t="s">
        <v>129</v>
      </c>
      <c r="D23" s="25" t="s">
        <v>19</v>
      </c>
      <c r="E23" s="41">
        <v>17</v>
      </c>
      <c r="F23" s="45">
        <v>200000000</v>
      </c>
      <c r="G23" s="46">
        <v>119</v>
      </c>
      <c r="H23" s="45" t="s">
        <v>531</v>
      </c>
      <c r="I23" s="45">
        <v>83779913</v>
      </c>
      <c r="J23" s="45">
        <v>81351678</v>
      </c>
      <c r="K23" s="45">
        <v>81351680</v>
      </c>
      <c r="L23" s="45">
        <v>1000000</v>
      </c>
      <c r="M23" s="45">
        <v>101</v>
      </c>
      <c r="N23" s="45">
        <v>33</v>
      </c>
      <c r="O23" s="45">
        <v>14115</v>
      </c>
      <c r="P23" s="45">
        <v>67</v>
      </c>
      <c r="Q23" s="45">
        <v>14216</v>
      </c>
      <c r="R23" s="45">
        <v>1.69</v>
      </c>
      <c r="S23" s="45">
        <v>4.93</v>
      </c>
      <c r="T23" s="45">
        <v>19.809999999999999</v>
      </c>
    </row>
    <row r="24" spans="1:20" s="26" customFormat="1" x14ac:dyDescent="0.3">
      <c r="A24" s="25" t="s">
        <v>135</v>
      </c>
      <c r="B24" s="25">
        <v>11090</v>
      </c>
      <c r="C24" s="25" t="s">
        <v>136</v>
      </c>
      <c r="D24" s="25" t="s">
        <v>19</v>
      </c>
      <c r="E24" s="41">
        <v>15</v>
      </c>
      <c r="F24" s="45">
        <v>100000000</v>
      </c>
      <c r="G24" s="46">
        <v>116.46666666666667</v>
      </c>
      <c r="H24" s="45" t="s">
        <v>531</v>
      </c>
      <c r="I24" s="45">
        <v>41954211</v>
      </c>
      <c r="J24" s="45">
        <v>41956375</v>
      </c>
      <c r="K24" s="45">
        <v>34953833</v>
      </c>
      <c r="L24" s="45">
        <v>1200337</v>
      </c>
      <c r="M24" s="45">
        <v>73</v>
      </c>
      <c r="N24" s="45">
        <v>11</v>
      </c>
      <c r="O24" s="45">
        <v>35352</v>
      </c>
      <c r="P24" s="45">
        <v>89</v>
      </c>
      <c r="Q24" s="45">
        <v>35425</v>
      </c>
      <c r="R24" s="45">
        <v>1.7</v>
      </c>
      <c r="S24" s="45">
        <v>4.63</v>
      </c>
      <c r="T24" s="45">
        <v>17.66</v>
      </c>
    </row>
    <row r="25" spans="1:20" s="26" customFormat="1" x14ac:dyDescent="0.3">
      <c r="A25" s="25" t="s">
        <v>139</v>
      </c>
      <c r="B25" s="25">
        <v>11098</v>
      </c>
      <c r="C25" s="25" t="s">
        <v>140</v>
      </c>
      <c r="D25" s="25" t="s">
        <v>19</v>
      </c>
      <c r="E25" s="41">
        <v>17</v>
      </c>
      <c r="F25" s="45">
        <v>500000000</v>
      </c>
      <c r="G25" s="46">
        <v>115.76666666666667</v>
      </c>
      <c r="H25" s="45" t="s">
        <v>531</v>
      </c>
      <c r="I25" s="45">
        <v>474378173</v>
      </c>
      <c r="J25" s="45">
        <v>500659971</v>
      </c>
      <c r="K25" s="45">
        <v>483737058</v>
      </c>
      <c r="L25" s="45">
        <v>1003108</v>
      </c>
      <c r="M25" s="45">
        <v>262</v>
      </c>
      <c r="N25" s="45">
        <v>12</v>
      </c>
      <c r="O25" s="45">
        <v>237553</v>
      </c>
      <c r="P25" s="45">
        <v>88</v>
      </c>
      <c r="Q25" s="45">
        <v>237815</v>
      </c>
      <c r="R25" s="45">
        <v>1.58</v>
      </c>
      <c r="S25" s="45">
        <v>4.66</v>
      </c>
      <c r="T25" s="45">
        <v>18.350000000000001</v>
      </c>
    </row>
    <row r="26" spans="1:20" s="26" customFormat="1" x14ac:dyDescent="0.3">
      <c r="A26" s="25" t="s">
        <v>149</v>
      </c>
      <c r="B26" s="25">
        <v>11142</v>
      </c>
      <c r="C26" s="25" t="s">
        <v>150</v>
      </c>
      <c r="D26" s="25" t="s">
        <v>19</v>
      </c>
      <c r="E26" s="41">
        <v>15</v>
      </c>
      <c r="F26" s="45">
        <v>150000000</v>
      </c>
      <c r="G26" s="46">
        <v>109.03333333333333</v>
      </c>
      <c r="H26" s="45" t="s">
        <v>531</v>
      </c>
      <c r="I26" s="45">
        <v>138084170</v>
      </c>
      <c r="J26" s="45">
        <v>144054416</v>
      </c>
      <c r="K26" s="45">
        <v>135235907</v>
      </c>
      <c r="L26" s="45">
        <v>1007370</v>
      </c>
      <c r="M26" s="45">
        <v>79</v>
      </c>
      <c r="N26" s="45">
        <v>2</v>
      </c>
      <c r="O26" s="45">
        <v>126392</v>
      </c>
      <c r="P26" s="45">
        <v>98</v>
      </c>
      <c r="Q26" s="45">
        <v>126471</v>
      </c>
      <c r="R26" s="45">
        <v>1.37</v>
      </c>
      <c r="S26" s="45">
        <v>4.16</v>
      </c>
      <c r="T26" s="45">
        <v>17.329999999999998</v>
      </c>
    </row>
    <row r="27" spans="1:20" s="26" customFormat="1" x14ac:dyDescent="0.3">
      <c r="A27" s="25" t="s">
        <v>151</v>
      </c>
      <c r="B27" s="25">
        <v>11145</v>
      </c>
      <c r="C27" s="25" t="s">
        <v>152</v>
      </c>
      <c r="D27" s="25" t="s">
        <v>19</v>
      </c>
      <c r="E27" s="41">
        <v>10</v>
      </c>
      <c r="F27" s="45">
        <v>300000000</v>
      </c>
      <c r="G27" s="46">
        <v>108.83333333333333</v>
      </c>
      <c r="H27" s="45" t="s">
        <v>531</v>
      </c>
      <c r="I27" s="45">
        <v>194594121</v>
      </c>
      <c r="J27" s="45">
        <v>204579658</v>
      </c>
      <c r="K27" s="45">
        <v>201323527</v>
      </c>
      <c r="L27" s="45">
        <v>1002959</v>
      </c>
      <c r="M27" s="45">
        <v>134</v>
      </c>
      <c r="N27" s="45">
        <v>15</v>
      </c>
      <c r="O27" s="45">
        <v>69155</v>
      </c>
      <c r="P27" s="45">
        <v>85</v>
      </c>
      <c r="Q27" s="45">
        <v>69289</v>
      </c>
      <c r="R27" s="45">
        <v>1.63</v>
      </c>
      <c r="S27" s="45">
        <v>4.91</v>
      </c>
      <c r="T27" s="45">
        <v>19.84</v>
      </c>
    </row>
    <row r="28" spans="1:20" s="26" customFormat="1" x14ac:dyDescent="0.3">
      <c r="A28" s="25" t="s">
        <v>153</v>
      </c>
      <c r="B28" s="25">
        <v>11148</v>
      </c>
      <c r="C28" s="25" t="s">
        <v>154</v>
      </c>
      <c r="D28" s="25" t="s">
        <v>19</v>
      </c>
      <c r="E28" s="41">
        <v>15</v>
      </c>
      <c r="F28" s="45">
        <v>5000000</v>
      </c>
      <c r="G28" s="46">
        <v>108.8</v>
      </c>
      <c r="H28" s="45" t="s">
        <v>531</v>
      </c>
      <c r="I28" s="45">
        <v>731321</v>
      </c>
      <c r="J28" s="45">
        <v>745267</v>
      </c>
      <c r="K28" s="45">
        <v>745267</v>
      </c>
      <c r="L28" s="45">
        <v>1000000</v>
      </c>
      <c r="M28" s="45">
        <v>3</v>
      </c>
      <c r="N28" s="45">
        <v>73</v>
      </c>
      <c r="O28" s="45">
        <v>533</v>
      </c>
      <c r="P28" s="45">
        <v>27</v>
      </c>
      <c r="Q28" s="45">
        <v>536</v>
      </c>
      <c r="R28" s="45">
        <v>2.78</v>
      </c>
      <c r="S28" s="45">
        <v>7.04</v>
      </c>
      <c r="T28" s="45">
        <v>19.91</v>
      </c>
    </row>
    <row r="29" spans="1:20" s="26" customFormat="1" x14ac:dyDescent="0.3">
      <c r="A29" s="25" t="s">
        <v>159</v>
      </c>
      <c r="B29" s="25">
        <v>11158</v>
      </c>
      <c r="C29" s="25" t="s">
        <v>160</v>
      </c>
      <c r="D29" s="25" t="s">
        <v>19</v>
      </c>
      <c r="E29" s="41">
        <v>17</v>
      </c>
      <c r="F29" s="45">
        <v>50000000</v>
      </c>
      <c r="G29" s="46">
        <v>106.86666666666666</v>
      </c>
      <c r="H29" s="45" t="s">
        <v>531</v>
      </c>
      <c r="I29" s="45">
        <v>14049137</v>
      </c>
      <c r="J29" s="45">
        <v>16882842</v>
      </c>
      <c r="K29" s="45">
        <v>14769034</v>
      </c>
      <c r="L29" s="45">
        <v>1024303</v>
      </c>
      <c r="M29" s="45">
        <v>15</v>
      </c>
      <c r="N29" s="45">
        <v>36</v>
      </c>
      <c r="O29" s="45">
        <v>9571</v>
      </c>
      <c r="P29" s="45">
        <v>64</v>
      </c>
      <c r="Q29" s="45">
        <v>9586</v>
      </c>
      <c r="R29" s="45">
        <v>1.59</v>
      </c>
      <c r="S29" s="45">
        <v>4.74</v>
      </c>
      <c r="T29" s="45">
        <v>20.07</v>
      </c>
    </row>
    <row r="30" spans="1:20" s="26" customFormat="1" x14ac:dyDescent="0.3">
      <c r="A30" s="25" t="s">
        <v>163</v>
      </c>
      <c r="B30" s="25">
        <v>11161</v>
      </c>
      <c r="C30" s="25" t="s">
        <v>164</v>
      </c>
      <c r="D30" s="25" t="s">
        <v>19</v>
      </c>
      <c r="E30" s="41">
        <v>18</v>
      </c>
      <c r="F30" s="45">
        <v>20000000</v>
      </c>
      <c r="G30" s="46">
        <v>106.63333333333334</v>
      </c>
      <c r="H30" s="45" t="s">
        <v>531</v>
      </c>
      <c r="I30" s="45">
        <v>19438965</v>
      </c>
      <c r="J30" s="45">
        <v>22143319</v>
      </c>
      <c r="K30" s="45">
        <v>19837322</v>
      </c>
      <c r="L30" s="45">
        <v>1008110</v>
      </c>
      <c r="M30" s="45">
        <v>57</v>
      </c>
      <c r="N30" s="45">
        <v>35</v>
      </c>
      <c r="O30" s="45">
        <v>12833</v>
      </c>
      <c r="P30" s="45">
        <v>65</v>
      </c>
      <c r="Q30" s="45">
        <v>12890</v>
      </c>
      <c r="R30" s="45">
        <v>1.56</v>
      </c>
      <c r="S30" s="45">
        <v>4.6500000000000004</v>
      </c>
      <c r="T30" s="45">
        <v>18.89</v>
      </c>
    </row>
    <row r="31" spans="1:20" s="26" customFormat="1" x14ac:dyDescent="0.3">
      <c r="A31" s="25" t="s">
        <v>165</v>
      </c>
      <c r="B31" s="25">
        <v>11168</v>
      </c>
      <c r="C31" s="25" t="s">
        <v>166</v>
      </c>
      <c r="D31" s="25" t="s">
        <v>19</v>
      </c>
      <c r="E31" s="41">
        <v>0</v>
      </c>
      <c r="F31" s="45">
        <v>25000000</v>
      </c>
      <c r="G31" s="46">
        <v>105.23333333333333</v>
      </c>
      <c r="H31" s="45" t="s">
        <v>531</v>
      </c>
      <c r="I31" s="45">
        <v>856155</v>
      </c>
      <c r="J31" s="45">
        <v>4415592</v>
      </c>
      <c r="K31" s="45">
        <v>4380891</v>
      </c>
      <c r="L31" s="45">
        <v>1007920</v>
      </c>
      <c r="M31" s="45">
        <v>16</v>
      </c>
      <c r="N31" s="45">
        <v>94</v>
      </c>
      <c r="O31" s="45">
        <v>726</v>
      </c>
      <c r="P31" s="45">
        <v>6</v>
      </c>
      <c r="Q31" s="45">
        <v>742</v>
      </c>
      <c r="R31" s="45">
        <v>1.57</v>
      </c>
      <c r="S31" s="45">
        <v>4.63</v>
      </c>
      <c r="T31" s="45">
        <v>7.04</v>
      </c>
    </row>
    <row r="32" spans="1:20" s="26" customFormat="1" x14ac:dyDescent="0.3">
      <c r="A32" s="25" t="s">
        <v>182</v>
      </c>
      <c r="B32" s="25">
        <v>11198</v>
      </c>
      <c r="C32" s="25" t="s">
        <v>183</v>
      </c>
      <c r="D32" s="25" t="s">
        <v>19</v>
      </c>
      <c r="E32" s="41">
        <v>17</v>
      </c>
      <c r="F32" s="45">
        <v>500000</v>
      </c>
      <c r="G32" s="46">
        <v>100.23333333333333</v>
      </c>
      <c r="H32" s="45" t="s">
        <v>531</v>
      </c>
      <c r="I32" s="45">
        <v>61526</v>
      </c>
      <c r="J32" s="45">
        <v>63360</v>
      </c>
      <c r="K32" s="45">
        <v>37408</v>
      </c>
      <c r="L32" s="45">
        <v>1693758</v>
      </c>
      <c r="M32" s="45">
        <v>3</v>
      </c>
      <c r="N32" s="45">
        <v>99</v>
      </c>
      <c r="O32" s="45">
        <v>506</v>
      </c>
      <c r="P32" s="45">
        <v>1</v>
      </c>
      <c r="Q32" s="45">
        <v>509</v>
      </c>
      <c r="R32" s="45">
        <v>2.98</v>
      </c>
      <c r="S32" s="45">
        <v>4.55</v>
      </c>
      <c r="T32" s="45">
        <v>44.99</v>
      </c>
    </row>
    <row r="33" spans="1:20" s="26" customFormat="1" x14ac:dyDescent="0.3">
      <c r="A33" s="25" t="s">
        <v>188</v>
      </c>
      <c r="B33" s="25">
        <v>11217</v>
      </c>
      <c r="C33" s="25" t="s">
        <v>189</v>
      </c>
      <c r="D33" s="25" t="s">
        <v>19</v>
      </c>
      <c r="E33" s="41">
        <v>18</v>
      </c>
      <c r="F33" s="45">
        <v>50000000</v>
      </c>
      <c r="G33" s="46">
        <v>100.13333333333334</v>
      </c>
      <c r="H33" s="45" t="s">
        <v>531</v>
      </c>
      <c r="I33" s="45">
        <v>17086297</v>
      </c>
      <c r="J33" s="45">
        <v>17195815</v>
      </c>
      <c r="K33" s="45">
        <v>16271975</v>
      </c>
      <c r="L33" s="45">
        <v>1007890</v>
      </c>
      <c r="M33" s="45">
        <v>177</v>
      </c>
      <c r="N33" s="45">
        <v>76</v>
      </c>
      <c r="O33" s="45">
        <v>1797</v>
      </c>
      <c r="P33" s="45">
        <v>24</v>
      </c>
      <c r="Q33" s="45">
        <v>1974</v>
      </c>
      <c r="R33" s="45">
        <v>1.56</v>
      </c>
      <c r="S33" s="45">
        <v>4.63</v>
      </c>
      <c r="T33" s="45">
        <v>19.350000000000001</v>
      </c>
    </row>
    <row r="34" spans="1:20" s="26" customFormat="1" x14ac:dyDescent="0.3">
      <c r="A34" s="25" t="s">
        <v>198</v>
      </c>
      <c r="B34" s="25">
        <v>11256</v>
      </c>
      <c r="C34" s="25" t="s">
        <v>197</v>
      </c>
      <c r="D34" s="25" t="s">
        <v>19</v>
      </c>
      <c r="E34" s="41">
        <v>15</v>
      </c>
      <c r="F34" s="45">
        <v>500000</v>
      </c>
      <c r="G34" s="46">
        <v>96.033333333333331</v>
      </c>
      <c r="H34" s="45" t="s">
        <v>531</v>
      </c>
      <c r="I34" s="45">
        <v>92135</v>
      </c>
      <c r="J34" s="45">
        <v>95402</v>
      </c>
      <c r="K34" s="45">
        <v>91887</v>
      </c>
      <c r="L34" s="45">
        <v>1007933</v>
      </c>
      <c r="M34" s="45">
        <v>7</v>
      </c>
      <c r="N34" s="45">
        <v>98</v>
      </c>
      <c r="O34" s="45">
        <v>103</v>
      </c>
      <c r="P34" s="45">
        <v>2</v>
      </c>
      <c r="Q34" s="45">
        <v>110</v>
      </c>
      <c r="R34" s="45">
        <v>1.68</v>
      </c>
      <c r="S34" s="45">
        <v>3.36</v>
      </c>
      <c r="T34" s="45">
        <v>15.79</v>
      </c>
    </row>
    <row r="35" spans="1:20" s="26" customFormat="1" x14ac:dyDescent="0.3">
      <c r="A35" s="25" t="s">
        <v>207</v>
      </c>
      <c r="B35" s="25">
        <v>11277</v>
      </c>
      <c r="C35" s="25" t="s">
        <v>208</v>
      </c>
      <c r="D35" s="25" t="s">
        <v>19</v>
      </c>
      <c r="E35" s="41">
        <v>0</v>
      </c>
      <c r="F35" s="45">
        <v>5000000000</v>
      </c>
      <c r="G35" s="46">
        <v>92.86666666666666</v>
      </c>
      <c r="H35" s="45" t="s">
        <v>531</v>
      </c>
      <c r="I35" s="45">
        <v>165748847</v>
      </c>
      <c r="J35" s="45">
        <v>172464381</v>
      </c>
      <c r="K35" s="45">
        <v>3782704857</v>
      </c>
      <c r="L35" s="45">
        <v>45593</v>
      </c>
      <c r="M35" s="45">
        <v>392</v>
      </c>
      <c r="N35" s="45">
        <v>4</v>
      </c>
      <c r="O35" s="45">
        <v>2295344</v>
      </c>
      <c r="P35" s="45">
        <v>94</v>
      </c>
      <c r="Q35" s="45">
        <v>2295736</v>
      </c>
      <c r="R35" s="45">
        <v>1.48</v>
      </c>
      <c r="S35" s="45">
        <v>4.5599999999999996</v>
      </c>
      <c r="T35" s="45">
        <v>19.7</v>
      </c>
    </row>
    <row r="36" spans="1:20" s="26" customFormat="1" x14ac:dyDescent="0.3">
      <c r="A36" s="25" t="s">
        <v>217</v>
      </c>
      <c r="B36" s="25">
        <v>11290</v>
      </c>
      <c r="C36" s="25" t="s">
        <v>218</v>
      </c>
      <c r="D36" s="25" t="s">
        <v>19</v>
      </c>
      <c r="E36" s="41">
        <v>17</v>
      </c>
      <c r="F36" s="45">
        <v>200000</v>
      </c>
      <c r="G36" s="46">
        <v>91.766666666666666</v>
      </c>
      <c r="H36" s="45" t="s">
        <v>531</v>
      </c>
      <c r="I36" s="45">
        <v>52494</v>
      </c>
      <c r="J36" s="45">
        <v>54360</v>
      </c>
      <c r="K36" s="45">
        <v>52494</v>
      </c>
      <c r="L36" s="45">
        <v>1015256</v>
      </c>
      <c r="M36" s="45">
        <v>9</v>
      </c>
      <c r="N36" s="45">
        <v>99</v>
      </c>
      <c r="O36" s="45">
        <v>13</v>
      </c>
      <c r="P36" s="45">
        <v>1</v>
      </c>
      <c r="Q36" s="45">
        <v>22</v>
      </c>
      <c r="R36" s="45">
        <v>1.52</v>
      </c>
      <c r="S36" s="45">
        <v>4.28</v>
      </c>
      <c r="T36" s="45">
        <v>16</v>
      </c>
    </row>
    <row r="37" spans="1:20" s="26" customFormat="1" x14ac:dyDescent="0.3">
      <c r="A37" s="25" t="s">
        <v>225</v>
      </c>
      <c r="B37" s="25">
        <v>11302</v>
      </c>
      <c r="C37" s="25" t="s">
        <v>226</v>
      </c>
      <c r="D37" s="25" t="s">
        <v>19</v>
      </c>
      <c r="E37" s="41">
        <v>18</v>
      </c>
      <c r="F37" s="45">
        <v>40000000</v>
      </c>
      <c r="G37" s="46">
        <v>88.7</v>
      </c>
      <c r="H37" s="45" t="s">
        <v>531</v>
      </c>
      <c r="I37" s="45">
        <v>17476458</v>
      </c>
      <c r="J37" s="45">
        <v>22761969</v>
      </c>
      <c r="K37" s="45">
        <v>22061321</v>
      </c>
      <c r="L37" s="45">
        <v>1003453</v>
      </c>
      <c r="M37" s="45">
        <v>25</v>
      </c>
      <c r="N37" s="45">
        <v>50</v>
      </c>
      <c r="O37" s="45">
        <v>11848</v>
      </c>
      <c r="P37" s="45">
        <v>50</v>
      </c>
      <c r="Q37" s="45">
        <v>11873</v>
      </c>
      <c r="R37" s="45">
        <v>1.72</v>
      </c>
      <c r="S37" s="45">
        <v>5.16</v>
      </c>
      <c r="T37" s="45">
        <v>20.92</v>
      </c>
    </row>
    <row r="38" spans="1:20" s="26" customFormat="1" x14ac:dyDescent="0.3">
      <c r="A38" s="25" t="s">
        <v>243</v>
      </c>
      <c r="B38" s="25">
        <v>11310</v>
      </c>
      <c r="C38" s="25" t="s">
        <v>240</v>
      </c>
      <c r="D38" s="25" t="s">
        <v>19</v>
      </c>
      <c r="E38" s="41">
        <v>18</v>
      </c>
      <c r="F38" s="45">
        <v>400000000</v>
      </c>
      <c r="G38" s="46">
        <v>85.7</v>
      </c>
      <c r="H38" s="45" t="s">
        <v>531</v>
      </c>
      <c r="I38" s="45">
        <v>329126929</v>
      </c>
      <c r="J38" s="45">
        <v>366006249</v>
      </c>
      <c r="K38" s="45">
        <v>353062949</v>
      </c>
      <c r="L38" s="45">
        <v>1000000</v>
      </c>
      <c r="M38" s="45">
        <v>248</v>
      </c>
      <c r="N38" s="45">
        <v>44</v>
      </c>
      <c r="O38" s="45">
        <v>81632</v>
      </c>
      <c r="P38" s="45">
        <v>56</v>
      </c>
      <c r="Q38" s="45">
        <v>81880</v>
      </c>
      <c r="R38" s="45">
        <v>1.53</v>
      </c>
      <c r="S38" s="45">
        <v>4.54</v>
      </c>
      <c r="T38" s="45">
        <v>18.649999999999999</v>
      </c>
    </row>
    <row r="39" spans="1:20" s="26" customFormat="1" x14ac:dyDescent="0.3">
      <c r="A39" s="25" t="s">
        <v>253</v>
      </c>
      <c r="B39" s="25">
        <v>11338</v>
      </c>
      <c r="C39" s="25" t="s">
        <v>254</v>
      </c>
      <c r="D39" s="25" t="s">
        <v>19</v>
      </c>
      <c r="E39" s="41">
        <v>18</v>
      </c>
      <c r="F39" s="45">
        <v>60000000</v>
      </c>
      <c r="G39" s="46">
        <v>83.566666666666663</v>
      </c>
      <c r="H39" s="45" t="s">
        <v>531</v>
      </c>
      <c r="I39" s="45">
        <v>45769650</v>
      </c>
      <c r="J39" s="45">
        <v>49564556</v>
      </c>
      <c r="K39" s="45">
        <v>45862155</v>
      </c>
      <c r="L39" s="45">
        <v>1002573</v>
      </c>
      <c r="M39" s="45">
        <v>57</v>
      </c>
      <c r="N39" s="45">
        <v>23</v>
      </c>
      <c r="O39" s="45">
        <v>7994</v>
      </c>
      <c r="P39" s="45">
        <v>77</v>
      </c>
      <c r="Q39" s="45">
        <v>8051</v>
      </c>
      <c r="R39" s="45">
        <v>1.47</v>
      </c>
      <c r="S39" s="45">
        <v>4.46</v>
      </c>
      <c r="T39" s="45">
        <v>18.2</v>
      </c>
    </row>
    <row r="40" spans="1:20" s="26" customFormat="1" x14ac:dyDescent="0.3">
      <c r="A40" s="25" t="s">
        <v>255</v>
      </c>
      <c r="B40" s="25">
        <v>11343</v>
      </c>
      <c r="C40" s="25" t="s">
        <v>256</v>
      </c>
      <c r="D40" s="25" t="s">
        <v>19</v>
      </c>
      <c r="E40" s="41">
        <v>17</v>
      </c>
      <c r="F40" s="45">
        <v>2000000000</v>
      </c>
      <c r="G40" s="46">
        <v>83.2</v>
      </c>
      <c r="H40" s="45" t="s">
        <v>531</v>
      </c>
      <c r="I40" s="45">
        <v>91427301</v>
      </c>
      <c r="J40" s="45">
        <v>94558528</v>
      </c>
      <c r="K40" s="45">
        <v>856725708</v>
      </c>
      <c r="L40" s="45">
        <v>110307</v>
      </c>
      <c r="M40" s="45">
        <v>136</v>
      </c>
      <c r="N40" s="45">
        <v>22</v>
      </c>
      <c r="O40" s="45">
        <v>38632</v>
      </c>
      <c r="P40" s="45">
        <v>78</v>
      </c>
      <c r="Q40" s="45">
        <v>38768</v>
      </c>
      <c r="R40" s="45">
        <v>1.64</v>
      </c>
      <c r="S40" s="45">
        <v>4.93</v>
      </c>
      <c r="T40" s="45">
        <v>4.03</v>
      </c>
    </row>
    <row r="41" spans="1:20" s="26" customFormat="1" x14ac:dyDescent="0.3">
      <c r="A41" s="25" t="s">
        <v>273</v>
      </c>
      <c r="B41" s="25">
        <v>11379</v>
      </c>
      <c r="C41" s="25" t="s">
        <v>274</v>
      </c>
      <c r="D41" s="25" t="s">
        <v>19</v>
      </c>
      <c r="E41" s="41">
        <v>16</v>
      </c>
      <c r="F41" s="45">
        <v>100000000</v>
      </c>
      <c r="G41" s="46">
        <v>79.2</v>
      </c>
      <c r="H41" s="45" t="s">
        <v>531</v>
      </c>
      <c r="I41" s="45">
        <v>20450736</v>
      </c>
      <c r="J41" s="45">
        <v>25753628</v>
      </c>
      <c r="K41" s="45">
        <v>16573803</v>
      </c>
      <c r="L41" s="45">
        <v>1228614</v>
      </c>
      <c r="M41" s="45">
        <v>23</v>
      </c>
      <c r="N41" s="45">
        <v>1</v>
      </c>
      <c r="O41" s="45">
        <v>68060</v>
      </c>
      <c r="P41" s="45">
        <v>99</v>
      </c>
      <c r="Q41" s="45">
        <v>68083</v>
      </c>
      <c r="R41" s="45">
        <v>1.49</v>
      </c>
      <c r="S41" s="45">
        <v>5.53</v>
      </c>
      <c r="T41" s="45">
        <v>26.29</v>
      </c>
    </row>
    <row r="42" spans="1:20" s="26" customFormat="1" x14ac:dyDescent="0.3">
      <c r="A42" s="25" t="s">
        <v>275</v>
      </c>
      <c r="B42" s="25">
        <v>11385</v>
      </c>
      <c r="C42" s="25" t="s">
        <v>276</v>
      </c>
      <c r="D42" s="25" t="s">
        <v>19</v>
      </c>
      <c r="E42" s="41">
        <v>15</v>
      </c>
      <c r="F42" s="45">
        <v>100000000</v>
      </c>
      <c r="G42" s="46">
        <v>78.3</v>
      </c>
      <c r="H42" s="45" t="s">
        <v>531</v>
      </c>
      <c r="I42" s="45">
        <v>82306993</v>
      </c>
      <c r="J42" s="45">
        <v>82719762</v>
      </c>
      <c r="K42" s="45">
        <v>81422367</v>
      </c>
      <c r="L42" s="45">
        <v>1000000</v>
      </c>
      <c r="M42" s="45">
        <v>530</v>
      </c>
      <c r="N42" s="45">
        <v>15</v>
      </c>
      <c r="O42" s="45">
        <v>79035</v>
      </c>
      <c r="P42" s="45">
        <v>85</v>
      </c>
      <c r="Q42" s="45">
        <v>79565</v>
      </c>
      <c r="R42" s="45">
        <v>1.49</v>
      </c>
      <c r="S42" s="45">
        <v>4.5199999999999996</v>
      </c>
      <c r="T42" s="45">
        <v>18.05</v>
      </c>
    </row>
    <row r="43" spans="1:20" s="26" customFormat="1" x14ac:dyDescent="0.3">
      <c r="A43" s="25" t="s">
        <v>283</v>
      </c>
      <c r="B43" s="25">
        <v>11383</v>
      </c>
      <c r="C43" s="25" t="s">
        <v>284</v>
      </c>
      <c r="D43" s="25" t="s">
        <v>19</v>
      </c>
      <c r="E43" s="41">
        <v>16</v>
      </c>
      <c r="F43" s="45">
        <v>40000000</v>
      </c>
      <c r="G43" s="46">
        <v>77.733333333333334</v>
      </c>
      <c r="H43" s="45" t="s">
        <v>531</v>
      </c>
      <c r="I43" s="45">
        <v>26484881</v>
      </c>
      <c r="J43" s="45">
        <v>38808147</v>
      </c>
      <c r="K43" s="45">
        <v>25440382</v>
      </c>
      <c r="L43" s="45">
        <v>1030127</v>
      </c>
      <c r="M43" s="45">
        <v>96</v>
      </c>
      <c r="N43" s="45">
        <v>3</v>
      </c>
      <c r="O43" s="45">
        <v>22338</v>
      </c>
      <c r="P43" s="45">
        <v>97</v>
      </c>
      <c r="Q43" s="45">
        <v>22434</v>
      </c>
      <c r="R43" s="45">
        <v>1.96</v>
      </c>
      <c r="S43" s="45">
        <v>5.65</v>
      </c>
      <c r="T43" s="45">
        <v>20.95</v>
      </c>
    </row>
    <row r="44" spans="1:20" s="26" customFormat="1" x14ac:dyDescent="0.3">
      <c r="A44" s="25" t="s">
        <v>285</v>
      </c>
      <c r="B44" s="25">
        <v>11380</v>
      </c>
      <c r="C44" s="25" t="s">
        <v>286</v>
      </c>
      <c r="D44" s="25" t="s">
        <v>19</v>
      </c>
      <c r="E44" s="41">
        <v>17</v>
      </c>
      <c r="F44" s="45">
        <v>50000000</v>
      </c>
      <c r="G44" s="46">
        <v>77.566666666666663</v>
      </c>
      <c r="H44" s="45" t="s">
        <v>531</v>
      </c>
      <c r="I44" s="45">
        <v>283802</v>
      </c>
      <c r="J44" s="45">
        <v>302795</v>
      </c>
      <c r="K44" s="45">
        <v>2234684</v>
      </c>
      <c r="L44" s="45">
        <v>135497</v>
      </c>
      <c r="M44" s="45">
        <v>19</v>
      </c>
      <c r="N44" s="45">
        <v>99</v>
      </c>
      <c r="O44" s="45">
        <v>27</v>
      </c>
      <c r="P44" s="45">
        <v>1</v>
      </c>
      <c r="Q44" s="45">
        <v>46</v>
      </c>
      <c r="R44" s="45">
        <v>3.13</v>
      </c>
      <c r="S44" s="45">
        <v>6.54</v>
      </c>
      <c r="T44" s="45">
        <v>22.51</v>
      </c>
    </row>
    <row r="45" spans="1:20" s="26" customFormat="1" x14ac:dyDescent="0.3">
      <c r="A45" s="25" t="s">
        <v>287</v>
      </c>
      <c r="B45" s="25">
        <v>11391</v>
      </c>
      <c r="C45" s="25" t="s">
        <v>288</v>
      </c>
      <c r="D45" s="25" t="s">
        <v>19</v>
      </c>
      <c r="E45" s="41">
        <v>16</v>
      </c>
      <c r="F45" s="45">
        <v>50000000</v>
      </c>
      <c r="G45" s="46">
        <v>77.233333333333334</v>
      </c>
      <c r="H45" s="45" t="s">
        <v>531</v>
      </c>
      <c r="I45" s="45">
        <v>375568</v>
      </c>
      <c r="J45" s="45">
        <v>398805</v>
      </c>
      <c r="K45" s="45">
        <v>15647659</v>
      </c>
      <c r="L45" s="45">
        <v>25487</v>
      </c>
      <c r="M45" s="45">
        <v>6</v>
      </c>
      <c r="N45" s="45">
        <v>33</v>
      </c>
      <c r="O45" s="45">
        <v>104</v>
      </c>
      <c r="P45" s="45">
        <v>67</v>
      </c>
      <c r="Q45" s="45">
        <v>110</v>
      </c>
      <c r="R45" s="45">
        <v>1.53</v>
      </c>
      <c r="S45" s="45">
        <v>4.54</v>
      </c>
      <c r="T45" s="45">
        <v>19.57</v>
      </c>
    </row>
    <row r="46" spans="1:20" s="26" customFormat="1" x14ac:dyDescent="0.3">
      <c r="A46" s="25" t="s">
        <v>291</v>
      </c>
      <c r="B46" s="25">
        <v>11394</v>
      </c>
      <c r="C46" s="25" t="s">
        <v>292</v>
      </c>
      <c r="D46" s="25" t="s">
        <v>19</v>
      </c>
      <c r="E46" s="41">
        <v>15</v>
      </c>
      <c r="F46" s="45">
        <v>30000000</v>
      </c>
      <c r="G46" s="46">
        <v>76.966666666666669</v>
      </c>
      <c r="H46" s="45" t="s">
        <v>531</v>
      </c>
      <c r="I46" s="45">
        <v>12595307</v>
      </c>
      <c r="J46" s="45">
        <v>13045566</v>
      </c>
      <c r="K46" s="45">
        <v>13041982</v>
      </c>
      <c r="L46" s="45">
        <v>1000000</v>
      </c>
      <c r="M46" s="45">
        <v>28</v>
      </c>
      <c r="N46" s="45">
        <v>34</v>
      </c>
      <c r="O46" s="45">
        <v>6404</v>
      </c>
      <c r="P46" s="45">
        <v>66</v>
      </c>
      <c r="Q46" s="45">
        <v>6432</v>
      </c>
      <c r="R46" s="45">
        <v>1.71</v>
      </c>
      <c r="S46" s="45">
        <v>5.09</v>
      </c>
      <c r="T46" s="45">
        <v>20.62</v>
      </c>
    </row>
    <row r="47" spans="1:20" s="26" customFormat="1" x14ac:dyDescent="0.3">
      <c r="A47" s="25" t="s">
        <v>293</v>
      </c>
      <c r="B47" s="25">
        <v>11405</v>
      </c>
      <c r="C47" s="25" t="s">
        <v>294</v>
      </c>
      <c r="D47" s="25" t="s">
        <v>19</v>
      </c>
      <c r="E47" s="41">
        <v>15</v>
      </c>
      <c r="F47" s="45">
        <v>200000000</v>
      </c>
      <c r="G47" s="46">
        <v>75.13333333333334</v>
      </c>
      <c r="H47" s="45" t="s">
        <v>531</v>
      </c>
      <c r="I47" s="45">
        <v>124678732</v>
      </c>
      <c r="J47" s="45">
        <v>147826687</v>
      </c>
      <c r="K47" s="45">
        <v>145800240</v>
      </c>
      <c r="L47" s="45">
        <v>1008221</v>
      </c>
      <c r="M47" s="45">
        <v>69</v>
      </c>
      <c r="N47" s="45">
        <v>29</v>
      </c>
      <c r="O47" s="45">
        <v>72592</v>
      </c>
      <c r="P47" s="45">
        <v>71</v>
      </c>
      <c r="Q47" s="45">
        <v>72661</v>
      </c>
      <c r="R47" s="45">
        <v>1.62</v>
      </c>
      <c r="S47" s="45">
        <v>4.92</v>
      </c>
      <c r="T47" s="45">
        <v>19.100000000000001</v>
      </c>
    </row>
    <row r="48" spans="1:20" s="26" customFormat="1" x14ac:dyDescent="0.3">
      <c r="A48" s="25" t="s">
        <v>298</v>
      </c>
      <c r="B48" s="25">
        <v>11411</v>
      </c>
      <c r="C48" s="25" t="s">
        <v>299</v>
      </c>
      <c r="D48" s="25" t="s">
        <v>19</v>
      </c>
      <c r="E48" s="41">
        <v>0</v>
      </c>
      <c r="F48" s="45">
        <v>4000000</v>
      </c>
      <c r="G48" s="46">
        <v>74.466666666666669</v>
      </c>
      <c r="H48" s="45" t="s">
        <v>531</v>
      </c>
      <c r="I48" s="45">
        <v>274073</v>
      </c>
      <c r="J48" s="45">
        <v>270200</v>
      </c>
      <c r="K48" s="45">
        <v>270200</v>
      </c>
      <c r="L48" s="45">
        <v>1000000</v>
      </c>
      <c r="M48" s="45">
        <v>7</v>
      </c>
      <c r="N48" s="45">
        <v>45</v>
      </c>
      <c r="O48" s="45">
        <v>263</v>
      </c>
      <c r="P48" s="45">
        <v>55</v>
      </c>
      <c r="Q48" s="45">
        <v>270</v>
      </c>
      <c r="R48" s="45">
        <v>4.5999999999999996</v>
      </c>
      <c r="S48" s="45">
        <v>8.41</v>
      </c>
      <c r="T48" s="45">
        <v>21.56</v>
      </c>
    </row>
    <row r="49" spans="1:20" s="26" customFormat="1" x14ac:dyDescent="0.3">
      <c r="A49" s="25" t="s">
        <v>301</v>
      </c>
      <c r="B49" s="25">
        <v>11420</v>
      </c>
      <c r="C49" s="25" t="s">
        <v>302</v>
      </c>
      <c r="D49" s="25" t="s">
        <v>19</v>
      </c>
      <c r="E49" s="41">
        <v>0</v>
      </c>
      <c r="F49" s="45">
        <v>50000000</v>
      </c>
      <c r="G49" s="46">
        <v>73.533333333333331</v>
      </c>
      <c r="H49" s="45" t="s">
        <v>531</v>
      </c>
      <c r="I49" s="45">
        <v>168842</v>
      </c>
      <c r="J49" s="45">
        <v>173573</v>
      </c>
      <c r="K49" s="45">
        <v>3793482</v>
      </c>
      <c r="L49" s="45">
        <v>45755</v>
      </c>
      <c r="M49" s="45">
        <v>6</v>
      </c>
      <c r="N49" s="45">
        <v>79</v>
      </c>
      <c r="O49" s="45">
        <v>93</v>
      </c>
      <c r="P49" s="45">
        <v>21</v>
      </c>
      <c r="Q49" s="45">
        <v>99</v>
      </c>
      <c r="R49" s="45">
        <v>4.2699999999999996</v>
      </c>
      <c r="S49" s="45">
        <v>7.7</v>
      </c>
      <c r="T49" s="45">
        <v>15.1</v>
      </c>
    </row>
    <row r="50" spans="1:20" s="26" customFormat="1" x14ac:dyDescent="0.3">
      <c r="A50" s="25" t="s">
        <v>305</v>
      </c>
      <c r="B50" s="25">
        <v>11421</v>
      </c>
      <c r="C50" s="25" t="s">
        <v>306</v>
      </c>
      <c r="D50" s="25" t="s">
        <v>19</v>
      </c>
      <c r="E50" s="41">
        <v>0</v>
      </c>
      <c r="F50" s="45">
        <v>10000000</v>
      </c>
      <c r="G50" s="46">
        <v>73.13333333333334</v>
      </c>
      <c r="H50" s="45" t="s">
        <v>531</v>
      </c>
      <c r="I50" s="45">
        <v>2467821</v>
      </c>
      <c r="J50" s="45">
        <v>3606010</v>
      </c>
      <c r="K50" s="45">
        <v>3519880</v>
      </c>
      <c r="L50" s="45">
        <v>1003864</v>
      </c>
      <c r="M50" s="45">
        <v>21</v>
      </c>
      <c r="N50" s="45">
        <v>70</v>
      </c>
      <c r="O50" s="45">
        <v>1386</v>
      </c>
      <c r="P50" s="45">
        <v>30</v>
      </c>
      <c r="Q50" s="45">
        <v>1407</v>
      </c>
      <c r="R50" s="45">
        <v>1.64</v>
      </c>
      <c r="S50" s="45">
        <v>5.32</v>
      </c>
      <c r="T50" s="45">
        <v>19.100000000000001</v>
      </c>
    </row>
    <row r="51" spans="1:20" s="26" customFormat="1" x14ac:dyDescent="0.3">
      <c r="A51" s="25" t="s">
        <v>309</v>
      </c>
      <c r="B51" s="25">
        <v>11427</v>
      </c>
      <c r="C51" s="25" t="s">
        <v>310</v>
      </c>
      <c r="D51" s="25" t="s">
        <v>19</v>
      </c>
      <c r="E51" s="41">
        <v>0</v>
      </c>
      <c r="F51" s="45">
        <v>500000</v>
      </c>
      <c r="G51" s="46">
        <v>72.099999999999994</v>
      </c>
      <c r="H51" s="45" t="s">
        <v>531</v>
      </c>
      <c r="I51" s="45">
        <v>53027</v>
      </c>
      <c r="J51" s="45">
        <v>56422</v>
      </c>
      <c r="K51" s="45">
        <v>26550</v>
      </c>
      <c r="L51" s="45">
        <v>1994753</v>
      </c>
      <c r="M51" s="45">
        <v>2</v>
      </c>
      <c r="N51" s="45">
        <v>100</v>
      </c>
      <c r="O51" s="45">
        <v>32</v>
      </c>
      <c r="P51" s="45">
        <v>0</v>
      </c>
      <c r="Q51" s="45">
        <v>34</v>
      </c>
      <c r="R51" s="45">
        <v>1.71</v>
      </c>
      <c r="S51" s="45">
        <v>3.9</v>
      </c>
      <c r="T51" s="45">
        <v>15.42</v>
      </c>
    </row>
    <row r="52" spans="1:20" s="26" customFormat="1" x14ac:dyDescent="0.3">
      <c r="A52" s="25" t="s">
        <v>313</v>
      </c>
      <c r="B52" s="25">
        <v>11442</v>
      </c>
      <c r="C52" s="25" t="s">
        <v>314</v>
      </c>
      <c r="D52" s="25" t="s">
        <v>19</v>
      </c>
      <c r="E52" s="41">
        <v>0</v>
      </c>
      <c r="F52" s="45">
        <v>4000000</v>
      </c>
      <c r="G52" s="46">
        <v>69.900000000000006</v>
      </c>
      <c r="H52" s="45" t="s">
        <v>531</v>
      </c>
      <c r="I52" s="45">
        <v>357988</v>
      </c>
      <c r="J52" s="45">
        <v>356038</v>
      </c>
      <c r="K52" s="45">
        <v>344613</v>
      </c>
      <c r="L52" s="45">
        <v>1000000</v>
      </c>
      <c r="M52" s="45">
        <v>5</v>
      </c>
      <c r="N52" s="45">
        <v>1</v>
      </c>
      <c r="O52" s="45">
        <v>1367</v>
      </c>
      <c r="P52" s="45">
        <v>99</v>
      </c>
      <c r="Q52" s="45">
        <v>1372</v>
      </c>
      <c r="R52" s="45">
        <v>1.22</v>
      </c>
      <c r="S52" s="45">
        <v>3.65</v>
      </c>
      <c r="T52" s="45">
        <v>14.94</v>
      </c>
    </row>
    <row r="53" spans="1:20" s="26" customFormat="1" x14ac:dyDescent="0.3">
      <c r="A53" s="25" t="s">
        <v>322</v>
      </c>
      <c r="B53" s="25">
        <v>11449</v>
      </c>
      <c r="C53" s="25" t="s">
        <v>323</v>
      </c>
      <c r="D53" s="25" t="s">
        <v>19</v>
      </c>
      <c r="E53" s="41">
        <v>15</v>
      </c>
      <c r="F53" s="45">
        <v>10000000</v>
      </c>
      <c r="G53" s="46">
        <v>67.8</v>
      </c>
      <c r="H53" s="45" t="s">
        <v>531</v>
      </c>
      <c r="I53" s="45">
        <v>3545793</v>
      </c>
      <c r="J53" s="45">
        <v>3794262</v>
      </c>
      <c r="K53" s="45">
        <v>3794259</v>
      </c>
      <c r="L53" s="45">
        <v>1000000</v>
      </c>
      <c r="M53" s="45">
        <v>10</v>
      </c>
      <c r="N53" s="45">
        <v>21</v>
      </c>
      <c r="O53" s="45">
        <v>2069</v>
      </c>
      <c r="P53" s="45">
        <v>79</v>
      </c>
      <c r="Q53" s="45">
        <v>2079</v>
      </c>
      <c r="R53" s="45">
        <v>1.64</v>
      </c>
      <c r="S53" s="45">
        <v>4.93</v>
      </c>
      <c r="T53" s="45">
        <v>19.88</v>
      </c>
    </row>
    <row r="54" spans="1:20" s="26" customFormat="1" x14ac:dyDescent="0.3">
      <c r="A54" s="25" t="s">
        <v>340</v>
      </c>
      <c r="B54" s="25">
        <v>11476</v>
      </c>
      <c r="C54" s="25" t="s">
        <v>341</v>
      </c>
      <c r="D54" s="25" t="s">
        <v>19</v>
      </c>
      <c r="E54" s="41">
        <v>17</v>
      </c>
      <c r="F54" s="45">
        <v>1000000</v>
      </c>
      <c r="G54" s="46">
        <v>62.366666666666667</v>
      </c>
      <c r="H54" s="45" t="s">
        <v>531</v>
      </c>
      <c r="I54" s="45">
        <v>295077</v>
      </c>
      <c r="J54" s="45">
        <v>311549</v>
      </c>
      <c r="K54" s="45">
        <v>294049</v>
      </c>
      <c r="L54" s="45">
        <v>1018672</v>
      </c>
      <c r="M54" s="45">
        <v>4</v>
      </c>
      <c r="N54" s="45">
        <v>74</v>
      </c>
      <c r="O54" s="45">
        <v>617</v>
      </c>
      <c r="P54" s="45">
        <v>26</v>
      </c>
      <c r="Q54" s="45">
        <v>621</v>
      </c>
      <c r="R54" s="45">
        <v>1.85</v>
      </c>
      <c r="S54" s="45">
        <v>4.93</v>
      </c>
      <c r="T54" s="45">
        <v>20.74</v>
      </c>
    </row>
    <row r="55" spans="1:20" s="26" customFormat="1" x14ac:dyDescent="0.3">
      <c r="A55" s="25" t="s">
        <v>346</v>
      </c>
      <c r="B55" s="25">
        <v>11495</v>
      </c>
      <c r="C55" s="25" t="s">
        <v>347</v>
      </c>
      <c r="D55" s="25" t="s">
        <v>19</v>
      </c>
      <c r="E55" s="41">
        <v>15</v>
      </c>
      <c r="F55" s="45">
        <v>50000000</v>
      </c>
      <c r="G55" s="46">
        <v>60.466666666666669</v>
      </c>
      <c r="H55" s="45" t="s">
        <v>531</v>
      </c>
      <c r="I55" s="45">
        <v>23601009</v>
      </c>
      <c r="J55" s="45">
        <v>23802799</v>
      </c>
      <c r="K55" s="45">
        <v>23174600</v>
      </c>
      <c r="L55" s="45">
        <v>1001946</v>
      </c>
      <c r="M55" s="45">
        <v>57</v>
      </c>
      <c r="N55" s="45">
        <v>38</v>
      </c>
      <c r="O55" s="45">
        <v>7095</v>
      </c>
      <c r="P55" s="45">
        <v>62</v>
      </c>
      <c r="Q55" s="45">
        <v>7152</v>
      </c>
      <c r="R55" s="45">
        <v>1.1100000000000001</v>
      </c>
      <c r="S55" s="45">
        <v>3.55</v>
      </c>
      <c r="T55" s="45">
        <v>15.24</v>
      </c>
    </row>
    <row r="56" spans="1:20" s="26" customFormat="1" x14ac:dyDescent="0.3">
      <c r="A56" s="25" t="s">
        <v>351</v>
      </c>
      <c r="B56" s="25">
        <v>11517</v>
      </c>
      <c r="C56" s="25" t="s">
        <v>352</v>
      </c>
      <c r="D56" s="25" t="s">
        <v>19</v>
      </c>
      <c r="E56" s="41">
        <v>15</v>
      </c>
      <c r="F56" s="45">
        <v>15000000000</v>
      </c>
      <c r="G56" s="46">
        <v>57.766666666666666</v>
      </c>
      <c r="H56" s="45" t="s">
        <v>531</v>
      </c>
      <c r="I56" s="45">
        <v>115239449</v>
      </c>
      <c r="J56" s="45">
        <v>122516094</v>
      </c>
      <c r="K56" s="45">
        <v>11883026496</v>
      </c>
      <c r="L56" s="45">
        <v>10079</v>
      </c>
      <c r="M56" s="45">
        <v>122</v>
      </c>
      <c r="N56" s="45">
        <v>22</v>
      </c>
      <c r="O56" s="45">
        <v>38144</v>
      </c>
      <c r="P56" s="45">
        <v>78</v>
      </c>
      <c r="Q56" s="45">
        <v>38266</v>
      </c>
      <c r="R56" s="45">
        <v>1.64</v>
      </c>
      <c r="S56" s="45">
        <v>4.9000000000000004</v>
      </c>
      <c r="T56" s="45">
        <v>9.4</v>
      </c>
    </row>
    <row r="57" spans="1:20" s="26" customFormat="1" x14ac:dyDescent="0.3">
      <c r="A57" s="25" t="s">
        <v>357</v>
      </c>
      <c r="B57" s="25">
        <v>11521</v>
      </c>
      <c r="C57" s="25" t="s">
        <v>358</v>
      </c>
      <c r="D57" s="25" t="s">
        <v>19</v>
      </c>
      <c r="E57" s="41">
        <v>18</v>
      </c>
      <c r="F57" s="45">
        <v>10000000</v>
      </c>
      <c r="G57" s="46">
        <v>55.8</v>
      </c>
      <c r="H57" s="45" t="s">
        <v>531</v>
      </c>
      <c r="I57" s="45">
        <v>3483545</v>
      </c>
      <c r="J57" s="45">
        <v>3875153</v>
      </c>
      <c r="K57" s="45">
        <v>3832798</v>
      </c>
      <c r="L57" s="45">
        <v>1011050</v>
      </c>
      <c r="M57" s="45">
        <v>11</v>
      </c>
      <c r="N57" s="45">
        <v>5</v>
      </c>
      <c r="O57" s="45">
        <v>3134</v>
      </c>
      <c r="P57" s="45">
        <v>95</v>
      </c>
      <c r="Q57" s="45">
        <v>3145</v>
      </c>
      <c r="R57" s="45">
        <v>1.88</v>
      </c>
      <c r="S57" s="45">
        <v>5.52</v>
      </c>
      <c r="T57" s="45">
        <v>20.079999999999998</v>
      </c>
    </row>
    <row r="58" spans="1:20" s="26" customFormat="1" x14ac:dyDescent="0.3">
      <c r="A58" s="25" t="s">
        <v>366</v>
      </c>
      <c r="B58" s="25">
        <v>11551</v>
      </c>
      <c r="C58" s="25" t="s">
        <v>367</v>
      </c>
      <c r="D58" s="25" t="s">
        <v>19</v>
      </c>
      <c r="E58" s="41">
        <v>18</v>
      </c>
      <c r="F58" s="45">
        <v>1500000000</v>
      </c>
      <c r="G58" s="46">
        <v>51</v>
      </c>
      <c r="H58" s="45" t="s">
        <v>531</v>
      </c>
      <c r="I58" s="45">
        <v>7372582</v>
      </c>
      <c r="J58" s="45">
        <v>6571641</v>
      </c>
      <c r="K58" s="45">
        <v>651680985</v>
      </c>
      <c r="L58" s="45">
        <v>10084</v>
      </c>
      <c r="M58" s="45">
        <v>50</v>
      </c>
      <c r="N58" s="45">
        <v>13</v>
      </c>
      <c r="O58" s="45">
        <v>11420</v>
      </c>
      <c r="P58" s="45">
        <v>87</v>
      </c>
      <c r="Q58" s="45">
        <v>11470</v>
      </c>
      <c r="R58" s="45">
        <v>1.64</v>
      </c>
      <c r="S58" s="45">
        <v>4.6399999999999997</v>
      </c>
      <c r="T58" s="45">
        <v>12.09</v>
      </c>
    </row>
    <row r="59" spans="1:20" s="26" customFormat="1" x14ac:dyDescent="0.3">
      <c r="A59" s="25" t="s">
        <v>368</v>
      </c>
      <c r="B59" s="25">
        <v>11562</v>
      </c>
      <c r="C59" s="25" t="s">
        <v>369</v>
      </c>
      <c r="D59" s="25" t="s">
        <v>19</v>
      </c>
      <c r="E59" s="41">
        <v>0</v>
      </c>
      <c r="F59" s="45">
        <v>1000000000</v>
      </c>
      <c r="G59" s="46">
        <v>50.766666666666666</v>
      </c>
      <c r="H59" s="45" t="s">
        <v>531</v>
      </c>
      <c r="I59" s="45">
        <v>5628156</v>
      </c>
      <c r="J59" s="45">
        <v>5747765</v>
      </c>
      <c r="K59" s="45">
        <v>559079601</v>
      </c>
      <c r="L59" s="45">
        <v>10000</v>
      </c>
      <c r="M59" s="45">
        <v>25</v>
      </c>
      <c r="N59" s="45">
        <v>33</v>
      </c>
      <c r="O59" s="45">
        <v>6083</v>
      </c>
      <c r="P59" s="45">
        <v>67</v>
      </c>
      <c r="Q59" s="45">
        <v>6108</v>
      </c>
      <c r="R59" s="45">
        <v>1.59</v>
      </c>
      <c r="S59" s="45">
        <v>4.5599999999999996</v>
      </c>
      <c r="T59" s="45">
        <v>17.96</v>
      </c>
    </row>
    <row r="60" spans="1:20" s="26" customFormat="1" x14ac:dyDescent="0.3">
      <c r="A60" s="25" t="s">
        <v>386</v>
      </c>
      <c r="B60" s="25">
        <v>11621</v>
      </c>
      <c r="C60" s="25" t="s">
        <v>387</v>
      </c>
      <c r="D60" s="25" t="s">
        <v>19</v>
      </c>
      <c r="E60" s="41">
        <v>0</v>
      </c>
      <c r="F60" s="45">
        <v>100000000</v>
      </c>
      <c r="G60" s="46">
        <v>39.766666666666666</v>
      </c>
      <c r="H60" s="45" t="s">
        <v>531</v>
      </c>
      <c r="I60" s="45">
        <v>206358</v>
      </c>
      <c r="J60" s="45">
        <v>213329</v>
      </c>
      <c r="K60" s="45">
        <v>6977643</v>
      </c>
      <c r="L60" s="45">
        <v>30573</v>
      </c>
      <c r="M60" s="45">
        <v>3</v>
      </c>
      <c r="N60" s="45">
        <v>22</v>
      </c>
      <c r="O60" s="45">
        <v>568</v>
      </c>
      <c r="P60" s="45">
        <v>78</v>
      </c>
      <c r="Q60" s="45">
        <v>571</v>
      </c>
      <c r="R60" s="45">
        <v>2.84</v>
      </c>
      <c r="S60" s="45">
        <v>7.98</v>
      </c>
      <c r="T60" s="45">
        <v>19.440000000000001</v>
      </c>
    </row>
    <row r="61" spans="1:20" s="26" customFormat="1" x14ac:dyDescent="0.3">
      <c r="A61" s="25" t="s">
        <v>396</v>
      </c>
      <c r="B61" s="25">
        <v>11661</v>
      </c>
      <c r="C61" s="25" t="s">
        <v>397</v>
      </c>
      <c r="D61" s="25" t="s">
        <v>19</v>
      </c>
      <c r="E61" s="41">
        <v>0</v>
      </c>
      <c r="F61" s="45">
        <v>1000000</v>
      </c>
      <c r="G61" s="46">
        <v>31.866666666666667</v>
      </c>
      <c r="H61" s="45" t="s">
        <v>531</v>
      </c>
      <c r="I61" s="45">
        <v>145661</v>
      </c>
      <c r="J61" s="45">
        <v>135880</v>
      </c>
      <c r="K61" s="45">
        <v>134377</v>
      </c>
      <c r="L61" s="45">
        <v>1010838</v>
      </c>
      <c r="M61" s="45">
        <v>9</v>
      </c>
      <c r="N61" s="45">
        <v>91</v>
      </c>
      <c r="O61" s="45">
        <v>129</v>
      </c>
      <c r="P61" s="45">
        <v>9</v>
      </c>
      <c r="Q61" s="45">
        <v>138</v>
      </c>
      <c r="R61" s="45">
        <v>2.64</v>
      </c>
      <c r="S61" s="45">
        <v>6.79</v>
      </c>
      <c r="T61" s="45">
        <v>4.66</v>
      </c>
    </row>
    <row r="62" spans="1:20" s="26" customFormat="1" x14ac:dyDescent="0.3">
      <c r="A62" s="25" t="s">
        <v>404</v>
      </c>
      <c r="B62" s="25">
        <v>11665</v>
      </c>
      <c r="C62" s="25" t="s">
        <v>405</v>
      </c>
      <c r="D62" s="25" t="s">
        <v>19</v>
      </c>
      <c r="E62" s="41">
        <v>18</v>
      </c>
      <c r="F62" s="45">
        <v>4000000</v>
      </c>
      <c r="G62" s="46">
        <v>30.8</v>
      </c>
      <c r="H62" s="45" t="s">
        <v>531</v>
      </c>
      <c r="I62" s="45">
        <v>2091322</v>
      </c>
      <c r="J62" s="45">
        <v>2127204</v>
      </c>
      <c r="K62" s="45">
        <v>2110353</v>
      </c>
      <c r="L62" s="45">
        <v>1007984</v>
      </c>
      <c r="M62" s="45">
        <v>11</v>
      </c>
      <c r="N62" s="45">
        <v>50</v>
      </c>
      <c r="O62" s="45">
        <v>13314</v>
      </c>
      <c r="P62" s="45">
        <v>50</v>
      </c>
      <c r="Q62" s="45">
        <v>13325</v>
      </c>
      <c r="R62" s="45">
        <v>2.0099999999999998</v>
      </c>
      <c r="S62" s="45">
        <v>5.54</v>
      </c>
      <c r="T62" s="45">
        <v>21.74</v>
      </c>
    </row>
    <row r="63" spans="1:20" s="26" customFormat="1" x14ac:dyDescent="0.3">
      <c r="A63" s="25" t="s">
        <v>437</v>
      </c>
      <c r="B63" s="25">
        <v>11701</v>
      </c>
      <c r="C63" s="25" t="s">
        <v>438</v>
      </c>
      <c r="D63" s="25" t="s">
        <v>19</v>
      </c>
      <c r="E63" s="41">
        <v>18</v>
      </c>
      <c r="F63" s="45">
        <v>1000000</v>
      </c>
      <c r="G63" s="46">
        <v>21.1</v>
      </c>
      <c r="H63" s="45" t="s">
        <v>531</v>
      </c>
      <c r="I63" s="45">
        <v>410173</v>
      </c>
      <c r="J63" s="45">
        <v>521318</v>
      </c>
      <c r="K63" s="45">
        <v>514470</v>
      </c>
      <c r="L63" s="45">
        <v>1013311</v>
      </c>
      <c r="M63" s="45">
        <v>4</v>
      </c>
      <c r="N63" s="45">
        <v>2</v>
      </c>
      <c r="O63" s="45">
        <v>690</v>
      </c>
      <c r="P63" s="45">
        <v>98</v>
      </c>
      <c r="Q63" s="45">
        <v>694</v>
      </c>
      <c r="R63" s="45">
        <v>3.34</v>
      </c>
      <c r="S63" s="45">
        <v>7.18</v>
      </c>
      <c r="T63" s="45">
        <v>25.43</v>
      </c>
    </row>
    <row r="64" spans="1:20" s="26" customFormat="1" x14ac:dyDescent="0.3">
      <c r="A64" s="25" t="s">
        <v>443</v>
      </c>
      <c r="B64" s="25">
        <v>11738</v>
      </c>
      <c r="C64" s="25" t="s">
        <v>444</v>
      </c>
      <c r="D64" s="25" t="s">
        <v>19</v>
      </c>
      <c r="E64" s="41">
        <v>18</v>
      </c>
      <c r="F64" s="45">
        <v>35000000</v>
      </c>
      <c r="G64" s="46">
        <v>19.333333333333332</v>
      </c>
      <c r="H64" s="45" t="s">
        <v>531</v>
      </c>
      <c r="I64" s="45">
        <v>3570230</v>
      </c>
      <c r="J64" s="45">
        <v>3660914</v>
      </c>
      <c r="K64" s="45">
        <v>36126696</v>
      </c>
      <c r="L64" s="45">
        <v>100000</v>
      </c>
      <c r="M64" s="45">
        <v>5</v>
      </c>
      <c r="N64" s="45">
        <v>11</v>
      </c>
      <c r="O64" s="45">
        <v>3798</v>
      </c>
      <c r="P64" s="45">
        <v>89</v>
      </c>
      <c r="Q64" s="45">
        <v>3803</v>
      </c>
      <c r="R64" s="45">
        <v>1.7</v>
      </c>
      <c r="S64" s="45">
        <v>4.78</v>
      </c>
      <c r="T64" s="45">
        <v>18.66</v>
      </c>
    </row>
    <row r="65" spans="1:20" s="26" customFormat="1" x14ac:dyDescent="0.3">
      <c r="A65" s="25" t="s">
        <v>446</v>
      </c>
      <c r="B65" s="25">
        <v>11741</v>
      </c>
      <c r="C65" s="25" t="s">
        <v>447</v>
      </c>
      <c r="D65" s="25" t="s">
        <v>19</v>
      </c>
      <c r="E65" s="41">
        <v>0</v>
      </c>
      <c r="F65" s="45">
        <v>380000000</v>
      </c>
      <c r="G65" s="46">
        <v>18.933333333333334</v>
      </c>
      <c r="H65" s="45" t="s">
        <v>531</v>
      </c>
      <c r="I65" s="45">
        <v>1726669</v>
      </c>
      <c r="J65" s="45">
        <v>1751805</v>
      </c>
      <c r="K65" s="45">
        <v>172646481</v>
      </c>
      <c r="L65" s="45">
        <v>10146</v>
      </c>
      <c r="M65" s="45">
        <v>13</v>
      </c>
      <c r="N65" s="45">
        <v>64</v>
      </c>
      <c r="O65" s="45">
        <v>480</v>
      </c>
      <c r="P65" s="45">
        <v>36</v>
      </c>
      <c r="Q65" s="45">
        <v>493</v>
      </c>
      <c r="R65" s="45">
        <v>1.81</v>
      </c>
      <c r="S65" s="45">
        <v>5.39</v>
      </c>
      <c r="T65" s="45">
        <v>20.52</v>
      </c>
    </row>
    <row r="66" spans="1:20" s="26" customFormat="1" x14ac:dyDescent="0.3">
      <c r="A66" s="25" t="s">
        <v>510</v>
      </c>
      <c r="B66" s="25">
        <v>11756</v>
      </c>
      <c r="C66" s="25" t="s">
        <v>509</v>
      </c>
      <c r="D66" s="25" t="s">
        <v>19</v>
      </c>
      <c r="E66" s="41">
        <v>0</v>
      </c>
      <c r="F66" s="45">
        <v>1000000</v>
      </c>
      <c r="G66" s="46">
        <v>7.2333333333333334</v>
      </c>
      <c r="H66" s="45" t="s">
        <v>531</v>
      </c>
      <c r="I66" s="45">
        <v>315848</v>
      </c>
      <c r="J66" s="45">
        <v>474875</v>
      </c>
      <c r="K66" s="45">
        <v>473054</v>
      </c>
      <c r="L66" s="45">
        <v>1003848</v>
      </c>
      <c r="M66" s="45">
        <v>8</v>
      </c>
      <c r="N66" s="45">
        <v>94</v>
      </c>
      <c r="O66" s="45">
        <v>144</v>
      </c>
      <c r="P66" s="45">
        <v>6</v>
      </c>
      <c r="Q66" s="45">
        <v>152</v>
      </c>
      <c r="R66" s="45">
        <v>2.1</v>
      </c>
      <c r="S66" s="45">
        <v>5.34</v>
      </c>
      <c r="T66" s="45">
        <v>0</v>
      </c>
    </row>
    <row r="67" spans="1:20" s="26" customFormat="1" x14ac:dyDescent="0.3">
      <c r="A67" s="25" t="s">
        <v>568</v>
      </c>
      <c r="B67" s="25">
        <v>11793</v>
      </c>
      <c r="C67" s="25" t="s">
        <v>569</v>
      </c>
      <c r="D67" s="25" t="s">
        <v>19</v>
      </c>
      <c r="E67" s="41">
        <v>15</v>
      </c>
      <c r="F67" s="45">
        <v>3000000</v>
      </c>
      <c r="G67" s="46">
        <v>4</v>
      </c>
      <c r="H67" s="45" t="s">
        <v>531</v>
      </c>
      <c r="I67" s="45">
        <v>392920</v>
      </c>
      <c r="J67" s="45">
        <v>963265</v>
      </c>
      <c r="K67" s="45">
        <v>952711</v>
      </c>
      <c r="L67" s="45">
        <v>1011078</v>
      </c>
      <c r="M67" s="45">
        <v>4</v>
      </c>
      <c r="N67" s="45">
        <v>42</v>
      </c>
      <c r="O67" s="45">
        <v>292</v>
      </c>
      <c r="P67" s="45">
        <v>58</v>
      </c>
      <c r="Q67" s="45">
        <v>296</v>
      </c>
      <c r="R67" s="45">
        <v>2.5</v>
      </c>
      <c r="S67" s="45">
        <v>6.81</v>
      </c>
      <c r="T67" s="45">
        <v>0</v>
      </c>
    </row>
    <row r="68" spans="1:20" s="26" customFormat="1" x14ac:dyDescent="0.3">
      <c r="A68" s="25" t="s">
        <v>570</v>
      </c>
      <c r="B68" s="25">
        <v>11918</v>
      </c>
      <c r="C68" s="25" t="s">
        <v>571</v>
      </c>
      <c r="D68" s="25" t="s">
        <v>19</v>
      </c>
      <c r="E68" s="41">
        <v>0</v>
      </c>
      <c r="F68" s="45">
        <v>100000000</v>
      </c>
      <c r="G68" s="46">
        <v>4</v>
      </c>
      <c r="H68" s="45" t="s">
        <v>531</v>
      </c>
      <c r="I68" s="45">
        <v>0</v>
      </c>
      <c r="J68" s="45">
        <v>594831.18351600005</v>
      </c>
      <c r="K68" s="45">
        <v>58298045</v>
      </c>
      <c r="L68" s="45">
        <v>10203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5">
        <v>0</v>
      </c>
      <c r="T68" s="45">
        <v>0</v>
      </c>
    </row>
    <row r="69" spans="1:20" s="26" customFormat="1" x14ac:dyDescent="0.3">
      <c r="A69" s="25" t="s">
        <v>584</v>
      </c>
      <c r="B69" s="25">
        <v>11917</v>
      </c>
      <c r="C69" s="25" t="s">
        <v>585</v>
      </c>
      <c r="D69" s="25" t="s">
        <v>19</v>
      </c>
      <c r="E69" s="41">
        <v>18</v>
      </c>
      <c r="F69" s="45">
        <v>5000000</v>
      </c>
      <c r="G69" s="46">
        <v>2</v>
      </c>
      <c r="H69" s="45" t="s">
        <v>531</v>
      </c>
      <c r="I69" s="45">
        <v>637052</v>
      </c>
      <c r="J69" s="45">
        <v>260846</v>
      </c>
      <c r="K69" s="45">
        <v>626674</v>
      </c>
      <c r="L69" s="45">
        <v>1007739</v>
      </c>
      <c r="M69" s="45">
        <v>14</v>
      </c>
      <c r="N69" s="45">
        <v>93</v>
      </c>
      <c r="O69" s="45">
        <v>629</v>
      </c>
      <c r="P69" s="45">
        <v>7</v>
      </c>
      <c r="Q69" s="45">
        <v>643</v>
      </c>
      <c r="R69" s="45">
        <v>0.82</v>
      </c>
      <c r="S69" s="45">
        <v>0</v>
      </c>
      <c r="T69" s="45">
        <v>0</v>
      </c>
    </row>
    <row r="70" spans="1:20" s="26" customFormat="1" x14ac:dyDescent="0.3">
      <c r="A70" s="25" t="s">
        <v>600</v>
      </c>
      <c r="B70" s="25">
        <v>11926</v>
      </c>
      <c r="C70" s="25" t="s">
        <v>601</v>
      </c>
      <c r="D70" s="25" t="s">
        <v>19</v>
      </c>
      <c r="E70" s="41">
        <v>0</v>
      </c>
      <c r="F70" s="45">
        <v>100000000</v>
      </c>
      <c r="G70" s="46">
        <v>1</v>
      </c>
      <c r="H70" s="45" t="s">
        <v>531</v>
      </c>
      <c r="I70" s="45">
        <v>0</v>
      </c>
      <c r="J70" s="45">
        <v>137401</v>
      </c>
      <c r="K70" s="45">
        <v>13589852</v>
      </c>
      <c r="L70" s="45">
        <v>10110</v>
      </c>
      <c r="M70" s="45">
        <v>6</v>
      </c>
      <c r="N70" s="45">
        <v>75</v>
      </c>
      <c r="O70" s="45">
        <v>112</v>
      </c>
      <c r="P70" s="45">
        <v>25</v>
      </c>
      <c r="Q70" s="45">
        <v>118</v>
      </c>
      <c r="R70" s="45">
        <v>0</v>
      </c>
      <c r="S70" s="45">
        <v>0</v>
      </c>
      <c r="T70" s="45">
        <v>0</v>
      </c>
    </row>
    <row r="71" spans="1:20" s="26" customFormat="1" x14ac:dyDescent="0.3">
      <c r="A71" s="25" t="s">
        <v>112</v>
      </c>
      <c r="B71" s="25">
        <v>10920</v>
      </c>
      <c r="C71" s="25" t="s">
        <v>113</v>
      </c>
      <c r="D71" s="25" t="s">
        <v>19</v>
      </c>
      <c r="E71" s="41">
        <v>0</v>
      </c>
      <c r="F71" s="45">
        <v>1000000000</v>
      </c>
      <c r="G71" s="46">
        <v>128.1</v>
      </c>
      <c r="H71" s="45" t="s">
        <v>532</v>
      </c>
      <c r="I71" s="45">
        <v>5580871</v>
      </c>
      <c r="J71" s="45">
        <v>9599402</v>
      </c>
      <c r="K71" s="45">
        <v>951661937</v>
      </c>
      <c r="L71" s="45">
        <v>10087</v>
      </c>
      <c r="M71" s="45">
        <v>16</v>
      </c>
      <c r="N71" s="45">
        <v>93.491521200000008</v>
      </c>
      <c r="O71" s="45">
        <v>1120</v>
      </c>
      <c r="P71" s="45">
        <v>6.5084788000000007</v>
      </c>
      <c r="Q71" s="45">
        <v>1136</v>
      </c>
      <c r="R71" s="45">
        <v>1.65</v>
      </c>
      <c r="S71" s="45">
        <v>4.95</v>
      </c>
      <c r="T71" s="45">
        <v>19.72</v>
      </c>
    </row>
    <row r="72" spans="1:20" s="26" customFormat="1" x14ac:dyDescent="0.3">
      <c r="A72" s="25" t="s">
        <v>259</v>
      </c>
      <c r="B72" s="25">
        <v>11323</v>
      </c>
      <c r="C72" s="25" t="s">
        <v>260</v>
      </c>
      <c r="D72" s="25" t="s">
        <v>19</v>
      </c>
      <c r="E72" s="41">
        <v>0</v>
      </c>
      <c r="F72" s="45">
        <v>500000000</v>
      </c>
      <c r="G72" s="46">
        <v>82.86666666666666</v>
      </c>
      <c r="H72" s="45" t="s">
        <v>532</v>
      </c>
      <c r="I72" s="45">
        <v>1468407</v>
      </c>
      <c r="J72" s="45">
        <v>1435515</v>
      </c>
      <c r="K72" s="45">
        <v>141916780</v>
      </c>
      <c r="L72" s="45">
        <v>10116</v>
      </c>
      <c r="M72" s="45">
        <v>31</v>
      </c>
      <c r="N72" s="45">
        <v>91.062551999999997</v>
      </c>
      <c r="O72" s="45">
        <v>980</v>
      </c>
      <c r="P72" s="45">
        <v>8.9374479999999998</v>
      </c>
      <c r="Q72" s="45">
        <v>1011</v>
      </c>
      <c r="R72" s="45">
        <v>1.46</v>
      </c>
      <c r="S72" s="45">
        <v>5.25</v>
      </c>
      <c r="T72" s="45">
        <v>22.22</v>
      </c>
    </row>
    <row r="73" spans="1:20" s="26" customFormat="1" x14ac:dyDescent="0.3">
      <c r="A73" s="25" t="s">
        <v>263</v>
      </c>
      <c r="B73" s="25">
        <v>11340</v>
      </c>
      <c r="C73" s="25" t="s">
        <v>264</v>
      </c>
      <c r="D73" s="25" t="s">
        <v>19</v>
      </c>
      <c r="E73" s="41">
        <v>0</v>
      </c>
      <c r="F73" s="45">
        <v>500000000</v>
      </c>
      <c r="G73" s="46">
        <v>81.566666666666663</v>
      </c>
      <c r="H73" s="45" t="s">
        <v>532</v>
      </c>
      <c r="I73" s="45">
        <v>2162483</v>
      </c>
      <c r="J73" s="45">
        <v>2199933</v>
      </c>
      <c r="K73" s="45">
        <v>216000000</v>
      </c>
      <c r="L73" s="45">
        <v>10089</v>
      </c>
      <c r="M73" s="45">
        <v>16</v>
      </c>
      <c r="N73" s="45">
        <v>98.497259999999997</v>
      </c>
      <c r="O73" s="45">
        <v>421</v>
      </c>
      <c r="P73" s="45">
        <v>1.50274</v>
      </c>
      <c r="Q73" s="45">
        <v>437</v>
      </c>
      <c r="R73" s="45">
        <v>2.36</v>
      </c>
      <c r="S73" s="45">
        <v>5.46</v>
      </c>
      <c r="T73" s="45">
        <v>19.59</v>
      </c>
    </row>
    <row r="74" spans="1:20" s="26" customFormat="1" x14ac:dyDescent="0.3">
      <c r="A74" s="25" t="s">
        <v>271</v>
      </c>
      <c r="B74" s="25">
        <v>11367</v>
      </c>
      <c r="C74" s="25" t="s">
        <v>272</v>
      </c>
      <c r="D74" s="25" t="s">
        <v>19</v>
      </c>
      <c r="E74" s="41">
        <v>0</v>
      </c>
      <c r="F74" s="45">
        <v>1000000000</v>
      </c>
      <c r="G74" s="46">
        <v>80.13333333333334</v>
      </c>
      <c r="H74" s="45" t="s">
        <v>532</v>
      </c>
      <c r="I74" s="45">
        <v>5758222</v>
      </c>
      <c r="J74" s="45">
        <v>5832636</v>
      </c>
      <c r="K74" s="45">
        <v>573900000</v>
      </c>
      <c r="L74" s="45">
        <v>10163</v>
      </c>
      <c r="M74" s="45">
        <v>20</v>
      </c>
      <c r="N74" s="45">
        <v>89.125506299999998</v>
      </c>
      <c r="O74" s="45">
        <v>1277</v>
      </c>
      <c r="P74" s="45">
        <v>10.8744937</v>
      </c>
      <c r="Q74" s="45">
        <v>1297</v>
      </c>
      <c r="R74" s="45">
        <v>2.86</v>
      </c>
      <c r="S74" s="45">
        <v>6.52</v>
      </c>
      <c r="T74" s="45">
        <v>21.16</v>
      </c>
    </row>
    <row r="75" spans="1:20" s="26" customFormat="1" x14ac:dyDescent="0.3">
      <c r="A75" s="25" t="s">
        <v>300</v>
      </c>
      <c r="B75" s="25">
        <v>11409</v>
      </c>
      <c r="C75" s="25" t="s">
        <v>299</v>
      </c>
      <c r="D75" s="25" t="s">
        <v>19</v>
      </c>
      <c r="E75" s="41">
        <v>0</v>
      </c>
      <c r="F75" s="45">
        <v>500000000</v>
      </c>
      <c r="G75" s="46">
        <v>74.466666666666669</v>
      </c>
      <c r="H75" s="45" t="s">
        <v>532</v>
      </c>
      <c r="I75" s="45">
        <v>12070198</v>
      </c>
      <c r="J75" s="45">
        <v>13720083</v>
      </c>
      <c r="K75" s="45">
        <v>359784042</v>
      </c>
      <c r="L75" s="45">
        <v>38135</v>
      </c>
      <c r="M75" s="45">
        <v>78</v>
      </c>
      <c r="N75" s="45">
        <v>56.237030600000004</v>
      </c>
      <c r="O75" s="45">
        <v>4636</v>
      </c>
      <c r="P75" s="45">
        <v>43.762969400000003</v>
      </c>
      <c r="Q75" s="45">
        <v>4714</v>
      </c>
      <c r="R75" s="45">
        <v>2.15</v>
      </c>
      <c r="S75" s="45">
        <v>6.45</v>
      </c>
      <c r="T75" s="45">
        <v>21.35</v>
      </c>
    </row>
    <row r="76" spans="1:20" s="26" customFormat="1" x14ac:dyDescent="0.3">
      <c r="A76" s="25" t="s">
        <v>316</v>
      </c>
      <c r="B76" s="25">
        <v>11416</v>
      </c>
      <c r="C76" s="25" t="s">
        <v>317</v>
      </c>
      <c r="D76" s="25" t="s">
        <v>19</v>
      </c>
      <c r="E76" s="41">
        <v>0</v>
      </c>
      <c r="F76" s="45">
        <v>10000000000</v>
      </c>
      <c r="G76" s="46">
        <v>69.599999999999994</v>
      </c>
      <c r="H76" s="45" t="s">
        <v>532</v>
      </c>
      <c r="I76" s="45">
        <v>43260276</v>
      </c>
      <c r="J76" s="45">
        <v>47310332</v>
      </c>
      <c r="K76" s="45">
        <v>4686833298</v>
      </c>
      <c r="L76" s="45">
        <v>10095</v>
      </c>
      <c r="M76" s="45">
        <v>187</v>
      </c>
      <c r="N76" s="45">
        <v>86.361907470000006</v>
      </c>
      <c r="O76" s="45">
        <v>9575</v>
      </c>
      <c r="P76" s="45">
        <v>13.638092530000002</v>
      </c>
      <c r="Q76" s="45">
        <v>9762</v>
      </c>
      <c r="R76" s="45">
        <v>1.74</v>
      </c>
      <c r="S76" s="45">
        <v>5.07</v>
      </c>
      <c r="T76" s="45">
        <v>18.649999999999999</v>
      </c>
    </row>
    <row r="77" spans="1:20" s="26" customFormat="1" x14ac:dyDescent="0.3">
      <c r="A77" s="25" t="s">
        <v>332</v>
      </c>
      <c r="B77" s="25">
        <v>11459</v>
      </c>
      <c r="C77" s="25" t="s">
        <v>333</v>
      </c>
      <c r="D77" s="25" t="s">
        <v>19</v>
      </c>
      <c r="E77" s="41">
        <v>0</v>
      </c>
      <c r="F77" s="45">
        <v>3000000000</v>
      </c>
      <c r="G77" s="46">
        <v>64.966666666666669</v>
      </c>
      <c r="H77" s="45" t="s">
        <v>532</v>
      </c>
      <c r="I77" s="45">
        <v>43976415</v>
      </c>
      <c r="J77" s="45">
        <v>47956015</v>
      </c>
      <c r="K77" s="45">
        <v>1404525485</v>
      </c>
      <c r="L77" s="45">
        <v>34144</v>
      </c>
      <c r="M77" s="45">
        <v>180</v>
      </c>
      <c r="N77" s="45">
        <v>74.178338666666662</v>
      </c>
      <c r="O77" s="45">
        <v>33197</v>
      </c>
      <c r="P77" s="45">
        <v>25.821661333333335</v>
      </c>
      <c r="Q77" s="45">
        <v>33377</v>
      </c>
      <c r="R77" s="45">
        <v>1.36</v>
      </c>
      <c r="S77" s="45">
        <v>5.83</v>
      </c>
      <c r="T77" s="45">
        <v>21.85</v>
      </c>
    </row>
    <row r="78" spans="1:20" s="26" customFormat="1" x14ac:dyDescent="0.3">
      <c r="A78" s="25" t="s">
        <v>334</v>
      </c>
      <c r="B78" s="25">
        <v>11460</v>
      </c>
      <c r="C78" s="25" t="s">
        <v>335</v>
      </c>
      <c r="D78" s="25" t="s">
        <v>19</v>
      </c>
      <c r="E78" s="41">
        <v>0</v>
      </c>
      <c r="F78" s="45">
        <v>10000000000</v>
      </c>
      <c r="G78" s="46">
        <v>64.766666666666666</v>
      </c>
      <c r="H78" s="45" t="s">
        <v>532</v>
      </c>
      <c r="I78" s="45">
        <v>61173611</v>
      </c>
      <c r="J78" s="45">
        <v>59905934</v>
      </c>
      <c r="K78" s="45">
        <v>5990299485</v>
      </c>
      <c r="L78" s="45">
        <v>10000</v>
      </c>
      <c r="M78" s="45">
        <v>212</v>
      </c>
      <c r="N78" s="45">
        <v>71.065250570000003</v>
      </c>
      <c r="O78" s="45">
        <v>19280</v>
      </c>
      <c r="P78" s="45">
        <v>28.93474943</v>
      </c>
      <c r="Q78" s="45">
        <v>19492</v>
      </c>
      <c r="R78" s="45">
        <v>1.68</v>
      </c>
      <c r="S78" s="45">
        <v>4.9400000000000004</v>
      </c>
      <c r="T78" s="45">
        <v>19.71</v>
      </c>
    </row>
    <row r="79" spans="1:20" s="26" customFormat="1" x14ac:dyDescent="0.3">
      <c r="A79" s="25" t="s">
        <v>344</v>
      </c>
      <c r="B79" s="25">
        <v>11499</v>
      </c>
      <c r="C79" s="25" t="s">
        <v>345</v>
      </c>
      <c r="D79" s="25" t="s">
        <v>19</v>
      </c>
      <c r="E79" s="41">
        <v>0</v>
      </c>
      <c r="F79" s="45">
        <v>1000000000</v>
      </c>
      <c r="G79" s="46">
        <v>60.733333333333334</v>
      </c>
      <c r="H79" s="45" t="s">
        <v>532</v>
      </c>
      <c r="I79" s="45">
        <v>6459740</v>
      </c>
      <c r="J79" s="45">
        <v>6110021</v>
      </c>
      <c r="K79" s="45">
        <v>392072400</v>
      </c>
      <c r="L79" s="45">
        <v>15275</v>
      </c>
      <c r="M79" s="45">
        <v>13</v>
      </c>
      <c r="N79" s="45">
        <v>99.469301000000002</v>
      </c>
      <c r="O79" s="45">
        <v>605</v>
      </c>
      <c r="P79" s="45">
        <v>0.53069900000000003</v>
      </c>
      <c r="Q79" s="45">
        <v>618</v>
      </c>
      <c r="R79" s="45">
        <v>1.58</v>
      </c>
      <c r="S79" s="45">
        <v>4.5199999999999996</v>
      </c>
      <c r="T79" s="45">
        <v>20.47</v>
      </c>
    </row>
    <row r="80" spans="1:20" s="26" customFormat="1" x14ac:dyDescent="0.3">
      <c r="A80" s="25" t="s">
        <v>353</v>
      </c>
      <c r="B80" s="25">
        <v>11513</v>
      </c>
      <c r="C80" s="25" t="s">
        <v>354</v>
      </c>
      <c r="D80" s="25" t="s">
        <v>19</v>
      </c>
      <c r="E80" s="41">
        <v>0</v>
      </c>
      <c r="F80" s="45">
        <v>20000000000</v>
      </c>
      <c r="G80" s="46">
        <v>56.766666666666666</v>
      </c>
      <c r="H80" s="45" t="s">
        <v>532</v>
      </c>
      <c r="I80" s="45">
        <v>117998441</v>
      </c>
      <c r="J80" s="45">
        <v>115791673</v>
      </c>
      <c r="K80" s="45">
        <v>11475100000</v>
      </c>
      <c r="L80" s="45">
        <v>10091</v>
      </c>
      <c r="M80" s="45">
        <v>329</v>
      </c>
      <c r="N80" s="45">
        <v>79.713871179999998</v>
      </c>
      <c r="O80" s="45">
        <v>19085</v>
      </c>
      <c r="P80" s="45">
        <v>20.286128819999998</v>
      </c>
      <c r="Q80" s="45">
        <v>19414</v>
      </c>
      <c r="R80" s="45">
        <v>1.79</v>
      </c>
      <c r="S80" s="45">
        <v>5.13</v>
      </c>
      <c r="T80" s="45">
        <v>20.260000000000002</v>
      </c>
    </row>
    <row r="81" spans="1:20" s="26" customFormat="1" x14ac:dyDescent="0.3">
      <c r="A81" s="25" t="s">
        <v>362</v>
      </c>
      <c r="B81" s="25">
        <v>11518</v>
      </c>
      <c r="C81" s="25" t="s">
        <v>363</v>
      </c>
      <c r="D81" s="25" t="s">
        <v>19</v>
      </c>
      <c r="E81" s="41">
        <v>0</v>
      </c>
      <c r="F81" s="45">
        <v>300000000</v>
      </c>
      <c r="G81" s="46">
        <v>52.5</v>
      </c>
      <c r="H81" s="45" t="s">
        <v>532</v>
      </c>
      <c r="I81" s="45">
        <v>2478546</v>
      </c>
      <c r="J81" s="45">
        <v>5862950</v>
      </c>
      <c r="K81" s="45">
        <v>210000000</v>
      </c>
      <c r="L81" s="45">
        <v>27919</v>
      </c>
      <c r="M81" s="45">
        <v>203</v>
      </c>
      <c r="N81" s="45">
        <v>83.119401666666676</v>
      </c>
      <c r="O81" s="45">
        <v>1245</v>
      </c>
      <c r="P81" s="45">
        <v>16.880598333333332</v>
      </c>
      <c r="Q81" s="45">
        <v>1448</v>
      </c>
      <c r="R81" s="45">
        <v>2.81</v>
      </c>
      <c r="S81" s="45">
        <v>5.53</v>
      </c>
      <c r="T81" s="45">
        <v>23.6</v>
      </c>
    </row>
    <row r="82" spans="1:20" s="26" customFormat="1" x14ac:dyDescent="0.3">
      <c r="A82" s="25" t="s">
        <v>372</v>
      </c>
      <c r="B82" s="25">
        <v>11569</v>
      </c>
      <c r="C82" s="25" t="s">
        <v>373</v>
      </c>
      <c r="D82" s="25" t="s">
        <v>19</v>
      </c>
      <c r="E82" s="41">
        <v>0</v>
      </c>
      <c r="F82" s="45">
        <v>500000000</v>
      </c>
      <c r="G82" s="46">
        <v>46.966666666666669</v>
      </c>
      <c r="H82" s="45" t="s">
        <v>532</v>
      </c>
      <c r="I82" s="45">
        <v>2893317</v>
      </c>
      <c r="J82" s="45">
        <v>3259365</v>
      </c>
      <c r="K82" s="45">
        <v>167355500</v>
      </c>
      <c r="L82" s="45">
        <v>19476</v>
      </c>
      <c r="M82" s="45">
        <v>52</v>
      </c>
      <c r="N82" s="45">
        <v>90.199798600000008</v>
      </c>
      <c r="O82" s="45">
        <v>3130</v>
      </c>
      <c r="P82" s="45">
        <v>9.8002014000000006</v>
      </c>
      <c r="Q82" s="45">
        <v>3182</v>
      </c>
      <c r="R82" s="45">
        <v>2.44</v>
      </c>
      <c r="S82" s="45">
        <v>4.71</v>
      </c>
      <c r="T82" s="45">
        <v>20.399999999999999</v>
      </c>
    </row>
    <row r="83" spans="1:20" s="26" customFormat="1" x14ac:dyDescent="0.3">
      <c r="A83" s="25" t="s">
        <v>376</v>
      </c>
      <c r="B83" s="25">
        <v>11588</v>
      </c>
      <c r="C83" s="25" t="s">
        <v>377</v>
      </c>
      <c r="D83" s="25" t="s">
        <v>19</v>
      </c>
      <c r="E83" s="41">
        <v>0</v>
      </c>
      <c r="F83" s="45">
        <v>1500000000</v>
      </c>
      <c r="G83" s="46">
        <v>43.166666666666664</v>
      </c>
      <c r="H83" s="45" t="s">
        <v>532</v>
      </c>
      <c r="I83" s="45">
        <v>13724961</v>
      </c>
      <c r="J83" s="45">
        <v>17522699</v>
      </c>
      <c r="K83" s="45">
        <v>784598538</v>
      </c>
      <c r="L83" s="45">
        <v>22334</v>
      </c>
      <c r="M83" s="45">
        <v>35</v>
      </c>
      <c r="N83" s="45">
        <v>99.19351593333333</v>
      </c>
      <c r="O83" s="45">
        <v>772</v>
      </c>
      <c r="P83" s="45">
        <v>0.80648406666666661</v>
      </c>
      <c r="Q83" s="45">
        <v>807</v>
      </c>
      <c r="R83" s="45">
        <v>2.04</v>
      </c>
      <c r="S83" s="45">
        <v>5.18</v>
      </c>
      <c r="T83" s="45">
        <v>21.25</v>
      </c>
    </row>
    <row r="84" spans="1:20" s="26" customFormat="1" x14ac:dyDescent="0.3">
      <c r="A84" s="25" t="s">
        <v>388</v>
      </c>
      <c r="B84" s="25">
        <v>11626</v>
      </c>
      <c r="C84" s="25" t="s">
        <v>389</v>
      </c>
      <c r="D84" s="25" t="s">
        <v>19</v>
      </c>
      <c r="E84" s="41">
        <v>16</v>
      </c>
      <c r="F84" s="45">
        <v>1000000000</v>
      </c>
      <c r="G84" s="46">
        <v>38.533333333333331</v>
      </c>
      <c r="H84" s="45" t="s">
        <v>532</v>
      </c>
      <c r="I84" s="45">
        <v>8238181</v>
      </c>
      <c r="J84" s="45">
        <v>9557282</v>
      </c>
      <c r="K84" s="45">
        <v>645316646</v>
      </c>
      <c r="L84" s="45">
        <v>14810</v>
      </c>
      <c r="M84" s="45">
        <v>103</v>
      </c>
      <c r="N84" s="45">
        <v>85.172757899999993</v>
      </c>
      <c r="O84" s="45">
        <v>3060</v>
      </c>
      <c r="P84" s="45">
        <v>14.827242099999999</v>
      </c>
      <c r="Q84" s="45">
        <v>3163</v>
      </c>
      <c r="R84" s="45">
        <v>2.41</v>
      </c>
      <c r="S84" s="45">
        <v>7.91</v>
      </c>
      <c r="T84" s="45">
        <v>24.13</v>
      </c>
    </row>
    <row r="85" spans="1:20" s="26" customFormat="1" x14ac:dyDescent="0.3">
      <c r="A85" s="25" t="s">
        <v>400</v>
      </c>
      <c r="B85" s="25">
        <v>11660</v>
      </c>
      <c r="C85" s="25" t="s">
        <v>401</v>
      </c>
      <c r="D85" s="25" t="s">
        <v>19</v>
      </c>
      <c r="E85" s="41">
        <v>0</v>
      </c>
      <c r="F85" s="45">
        <v>2000000000</v>
      </c>
      <c r="G85" s="46">
        <v>31.3</v>
      </c>
      <c r="H85" s="45" t="s">
        <v>532</v>
      </c>
      <c r="I85" s="45">
        <v>3044242</v>
      </c>
      <c r="J85" s="45">
        <v>3033128</v>
      </c>
      <c r="K85" s="45">
        <v>303329194</v>
      </c>
      <c r="L85" s="45">
        <v>10000</v>
      </c>
      <c r="M85" s="45">
        <v>34</v>
      </c>
      <c r="N85" s="45">
        <v>98.628021450000006</v>
      </c>
      <c r="O85" s="45">
        <v>1225</v>
      </c>
      <c r="P85" s="45">
        <v>1.3719785499999999</v>
      </c>
      <c r="Q85" s="45">
        <v>1259</v>
      </c>
      <c r="R85" s="45">
        <v>1.62</v>
      </c>
      <c r="S85" s="45">
        <v>5</v>
      </c>
      <c r="T85" s="45">
        <v>18.670000000000002</v>
      </c>
    </row>
    <row r="86" spans="1:20" s="26" customFormat="1" x14ac:dyDescent="0.3">
      <c r="A86" s="25" t="s">
        <v>408</v>
      </c>
      <c r="B86" s="25">
        <v>11673</v>
      </c>
      <c r="C86" s="25" t="s">
        <v>409</v>
      </c>
      <c r="D86" s="25" t="s">
        <v>19</v>
      </c>
      <c r="E86" s="41">
        <v>0</v>
      </c>
      <c r="F86" s="45">
        <v>500000000</v>
      </c>
      <c r="G86" s="46">
        <v>29.5</v>
      </c>
      <c r="H86" s="45" t="s">
        <v>532</v>
      </c>
      <c r="I86" s="45">
        <v>620630</v>
      </c>
      <c r="J86" s="45">
        <v>955003</v>
      </c>
      <c r="K86" s="45">
        <v>95299990</v>
      </c>
      <c r="L86" s="45">
        <v>10022</v>
      </c>
      <c r="M86" s="45">
        <v>16</v>
      </c>
      <c r="N86" s="45">
        <v>99.710678999999999</v>
      </c>
      <c r="O86" s="45">
        <v>262</v>
      </c>
      <c r="P86" s="45">
        <v>0.28932099999999999</v>
      </c>
      <c r="Q86" s="45">
        <v>278</v>
      </c>
      <c r="R86" s="45">
        <v>1.82</v>
      </c>
      <c r="S86" s="45">
        <v>5.0999999999999996</v>
      </c>
      <c r="T86" s="45">
        <v>13.09</v>
      </c>
    </row>
    <row r="87" spans="1:20" s="26" customFormat="1" x14ac:dyDescent="0.3">
      <c r="A87" s="25" t="s">
        <v>416</v>
      </c>
      <c r="B87" s="25">
        <v>11692</v>
      </c>
      <c r="C87" s="25" t="s">
        <v>417</v>
      </c>
      <c r="D87" s="25" t="s">
        <v>19</v>
      </c>
      <c r="E87" s="41">
        <v>0</v>
      </c>
      <c r="F87" s="45">
        <v>4000000000</v>
      </c>
      <c r="G87" s="46">
        <v>25.666666666666668</v>
      </c>
      <c r="H87" s="45" t="s">
        <v>532</v>
      </c>
      <c r="I87" s="45">
        <v>31199953</v>
      </c>
      <c r="J87" s="45">
        <v>31243601</v>
      </c>
      <c r="K87" s="45">
        <v>1941190000</v>
      </c>
      <c r="L87" s="45">
        <v>16096</v>
      </c>
      <c r="M87" s="45">
        <v>259</v>
      </c>
      <c r="N87" s="45">
        <v>83.681037500000002</v>
      </c>
      <c r="O87" s="45">
        <v>11716</v>
      </c>
      <c r="P87" s="45">
        <v>16.318962500000001</v>
      </c>
      <c r="Q87" s="45">
        <v>11975</v>
      </c>
      <c r="R87" s="45">
        <v>1.85</v>
      </c>
      <c r="S87" s="45">
        <v>5.71</v>
      </c>
      <c r="T87" s="45">
        <v>22.43</v>
      </c>
    </row>
    <row r="88" spans="1:20" s="26" customFormat="1" x14ac:dyDescent="0.3">
      <c r="A88" s="25" t="s">
        <v>418</v>
      </c>
      <c r="B88" s="25">
        <v>11698</v>
      </c>
      <c r="C88" s="25" t="s">
        <v>419</v>
      </c>
      <c r="D88" s="25" t="s">
        <v>19</v>
      </c>
      <c r="E88" s="41">
        <v>0</v>
      </c>
      <c r="F88" s="45">
        <v>4000000000</v>
      </c>
      <c r="G88" s="46">
        <v>24.733333333333334</v>
      </c>
      <c r="H88" s="45" t="s">
        <v>532</v>
      </c>
      <c r="I88" s="45">
        <v>26511468</v>
      </c>
      <c r="J88" s="45">
        <v>30168581</v>
      </c>
      <c r="K88" s="45">
        <v>2064892011</v>
      </c>
      <c r="L88" s="45">
        <v>14611</v>
      </c>
      <c r="M88" s="45">
        <v>38</v>
      </c>
      <c r="N88" s="45">
        <v>96.324240133333333</v>
      </c>
      <c r="O88" s="45">
        <v>6402</v>
      </c>
      <c r="P88" s="45">
        <v>3.6757598666666667</v>
      </c>
      <c r="Q88" s="45">
        <v>6440</v>
      </c>
      <c r="R88" s="45">
        <v>1.3</v>
      </c>
      <c r="S88" s="45">
        <v>4.26</v>
      </c>
      <c r="T88" s="45">
        <v>18.850000000000001</v>
      </c>
    </row>
    <row r="89" spans="1:20" s="26" customFormat="1" x14ac:dyDescent="0.3">
      <c r="A89" s="25" t="s">
        <v>435</v>
      </c>
      <c r="B89" s="25">
        <v>11725</v>
      </c>
      <c r="C89" s="25" t="s">
        <v>436</v>
      </c>
      <c r="D89" s="25" t="s">
        <v>19</v>
      </c>
      <c r="E89" s="41">
        <v>0</v>
      </c>
      <c r="F89" s="45">
        <v>300000000</v>
      </c>
      <c r="G89" s="46">
        <v>21.3</v>
      </c>
      <c r="H89" s="45" t="s">
        <v>532</v>
      </c>
      <c r="I89" s="45">
        <v>568529</v>
      </c>
      <c r="J89" s="45">
        <v>553584</v>
      </c>
      <c r="K89" s="45">
        <v>44787000</v>
      </c>
      <c r="L89" s="45">
        <v>12361</v>
      </c>
      <c r="M89" s="45">
        <v>31</v>
      </c>
      <c r="N89" s="45">
        <v>97.25445666666667</v>
      </c>
      <c r="O89" s="45">
        <v>302</v>
      </c>
      <c r="P89" s="45">
        <v>2.7455433333333334</v>
      </c>
      <c r="Q89" s="45">
        <v>333</v>
      </c>
      <c r="R89" s="45">
        <v>0.79</v>
      </c>
      <c r="S89" s="45">
        <v>3.03</v>
      </c>
      <c r="T89" s="45">
        <v>18.399999999999999</v>
      </c>
    </row>
    <row r="90" spans="1:20" s="26" customFormat="1" x14ac:dyDescent="0.3">
      <c r="A90" s="25" t="s">
        <v>445</v>
      </c>
      <c r="B90" s="25">
        <v>11722</v>
      </c>
      <c r="C90" s="25" t="s">
        <v>444</v>
      </c>
      <c r="D90" s="25" t="s">
        <v>19</v>
      </c>
      <c r="E90" s="41">
        <v>0</v>
      </c>
      <c r="F90" s="45">
        <v>600000000</v>
      </c>
      <c r="G90" s="46">
        <v>19.333333333333332</v>
      </c>
      <c r="H90" s="45" t="s">
        <v>532</v>
      </c>
      <c r="I90" s="45">
        <v>8244573</v>
      </c>
      <c r="J90" s="45">
        <v>8509227</v>
      </c>
      <c r="K90" s="45">
        <v>600000000</v>
      </c>
      <c r="L90" s="45">
        <v>14183</v>
      </c>
      <c r="M90" s="45">
        <v>37</v>
      </c>
      <c r="N90" s="45">
        <v>86.832005499999994</v>
      </c>
      <c r="O90" s="45">
        <v>2320</v>
      </c>
      <c r="P90" s="45">
        <v>13.167994499999999</v>
      </c>
      <c r="Q90" s="45">
        <v>2357</v>
      </c>
      <c r="R90" s="45">
        <v>3.19</v>
      </c>
      <c r="S90" s="45">
        <v>7.77</v>
      </c>
      <c r="T90" s="45">
        <v>22.96</v>
      </c>
    </row>
    <row r="91" spans="1:20" s="26" customFormat="1" x14ac:dyDescent="0.3">
      <c r="A91" s="25" t="s">
        <v>460</v>
      </c>
      <c r="B91" s="25">
        <v>11753</v>
      </c>
      <c r="C91" s="25" t="s">
        <v>461</v>
      </c>
      <c r="D91" s="25" t="s">
        <v>19</v>
      </c>
      <c r="E91" s="41">
        <v>0</v>
      </c>
      <c r="F91" s="45">
        <v>500000000</v>
      </c>
      <c r="G91" s="46">
        <v>15.966666666666667</v>
      </c>
      <c r="H91" s="45" t="s">
        <v>532</v>
      </c>
      <c r="I91" s="45">
        <v>2346674</v>
      </c>
      <c r="J91" s="45">
        <v>2413082</v>
      </c>
      <c r="K91" s="45">
        <v>182670000</v>
      </c>
      <c r="L91" s="45">
        <v>13211</v>
      </c>
      <c r="M91" s="45">
        <v>37</v>
      </c>
      <c r="N91" s="45">
        <v>86.977980399999993</v>
      </c>
      <c r="O91" s="45">
        <v>1709</v>
      </c>
      <c r="P91" s="45">
        <v>13.0220196</v>
      </c>
      <c r="Q91" s="45">
        <v>1746</v>
      </c>
      <c r="R91" s="45">
        <v>2.06</v>
      </c>
      <c r="S91" s="45">
        <v>5.47</v>
      </c>
      <c r="T91" s="45">
        <v>20.23</v>
      </c>
    </row>
    <row r="92" spans="1:20" s="26" customFormat="1" x14ac:dyDescent="0.3">
      <c r="A92" s="25" t="s">
        <v>468</v>
      </c>
      <c r="B92" s="25">
        <v>11776</v>
      </c>
      <c r="C92" s="25" t="s">
        <v>469</v>
      </c>
      <c r="D92" s="25" t="s">
        <v>19</v>
      </c>
      <c r="E92" s="41">
        <v>0</v>
      </c>
      <c r="F92" s="45">
        <v>4000000000</v>
      </c>
      <c r="G92" s="46">
        <v>15.066666666666666</v>
      </c>
      <c r="H92" s="45" t="s">
        <v>532</v>
      </c>
      <c r="I92" s="45">
        <v>20513213</v>
      </c>
      <c r="J92" s="45">
        <v>24807284</v>
      </c>
      <c r="K92" s="45">
        <v>1928700000</v>
      </c>
      <c r="L92" s="45">
        <v>12862</v>
      </c>
      <c r="M92" s="45">
        <v>61</v>
      </c>
      <c r="N92" s="45">
        <v>97.832421775</v>
      </c>
      <c r="O92" s="45">
        <v>1550</v>
      </c>
      <c r="P92" s="45">
        <v>2.1675782250000002</v>
      </c>
      <c r="Q92" s="45">
        <v>1611</v>
      </c>
      <c r="R92" s="45">
        <v>1.69</v>
      </c>
      <c r="S92" s="45">
        <v>5.0599999999999996</v>
      </c>
      <c r="T92" s="45">
        <v>21.93</v>
      </c>
    </row>
    <row r="93" spans="1:20" s="26" customFormat="1" x14ac:dyDescent="0.3">
      <c r="A93" s="25" t="s">
        <v>480</v>
      </c>
      <c r="B93" s="25">
        <v>11820</v>
      </c>
      <c r="C93" s="25" t="s">
        <v>481</v>
      </c>
      <c r="D93" s="25" t="s">
        <v>19</v>
      </c>
      <c r="E93" s="41">
        <v>0</v>
      </c>
      <c r="F93" s="45">
        <v>10000000000</v>
      </c>
      <c r="G93" s="46">
        <v>12.433333333333334</v>
      </c>
      <c r="H93" s="45" t="s">
        <v>532</v>
      </c>
      <c r="I93" s="45">
        <v>45634512</v>
      </c>
      <c r="J93" s="45">
        <v>55489083</v>
      </c>
      <c r="K93" s="45">
        <v>4492200000</v>
      </c>
      <c r="L93" s="45">
        <v>12353</v>
      </c>
      <c r="M93" s="45">
        <v>61</v>
      </c>
      <c r="N93" s="45">
        <v>99.128206300000002</v>
      </c>
      <c r="O93" s="45">
        <v>992</v>
      </c>
      <c r="P93" s="45">
        <v>0.8717937</v>
      </c>
      <c r="Q93" s="45">
        <v>1053</v>
      </c>
      <c r="R93" s="45">
        <v>2.13</v>
      </c>
      <c r="S93" s="45">
        <v>4.9400000000000004</v>
      </c>
      <c r="T93" s="45">
        <v>21.44</v>
      </c>
    </row>
    <row r="94" spans="1:20" s="26" customFormat="1" x14ac:dyDescent="0.3">
      <c r="A94" s="25" t="s">
        <v>503</v>
      </c>
      <c r="B94" s="25">
        <v>11841</v>
      </c>
      <c r="C94" s="25" t="s">
        <v>502</v>
      </c>
      <c r="D94" s="25" t="s">
        <v>19</v>
      </c>
      <c r="E94" s="41">
        <v>0</v>
      </c>
      <c r="F94" s="45">
        <v>500000000</v>
      </c>
      <c r="G94" s="46">
        <v>8.0333333333333332</v>
      </c>
      <c r="H94" s="45" t="s">
        <v>532</v>
      </c>
      <c r="I94" s="45">
        <v>1117717</v>
      </c>
      <c r="J94" s="45">
        <v>917637</v>
      </c>
      <c r="K94" s="45">
        <v>91767515</v>
      </c>
      <c r="L94" s="45">
        <v>10000</v>
      </c>
      <c r="M94" s="45">
        <v>11</v>
      </c>
      <c r="N94" s="45">
        <v>99.141586799999999</v>
      </c>
      <c r="O94" s="45">
        <v>178</v>
      </c>
      <c r="P94" s="45">
        <v>0.85841319999999999</v>
      </c>
      <c r="Q94" s="45">
        <v>189</v>
      </c>
      <c r="R94" s="45">
        <v>1.61</v>
      </c>
      <c r="S94" s="45">
        <v>4.76</v>
      </c>
      <c r="T94" s="45">
        <v>0</v>
      </c>
    </row>
    <row r="95" spans="1:20" s="26" customFormat="1" x14ac:dyDescent="0.3">
      <c r="A95" s="25" t="s">
        <v>506</v>
      </c>
      <c r="B95" s="25">
        <v>11859</v>
      </c>
      <c r="C95" s="25" t="s">
        <v>507</v>
      </c>
      <c r="D95" s="25" t="s">
        <v>19</v>
      </c>
      <c r="E95" s="41">
        <v>0</v>
      </c>
      <c r="F95" s="45">
        <v>200000000</v>
      </c>
      <c r="G95" s="46">
        <v>7.333333333333333</v>
      </c>
      <c r="H95" s="45" t="s">
        <v>532</v>
      </c>
      <c r="I95" s="45">
        <v>1222591</v>
      </c>
      <c r="J95" s="45">
        <v>1275277</v>
      </c>
      <c r="K95" s="45">
        <v>111040940</v>
      </c>
      <c r="L95" s="45">
        <v>11485</v>
      </c>
      <c r="M95" s="45">
        <v>28</v>
      </c>
      <c r="N95" s="45">
        <v>65.645338499999994</v>
      </c>
      <c r="O95" s="45">
        <v>2926</v>
      </c>
      <c r="P95" s="45">
        <v>34.354661499999999</v>
      </c>
      <c r="Q95" s="45">
        <v>2954</v>
      </c>
      <c r="R95" s="45">
        <v>2.42</v>
      </c>
      <c r="S95" s="45">
        <v>7.1</v>
      </c>
      <c r="T95" s="45">
        <v>0</v>
      </c>
    </row>
    <row r="96" spans="1:20" s="26" customFormat="1" x14ac:dyDescent="0.3">
      <c r="A96" s="25" t="s">
        <v>508</v>
      </c>
      <c r="B96" s="25">
        <v>11874</v>
      </c>
      <c r="C96" s="25" t="s">
        <v>509</v>
      </c>
      <c r="D96" s="25" t="s">
        <v>19</v>
      </c>
      <c r="E96" s="41">
        <v>0</v>
      </c>
      <c r="F96" s="45">
        <v>4000000000</v>
      </c>
      <c r="G96" s="46">
        <v>7.2333333333333334</v>
      </c>
      <c r="H96" s="45" t="s">
        <v>532</v>
      </c>
      <c r="I96" s="45">
        <v>11183700</v>
      </c>
      <c r="J96" s="45">
        <v>12820744</v>
      </c>
      <c r="K96" s="45">
        <v>1127000000</v>
      </c>
      <c r="L96" s="45">
        <v>11376</v>
      </c>
      <c r="M96" s="45">
        <v>77</v>
      </c>
      <c r="N96" s="45">
        <v>96.67477989999999</v>
      </c>
      <c r="O96" s="45">
        <v>750</v>
      </c>
      <c r="P96" s="45">
        <v>3.3252201000000001</v>
      </c>
      <c r="Q96" s="45">
        <v>827</v>
      </c>
      <c r="R96" s="45">
        <v>1.65</v>
      </c>
      <c r="S96" s="45">
        <v>5.31</v>
      </c>
      <c r="T96" s="45">
        <v>0</v>
      </c>
    </row>
    <row r="97" spans="1:20" s="26" customFormat="1" x14ac:dyDescent="0.3">
      <c r="A97" s="25" t="s">
        <v>576</v>
      </c>
      <c r="B97" s="25">
        <v>11916</v>
      </c>
      <c r="C97" s="25" t="s">
        <v>577</v>
      </c>
      <c r="D97" s="25" t="s">
        <v>19</v>
      </c>
      <c r="E97" s="41">
        <v>0</v>
      </c>
      <c r="F97" s="45">
        <v>100000000</v>
      </c>
      <c r="G97" s="46">
        <v>3</v>
      </c>
      <c r="H97" s="45" t="s">
        <v>532</v>
      </c>
      <c r="I97" s="45">
        <v>231106</v>
      </c>
      <c r="J97" s="45">
        <v>307240</v>
      </c>
      <c r="K97" s="45">
        <v>29176986</v>
      </c>
      <c r="L97" s="45">
        <v>10531</v>
      </c>
      <c r="M97" s="45">
        <v>16</v>
      </c>
      <c r="N97" s="45">
        <v>89.862249000000006</v>
      </c>
      <c r="O97" s="45">
        <v>223</v>
      </c>
      <c r="P97" s="45">
        <v>10.137751</v>
      </c>
      <c r="Q97" s="45">
        <v>239</v>
      </c>
      <c r="R97" s="45">
        <v>1.68</v>
      </c>
      <c r="S97" s="45">
        <v>0</v>
      </c>
      <c r="T97" s="45">
        <v>0</v>
      </c>
    </row>
    <row r="98" spans="1:20" s="26" customFormat="1" x14ac:dyDescent="0.3">
      <c r="A98" s="25" t="s">
        <v>582</v>
      </c>
      <c r="B98" s="25">
        <v>11920</v>
      </c>
      <c r="C98" s="25" t="s">
        <v>583</v>
      </c>
      <c r="D98" s="25" t="s">
        <v>19</v>
      </c>
      <c r="E98" s="41">
        <v>0</v>
      </c>
      <c r="F98" s="45">
        <v>4000000000</v>
      </c>
      <c r="G98" s="46">
        <v>2</v>
      </c>
      <c r="H98" s="45" t="s">
        <v>532</v>
      </c>
      <c r="I98" s="45">
        <v>5081645</v>
      </c>
      <c r="J98" s="45">
        <v>5603327</v>
      </c>
      <c r="K98" s="45">
        <v>554200000</v>
      </c>
      <c r="L98" s="45">
        <v>10111</v>
      </c>
      <c r="M98" s="45">
        <v>59</v>
      </c>
      <c r="N98" s="45">
        <v>97.938912899999991</v>
      </c>
      <c r="O98" s="45">
        <v>240</v>
      </c>
      <c r="P98" s="45">
        <v>2.0610870999999999</v>
      </c>
      <c r="Q98" s="45">
        <v>299</v>
      </c>
      <c r="R98" s="45">
        <v>1.0900000000000001</v>
      </c>
      <c r="S98" s="45">
        <v>0</v>
      </c>
      <c r="T98" s="45">
        <v>0</v>
      </c>
    </row>
    <row r="99" spans="1:20" s="26" customFormat="1" x14ac:dyDescent="0.3">
      <c r="A99" s="25" t="s">
        <v>244</v>
      </c>
      <c r="B99" s="25">
        <v>11315</v>
      </c>
      <c r="C99" s="25" t="s">
        <v>245</v>
      </c>
      <c r="D99" s="25" t="s">
        <v>246</v>
      </c>
      <c r="E99" s="41">
        <v>0</v>
      </c>
      <c r="F99" s="45">
        <v>4000000000</v>
      </c>
      <c r="G99" s="46">
        <v>85.066666666666663</v>
      </c>
      <c r="H99" s="45" t="s">
        <v>532</v>
      </c>
      <c r="I99" s="45">
        <v>98191398</v>
      </c>
      <c r="J99" s="45">
        <v>109323301</v>
      </c>
      <c r="K99" s="45">
        <v>2504221420</v>
      </c>
      <c r="L99" s="45">
        <v>43656</v>
      </c>
      <c r="M99" s="45">
        <v>871</v>
      </c>
      <c r="N99" s="45">
        <v>82.827582149999998</v>
      </c>
      <c r="O99" s="45">
        <v>21562</v>
      </c>
      <c r="P99" s="45">
        <v>17.172417849999999</v>
      </c>
      <c r="Q99" s="45">
        <v>22433</v>
      </c>
      <c r="R99" s="45">
        <v>1.58</v>
      </c>
      <c r="S99" s="45">
        <v>5.27</v>
      </c>
      <c r="T99" s="45">
        <v>22.22</v>
      </c>
    </row>
    <row r="100" spans="1:20" s="26" customFormat="1" x14ac:dyDescent="0.3">
      <c r="A100" s="25" t="s">
        <v>342</v>
      </c>
      <c r="B100" s="25">
        <v>11500</v>
      </c>
      <c r="C100" s="25" t="s">
        <v>343</v>
      </c>
      <c r="D100" s="25" t="s">
        <v>246</v>
      </c>
      <c r="E100" s="41">
        <v>0</v>
      </c>
      <c r="F100" s="45">
        <v>6000000000</v>
      </c>
      <c r="G100" s="46">
        <v>60.766666666666666</v>
      </c>
      <c r="H100" s="45" t="s">
        <v>532</v>
      </c>
      <c r="I100" s="45">
        <v>33991419</v>
      </c>
      <c r="J100" s="45">
        <v>40375463</v>
      </c>
      <c r="K100" s="45">
        <v>3999796618</v>
      </c>
      <c r="L100" s="45">
        <v>10000</v>
      </c>
      <c r="M100" s="45">
        <v>71</v>
      </c>
      <c r="N100" s="45">
        <v>87.702849408218896</v>
      </c>
      <c r="O100" s="45">
        <v>3043</v>
      </c>
      <c r="P100" s="45">
        <v>11.947135798441849</v>
      </c>
      <c r="Q100" s="45">
        <v>3145</v>
      </c>
      <c r="R100" s="45">
        <v>1.85</v>
      </c>
      <c r="S100" s="45">
        <v>5.17</v>
      </c>
      <c r="T100" s="45">
        <v>20.5</v>
      </c>
    </row>
    <row r="101" spans="1:20" s="26" customFormat="1" x14ac:dyDescent="0.3">
      <c r="A101" s="25" t="s">
        <v>499</v>
      </c>
      <c r="B101" s="25">
        <v>11838</v>
      </c>
      <c r="C101" s="25" t="s">
        <v>500</v>
      </c>
      <c r="D101" s="25" t="s">
        <v>246</v>
      </c>
      <c r="E101" s="41">
        <v>16</v>
      </c>
      <c r="F101" s="45">
        <v>400000000</v>
      </c>
      <c r="G101" s="46">
        <v>9.1666666666666679</v>
      </c>
      <c r="H101" s="45" t="s">
        <v>532</v>
      </c>
      <c r="I101" s="45">
        <v>4677492</v>
      </c>
      <c r="J101" s="45">
        <v>4394535</v>
      </c>
      <c r="K101" s="45">
        <v>367928158</v>
      </c>
      <c r="L101" s="45">
        <v>11945</v>
      </c>
      <c r="M101" s="45">
        <v>46</v>
      </c>
      <c r="N101" s="45">
        <v>40.061212750000003</v>
      </c>
      <c r="O101" s="45">
        <v>4783</v>
      </c>
      <c r="P101" s="45">
        <v>59.938787250000004</v>
      </c>
      <c r="Q101" s="45">
        <v>4829</v>
      </c>
      <c r="R101" s="45">
        <v>2.09</v>
      </c>
      <c r="S101" s="45">
        <v>5.55</v>
      </c>
      <c r="T101" s="45">
        <v>0</v>
      </c>
    </row>
    <row r="102" spans="1:20" s="26" customFormat="1" x14ac:dyDescent="0.3">
      <c r="A102" s="25" t="s">
        <v>501</v>
      </c>
      <c r="B102" s="25">
        <v>11767</v>
      </c>
      <c r="C102" s="25" t="s">
        <v>502</v>
      </c>
      <c r="D102" s="25" t="s">
        <v>246</v>
      </c>
      <c r="E102" s="41">
        <v>0</v>
      </c>
      <c r="F102" s="45">
        <v>2000000000</v>
      </c>
      <c r="G102" s="46">
        <v>8.0333333333333332</v>
      </c>
      <c r="H102" s="45" t="s">
        <v>532</v>
      </c>
      <c r="I102" s="45">
        <v>11324050</v>
      </c>
      <c r="J102" s="45">
        <v>15790834</v>
      </c>
      <c r="K102" s="45">
        <v>1579098000</v>
      </c>
      <c r="L102" s="45">
        <v>10000</v>
      </c>
      <c r="M102" s="45">
        <v>148</v>
      </c>
      <c r="N102" s="45">
        <v>68.08140865</v>
      </c>
      <c r="O102" s="45">
        <v>14445</v>
      </c>
      <c r="P102" s="45">
        <v>31.918591349999996</v>
      </c>
      <c r="Q102" s="45">
        <v>14593</v>
      </c>
      <c r="R102" s="45">
        <v>1.59</v>
      </c>
      <c r="S102" s="45">
        <v>5.16</v>
      </c>
      <c r="T102" s="45">
        <v>0</v>
      </c>
    </row>
    <row r="103" spans="1:20" s="26" customFormat="1" x14ac:dyDescent="0.3">
      <c r="A103" s="25" t="s">
        <v>517</v>
      </c>
      <c r="B103" s="25">
        <v>11883</v>
      </c>
      <c r="C103" s="25" t="s">
        <v>518</v>
      </c>
      <c r="D103" s="25" t="s">
        <v>246</v>
      </c>
      <c r="E103" s="41">
        <v>0</v>
      </c>
      <c r="F103" s="45">
        <v>4000000000</v>
      </c>
      <c r="G103" s="46">
        <v>5.4666666666666668</v>
      </c>
      <c r="H103" s="45" t="s">
        <v>532</v>
      </c>
      <c r="I103" s="45">
        <v>21975629</v>
      </c>
      <c r="J103" s="45">
        <v>29584932</v>
      </c>
      <c r="K103" s="45">
        <v>2648000000</v>
      </c>
      <c r="L103" s="45">
        <v>11173</v>
      </c>
      <c r="M103" s="45">
        <v>150</v>
      </c>
      <c r="N103" s="45">
        <v>87.037826850000002</v>
      </c>
      <c r="O103" s="45">
        <v>2207</v>
      </c>
      <c r="P103" s="45">
        <v>12.96217315</v>
      </c>
      <c r="Q103" s="45">
        <v>2357</v>
      </c>
      <c r="R103" s="45">
        <v>1.64</v>
      </c>
      <c r="S103" s="45">
        <v>5.27</v>
      </c>
      <c r="T103" s="45">
        <v>0</v>
      </c>
    </row>
    <row r="104" spans="1:20" s="26" customFormat="1" x14ac:dyDescent="0.3">
      <c r="A104" s="25" t="s">
        <v>20</v>
      </c>
      <c r="B104" s="25">
        <v>10589</v>
      </c>
      <c r="C104" s="25" t="s">
        <v>21</v>
      </c>
      <c r="D104" s="25" t="s">
        <v>22</v>
      </c>
      <c r="E104" s="41">
        <v>0</v>
      </c>
      <c r="F104" s="45">
        <v>50000</v>
      </c>
      <c r="G104" s="46">
        <v>171.33333333333334</v>
      </c>
      <c r="H104" s="45" t="s">
        <v>531</v>
      </c>
      <c r="I104" s="45">
        <v>1708921</v>
      </c>
      <c r="J104" s="45">
        <v>1854714</v>
      </c>
      <c r="K104" s="45">
        <v>9951</v>
      </c>
      <c r="L104" s="45">
        <v>186384671</v>
      </c>
      <c r="M104" s="45">
        <v>4</v>
      </c>
      <c r="N104" s="45">
        <v>7</v>
      </c>
      <c r="O104" s="45">
        <v>118</v>
      </c>
      <c r="P104" s="45">
        <v>93</v>
      </c>
      <c r="Q104" s="45">
        <v>122</v>
      </c>
      <c r="R104" s="45">
        <v>8.66</v>
      </c>
      <c r="S104" s="45">
        <v>17.14</v>
      </c>
      <c r="T104" s="45">
        <v>22.01</v>
      </c>
    </row>
    <row r="105" spans="1:20" s="26" customFormat="1" x14ac:dyDescent="0.3">
      <c r="A105" s="25" t="s">
        <v>23</v>
      </c>
      <c r="B105" s="25">
        <v>10591</v>
      </c>
      <c r="C105" s="25" t="s">
        <v>21</v>
      </c>
      <c r="D105" s="25" t="s">
        <v>22</v>
      </c>
      <c r="E105" s="41">
        <v>0</v>
      </c>
      <c r="F105" s="45">
        <v>500000</v>
      </c>
      <c r="G105" s="46">
        <v>171.33333333333334</v>
      </c>
      <c r="H105" s="45" t="s">
        <v>531</v>
      </c>
      <c r="I105" s="45">
        <v>1742360</v>
      </c>
      <c r="J105" s="45">
        <v>1925179</v>
      </c>
      <c r="K105" s="45">
        <v>140776</v>
      </c>
      <c r="L105" s="45">
        <v>13675479</v>
      </c>
      <c r="M105" s="45">
        <v>11</v>
      </c>
      <c r="N105" s="45">
        <v>84</v>
      </c>
      <c r="O105" s="45">
        <v>665</v>
      </c>
      <c r="P105" s="45">
        <v>16</v>
      </c>
      <c r="Q105" s="45">
        <v>676</v>
      </c>
      <c r="R105" s="45">
        <v>10.38</v>
      </c>
      <c r="S105" s="45">
        <v>15.43</v>
      </c>
      <c r="T105" s="45">
        <v>20.93</v>
      </c>
    </row>
    <row r="106" spans="1:20" s="26" customFormat="1" x14ac:dyDescent="0.3">
      <c r="A106" s="25" t="s">
        <v>24</v>
      </c>
      <c r="B106" s="25">
        <v>10596</v>
      </c>
      <c r="C106" s="25" t="s">
        <v>25</v>
      </c>
      <c r="D106" s="25" t="s">
        <v>22</v>
      </c>
      <c r="E106" s="41">
        <v>0</v>
      </c>
      <c r="F106" s="45">
        <v>50000</v>
      </c>
      <c r="G106" s="46">
        <v>169.76666666666668</v>
      </c>
      <c r="H106" s="45" t="s">
        <v>531</v>
      </c>
      <c r="I106" s="45">
        <v>3960266</v>
      </c>
      <c r="J106" s="45">
        <v>4434915</v>
      </c>
      <c r="K106" s="45">
        <v>12687</v>
      </c>
      <c r="L106" s="45">
        <v>349563714</v>
      </c>
      <c r="M106" s="45">
        <v>11</v>
      </c>
      <c r="N106" s="45">
        <v>60</v>
      </c>
      <c r="O106" s="45">
        <v>505</v>
      </c>
      <c r="P106" s="45">
        <v>40</v>
      </c>
      <c r="Q106" s="45">
        <v>516</v>
      </c>
      <c r="R106" s="45">
        <v>12.68</v>
      </c>
      <c r="S106" s="45">
        <v>14.38</v>
      </c>
      <c r="T106" s="45">
        <v>13.25</v>
      </c>
    </row>
    <row r="107" spans="1:20" s="26" customFormat="1" x14ac:dyDescent="0.3">
      <c r="A107" s="25" t="s">
        <v>26</v>
      </c>
      <c r="B107" s="25">
        <v>10600</v>
      </c>
      <c r="C107" s="25" t="s">
        <v>27</v>
      </c>
      <c r="D107" s="25" t="s">
        <v>22</v>
      </c>
      <c r="E107" s="41">
        <v>0</v>
      </c>
      <c r="F107" s="45">
        <v>50000000</v>
      </c>
      <c r="G107" s="46">
        <v>169.66666666666666</v>
      </c>
      <c r="H107" s="45" t="s">
        <v>531</v>
      </c>
      <c r="I107" s="45">
        <v>35700524</v>
      </c>
      <c r="J107" s="45">
        <v>40418509</v>
      </c>
      <c r="K107" s="45">
        <v>11150246</v>
      </c>
      <c r="L107" s="45">
        <v>3624898</v>
      </c>
      <c r="M107" s="45">
        <v>23</v>
      </c>
      <c r="N107" s="45">
        <v>50</v>
      </c>
      <c r="O107" s="45">
        <v>12490</v>
      </c>
      <c r="P107" s="45">
        <v>50</v>
      </c>
      <c r="Q107" s="45">
        <v>12513</v>
      </c>
      <c r="R107" s="45">
        <v>11.32</v>
      </c>
      <c r="S107" s="45">
        <v>15.93</v>
      </c>
      <c r="T107" s="45">
        <v>49.19</v>
      </c>
    </row>
    <row r="108" spans="1:20" s="26" customFormat="1" x14ac:dyDescent="0.3">
      <c r="A108" s="25" t="s">
        <v>28</v>
      </c>
      <c r="B108" s="25">
        <v>10616</v>
      </c>
      <c r="C108" s="25" t="s">
        <v>29</v>
      </c>
      <c r="D108" s="25" t="s">
        <v>22</v>
      </c>
      <c r="E108" s="41">
        <v>0</v>
      </c>
      <c r="F108" s="45">
        <v>100000</v>
      </c>
      <c r="G108" s="46">
        <v>166.83333333333334</v>
      </c>
      <c r="H108" s="45" t="s">
        <v>531</v>
      </c>
      <c r="I108" s="45">
        <v>7923373</v>
      </c>
      <c r="J108" s="45">
        <v>8588845</v>
      </c>
      <c r="K108" s="45">
        <v>20391</v>
      </c>
      <c r="L108" s="45">
        <v>421207620</v>
      </c>
      <c r="M108" s="45">
        <v>7</v>
      </c>
      <c r="N108" s="45">
        <v>12</v>
      </c>
      <c r="O108" s="45">
        <v>2010</v>
      </c>
      <c r="P108" s="45">
        <v>88</v>
      </c>
      <c r="Q108" s="45">
        <v>2017</v>
      </c>
      <c r="R108" s="45">
        <v>10.08</v>
      </c>
      <c r="S108" s="45">
        <v>16.809999999999999</v>
      </c>
      <c r="T108" s="45">
        <v>30.74</v>
      </c>
    </row>
    <row r="109" spans="1:20" s="26" customFormat="1" x14ac:dyDescent="0.3">
      <c r="A109" s="25" t="s">
        <v>33</v>
      </c>
      <c r="B109" s="25">
        <v>10630</v>
      </c>
      <c r="C109" s="25" t="s">
        <v>34</v>
      </c>
      <c r="D109" s="25" t="s">
        <v>22</v>
      </c>
      <c r="E109" s="41">
        <v>0</v>
      </c>
      <c r="F109" s="45">
        <v>500000</v>
      </c>
      <c r="G109" s="46">
        <v>162.23333333333332</v>
      </c>
      <c r="H109" s="45" t="s">
        <v>531</v>
      </c>
      <c r="I109" s="45">
        <v>489286</v>
      </c>
      <c r="J109" s="45">
        <v>558314</v>
      </c>
      <c r="K109" s="45">
        <v>125472</v>
      </c>
      <c r="L109" s="45">
        <v>4449714</v>
      </c>
      <c r="M109" s="45">
        <v>13</v>
      </c>
      <c r="N109" s="45">
        <v>82</v>
      </c>
      <c r="O109" s="45">
        <v>159</v>
      </c>
      <c r="P109" s="45">
        <v>18</v>
      </c>
      <c r="Q109" s="45">
        <v>172</v>
      </c>
      <c r="R109" s="45">
        <v>14.14</v>
      </c>
      <c r="S109" s="45">
        <v>21.49</v>
      </c>
      <c r="T109" s="45">
        <v>-0.27</v>
      </c>
    </row>
    <row r="110" spans="1:20" s="26" customFormat="1" x14ac:dyDescent="0.3">
      <c r="A110" s="25" t="s">
        <v>37</v>
      </c>
      <c r="B110" s="25">
        <v>10706</v>
      </c>
      <c r="C110" s="25" t="s">
        <v>38</v>
      </c>
      <c r="D110" s="25" t="s">
        <v>22</v>
      </c>
      <c r="E110" s="41">
        <v>0</v>
      </c>
      <c r="F110" s="45">
        <v>5000000</v>
      </c>
      <c r="G110" s="46">
        <v>157.4</v>
      </c>
      <c r="H110" s="45" t="s">
        <v>531</v>
      </c>
      <c r="I110" s="45">
        <v>13880531</v>
      </c>
      <c r="J110" s="45">
        <v>15539127</v>
      </c>
      <c r="K110" s="45">
        <v>2707951</v>
      </c>
      <c r="L110" s="45">
        <v>5738333</v>
      </c>
      <c r="M110" s="45">
        <v>12</v>
      </c>
      <c r="N110" s="45">
        <v>64</v>
      </c>
      <c r="O110" s="45">
        <v>3014</v>
      </c>
      <c r="P110" s="45">
        <v>36</v>
      </c>
      <c r="Q110" s="45">
        <v>3026</v>
      </c>
      <c r="R110" s="45">
        <v>12.62</v>
      </c>
      <c r="S110" s="45">
        <v>23.51</v>
      </c>
      <c r="T110" s="45">
        <v>27.89</v>
      </c>
    </row>
    <row r="111" spans="1:20" s="26" customFormat="1" x14ac:dyDescent="0.3">
      <c r="A111" s="25" t="s">
        <v>41</v>
      </c>
      <c r="B111" s="25">
        <v>10719</v>
      </c>
      <c r="C111" s="25" t="s">
        <v>42</v>
      </c>
      <c r="D111" s="25" t="s">
        <v>22</v>
      </c>
      <c r="E111" s="41">
        <v>0</v>
      </c>
      <c r="F111" s="45">
        <v>100000</v>
      </c>
      <c r="G111" s="46">
        <v>155.30000000000001</v>
      </c>
      <c r="H111" s="45" t="s">
        <v>531</v>
      </c>
      <c r="I111" s="45">
        <v>2548380</v>
      </c>
      <c r="J111" s="45">
        <v>2828261</v>
      </c>
      <c r="K111" s="45">
        <v>9768</v>
      </c>
      <c r="L111" s="45">
        <v>289543524</v>
      </c>
      <c r="M111" s="45">
        <v>3</v>
      </c>
      <c r="N111" s="45">
        <v>23</v>
      </c>
      <c r="O111" s="45">
        <v>224</v>
      </c>
      <c r="P111" s="45">
        <v>77</v>
      </c>
      <c r="Q111" s="45">
        <v>227</v>
      </c>
      <c r="R111" s="45">
        <v>12.76</v>
      </c>
      <c r="S111" s="45">
        <v>18.079999999999998</v>
      </c>
      <c r="T111" s="45">
        <v>14.35</v>
      </c>
    </row>
    <row r="112" spans="1:20" s="26" customFormat="1" x14ac:dyDescent="0.3">
      <c r="A112" s="25" t="s">
        <v>43</v>
      </c>
      <c r="B112" s="25">
        <v>10743</v>
      </c>
      <c r="C112" s="25" t="s">
        <v>44</v>
      </c>
      <c r="D112" s="25" t="s">
        <v>22</v>
      </c>
      <c r="E112" s="41">
        <v>0</v>
      </c>
      <c r="F112" s="45">
        <v>10000000</v>
      </c>
      <c r="G112" s="46">
        <v>151.03333333333333</v>
      </c>
      <c r="H112" s="45" t="s">
        <v>531</v>
      </c>
      <c r="I112" s="45">
        <v>5415998</v>
      </c>
      <c r="J112" s="45">
        <v>5940462</v>
      </c>
      <c r="K112" s="45">
        <v>4486109</v>
      </c>
      <c r="L112" s="45">
        <v>1324190</v>
      </c>
      <c r="M112" s="45">
        <v>8</v>
      </c>
      <c r="N112" s="45">
        <v>16</v>
      </c>
      <c r="O112" s="45">
        <v>2786</v>
      </c>
      <c r="P112" s="45">
        <v>84</v>
      </c>
      <c r="Q112" s="45">
        <v>2794</v>
      </c>
      <c r="R112" s="45">
        <v>10.25</v>
      </c>
      <c r="S112" s="45">
        <v>18.96</v>
      </c>
      <c r="T112" s="45">
        <v>9.83</v>
      </c>
    </row>
    <row r="113" spans="1:20" s="26" customFormat="1" x14ac:dyDescent="0.3">
      <c r="A113" s="25" t="s">
        <v>49</v>
      </c>
      <c r="B113" s="25">
        <v>10753</v>
      </c>
      <c r="C113" s="25" t="s">
        <v>50</v>
      </c>
      <c r="D113" s="25" t="s">
        <v>22</v>
      </c>
      <c r="E113" s="41">
        <v>0</v>
      </c>
      <c r="F113" s="45">
        <v>100000</v>
      </c>
      <c r="G113" s="46">
        <v>148.16666666666666</v>
      </c>
      <c r="H113" s="45" t="s">
        <v>531</v>
      </c>
      <c r="I113" s="45">
        <v>683309</v>
      </c>
      <c r="J113" s="45">
        <v>742633</v>
      </c>
      <c r="K113" s="45">
        <v>26121</v>
      </c>
      <c r="L113" s="45">
        <v>28430509</v>
      </c>
      <c r="M113" s="45">
        <v>7</v>
      </c>
      <c r="N113" s="45">
        <v>37</v>
      </c>
      <c r="O113" s="45">
        <v>531</v>
      </c>
      <c r="P113" s="45">
        <v>63</v>
      </c>
      <c r="Q113" s="45">
        <v>538</v>
      </c>
      <c r="R113" s="45">
        <v>10.82</v>
      </c>
      <c r="S113" s="45">
        <v>21.35</v>
      </c>
      <c r="T113" s="45">
        <v>13.07</v>
      </c>
    </row>
    <row r="114" spans="1:20" s="26" customFormat="1" x14ac:dyDescent="0.3">
      <c r="A114" s="25" t="s">
        <v>51</v>
      </c>
      <c r="B114" s="25">
        <v>10782</v>
      </c>
      <c r="C114" s="25" t="s">
        <v>52</v>
      </c>
      <c r="D114" s="25" t="s">
        <v>22</v>
      </c>
      <c r="E114" s="41">
        <v>0</v>
      </c>
      <c r="F114" s="45">
        <v>50000</v>
      </c>
      <c r="G114" s="46">
        <v>147.56666666666666</v>
      </c>
      <c r="H114" s="45" t="s">
        <v>531</v>
      </c>
      <c r="I114" s="45">
        <v>1129899</v>
      </c>
      <c r="J114" s="45">
        <v>1196290</v>
      </c>
      <c r="K114" s="45">
        <v>21690</v>
      </c>
      <c r="L114" s="45">
        <v>55154009</v>
      </c>
      <c r="M114" s="45">
        <v>8</v>
      </c>
      <c r="N114" s="45">
        <v>61</v>
      </c>
      <c r="O114" s="45">
        <v>451</v>
      </c>
      <c r="P114" s="45">
        <v>39</v>
      </c>
      <c r="Q114" s="45">
        <v>459</v>
      </c>
      <c r="R114" s="45">
        <v>9.11</v>
      </c>
      <c r="S114" s="45">
        <v>22.9</v>
      </c>
      <c r="T114" s="45">
        <v>23.08</v>
      </c>
    </row>
    <row r="115" spans="1:20" s="26" customFormat="1" x14ac:dyDescent="0.3">
      <c r="A115" s="25" t="s">
        <v>54</v>
      </c>
      <c r="B115" s="25">
        <v>10764</v>
      </c>
      <c r="C115" s="25" t="s">
        <v>55</v>
      </c>
      <c r="D115" s="25" t="s">
        <v>22</v>
      </c>
      <c r="E115" s="41">
        <v>0</v>
      </c>
      <c r="F115" s="45">
        <v>10000000</v>
      </c>
      <c r="G115" s="46">
        <v>147.30000000000001</v>
      </c>
      <c r="H115" s="45" t="s">
        <v>531</v>
      </c>
      <c r="I115" s="45">
        <v>1937329</v>
      </c>
      <c r="J115" s="45">
        <v>2181276</v>
      </c>
      <c r="K115" s="45">
        <v>5045620</v>
      </c>
      <c r="L115" s="45">
        <v>432311</v>
      </c>
      <c r="M115" s="45">
        <v>9</v>
      </c>
      <c r="N115" s="45">
        <v>99</v>
      </c>
      <c r="O115" s="45">
        <v>144</v>
      </c>
      <c r="P115" s="45">
        <v>1</v>
      </c>
      <c r="Q115" s="45">
        <v>153</v>
      </c>
      <c r="R115" s="45">
        <v>12.62</v>
      </c>
      <c r="S115" s="45">
        <v>18.2</v>
      </c>
      <c r="T115" s="45">
        <v>24.21</v>
      </c>
    </row>
    <row r="116" spans="1:20" s="26" customFormat="1" x14ac:dyDescent="0.3">
      <c r="A116" s="25" t="s">
        <v>57</v>
      </c>
      <c r="B116" s="25">
        <v>10771</v>
      </c>
      <c r="C116" s="25" t="s">
        <v>58</v>
      </c>
      <c r="D116" s="25" t="s">
        <v>22</v>
      </c>
      <c r="E116" s="41">
        <v>0</v>
      </c>
      <c r="F116" s="45">
        <v>5000000</v>
      </c>
      <c r="G116" s="46">
        <v>147.23333333333332</v>
      </c>
      <c r="H116" s="45" t="s">
        <v>531</v>
      </c>
      <c r="I116" s="45">
        <v>698590</v>
      </c>
      <c r="J116" s="45">
        <v>760638</v>
      </c>
      <c r="K116" s="45">
        <v>1067655</v>
      </c>
      <c r="L116" s="45">
        <v>712437</v>
      </c>
      <c r="M116" s="45">
        <v>5</v>
      </c>
      <c r="N116" s="45">
        <v>88</v>
      </c>
      <c r="O116" s="45">
        <v>102</v>
      </c>
      <c r="P116" s="45">
        <v>12</v>
      </c>
      <c r="Q116" s="45">
        <v>107</v>
      </c>
      <c r="R116" s="45">
        <v>8.84</v>
      </c>
      <c r="S116" s="45">
        <v>15.02</v>
      </c>
      <c r="T116" s="45">
        <v>10.67</v>
      </c>
    </row>
    <row r="117" spans="1:20" s="26" customFormat="1" x14ac:dyDescent="0.3">
      <c r="A117" s="25" t="s">
        <v>64</v>
      </c>
      <c r="B117" s="25">
        <v>10781</v>
      </c>
      <c r="C117" s="25" t="s">
        <v>65</v>
      </c>
      <c r="D117" s="25" t="s">
        <v>22</v>
      </c>
      <c r="E117" s="41">
        <v>0</v>
      </c>
      <c r="F117" s="45">
        <v>40000000</v>
      </c>
      <c r="G117" s="46">
        <v>143.5</v>
      </c>
      <c r="H117" s="45" t="s">
        <v>531</v>
      </c>
      <c r="I117" s="45">
        <v>4135199</v>
      </c>
      <c r="J117" s="45">
        <v>4616601</v>
      </c>
      <c r="K117" s="45">
        <v>6687198</v>
      </c>
      <c r="L117" s="45">
        <v>690364</v>
      </c>
      <c r="M117" s="45">
        <v>7</v>
      </c>
      <c r="N117" s="45">
        <v>48</v>
      </c>
      <c r="O117" s="45">
        <v>1721</v>
      </c>
      <c r="P117" s="45">
        <v>52</v>
      </c>
      <c r="Q117" s="45">
        <v>1728</v>
      </c>
      <c r="R117" s="45">
        <v>13.11</v>
      </c>
      <c r="S117" s="45">
        <v>21.83</v>
      </c>
      <c r="T117" s="45">
        <v>17.03</v>
      </c>
    </row>
    <row r="118" spans="1:20" s="26" customFormat="1" x14ac:dyDescent="0.3">
      <c r="A118" s="25" t="s">
        <v>68</v>
      </c>
      <c r="B118" s="25">
        <v>10789</v>
      </c>
      <c r="C118" s="25" t="s">
        <v>69</v>
      </c>
      <c r="D118" s="25" t="s">
        <v>22</v>
      </c>
      <c r="E118" s="41">
        <v>0</v>
      </c>
      <c r="F118" s="45">
        <v>200000</v>
      </c>
      <c r="G118" s="46">
        <v>142.19999999999999</v>
      </c>
      <c r="H118" s="45" t="s">
        <v>531</v>
      </c>
      <c r="I118" s="45">
        <v>1571323</v>
      </c>
      <c r="J118" s="45">
        <v>1672657</v>
      </c>
      <c r="K118" s="45">
        <v>14440</v>
      </c>
      <c r="L118" s="45">
        <v>115834972</v>
      </c>
      <c r="M118" s="45">
        <v>7</v>
      </c>
      <c r="N118" s="45">
        <v>17</v>
      </c>
      <c r="O118" s="45">
        <v>232</v>
      </c>
      <c r="P118" s="45">
        <v>83</v>
      </c>
      <c r="Q118" s="45">
        <v>239</v>
      </c>
      <c r="R118" s="45">
        <v>12.7</v>
      </c>
      <c r="S118" s="45">
        <v>13.86</v>
      </c>
      <c r="T118" s="45">
        <v>33.15</v>
      </c>
    </row>
    <row r="119" spans="1:20" s="26" customFormat="1" x14ac:dyDescent="0.3">
      <c r="A119" s="25" t="s">
        <v>70</v>
      </c>
      <c r="B119" s="25">
        <v>10787</v>
      </c>
      <c r="C119" s="25" t="s">
        <v>71</v>
      </c>
      <c r="D119" s="25" t="s">
        <v>22</v>
      </c>
      <c r="E119" s="41">
        <v>0</v>
      </c>
      <c r="F119" s="45">
        <v>100000000</v>
      </c>
      <c r="G119" s="46">
        <v>140.26666666666668</v>
      </c>
      <c r="H119" s="45" t="s">
        <v>531</v>
      </c>
      <c r="I119" s="45">
        <v>4828761</v>
      </c>
      <c r="J119" s="45">
        <v>5319159</v>
      </c>
      <c r="K119" s="45">
        <v>5607427</v>
      </c>
      <c r="L119" s="45">
        <v>948591</v>
      </c>
      <c r="M119" s="45">
        <v>13</v>
      </c>
      <c r="N119" s="45">
        <v>44</v>
      </c>
      <c r="O119" s="45">
        <v>3728</v>
      </c>
      <c r="P119" s="45">
        <v>56</v>
      </c>
      <c r="Q119" s="45">
        <v>3741</v>
      </c>
      <c r="R119" s="45">
        <v>10.63</v>
      </c>
      <c r="S119" s="45">
        <v>16.37</v>
      </c>
      <c r="T119" s="45">
        <v>21.61</v>
      </c>
    </row>
    <row r="120" spans="1:20" s="26" customFormat="1" x14ac:dyDescent="0.3">
      <c r="A120" s="25" t="s">
        <v>72</v>
      </c>
      <c r="B120" s="25">
        <v>10801</v>
      </c>
      <c r="C120" s="25" t="s">
        <v>73</v>
      </c>
      <c r="D120" s="25" t="s">
        <v>22</v>
      </c>
      <c r="E120" s="41">
        <v>0</v>
      </c>
      <c r="F120" s="45">
        <v>500000</v>
      </c>
      <c r="G120" s="46">
        <v>138.63333333333333</v>
      </c>
      <c r="H120" s="45" t="s">
        <v>531</v>
      </c>
      <c r="I120" s="45">
        <v>1251380</v>
      </c>
      <c r="J120" s="45">
        <v>1373707</v>
      </c>
      <c r="K120" s="45">
        <v>180205</v>
      </c>
      <c r="L120" s="45">
        <v>7623023</v>
      </c>
      <c r="M120" s="45">
        <v>12</v>
      </c>
      <c r="N120" s="45">
        <v>78</v>
      </c>
      <c r="O120" s="45">
        <v>391</v>
      </c>
      <c r="P120" s="45">
        <v>22</v>
      </c>
      <c r="Q120" s="45">
        <v>403</v>
      </c>
      <c r="R120" s="45">
        <v>10.29</v>
      </c>
      <c r="S120" s="45">
        <v>20.94</v>
      </c>
      <c r="T120" s="45">
        <v>35.28</v>
      </c>
    </row>
    <row r="121" spans="1:20" s="26" customFormat="1" x14ac:dyDescent="0.3">
      <c r="A121" s="25" t="s">
        <v>74</v>
      </c>
      <c r="B121" s="25">
        <v>10825</v>
      </c>
      <c r="C121" s="25" t="s">
        <v>75</v>
      </c>
      <c r="D121" s="25" t="s">
        <v>22</v>
      </c>
      <c r="E121" s="41">
        <v>0</v>
      </c>
      <c r="F121" s="45">
        <v>15000000</v>
      </c>
      <c r="G121" s="46">
        <v>136.56666666666666</v>
      </c>
      <c r="H121" s="45" t="s">
        <v>531</v>
      </c>
      <c r="I121" s="45">
        <v>364352</v>
      </c>
      <c r="J121" s="45">
        <v>352787</v>
      </c>
      <c r="K121" s="45">
        <v>533510</v>
      </c>
      <c r="L121" s="45">
        <v>661257</v>
      </c>
      <c r="M121" s="45">
        <v>7</v>
      </c>
      <c r="N121" s="45">
        <v>78</v>
      </c>
      <c r="O121" s="45">
        <v>65</v>
      </c>
      <c r="P121" s="45">
        <v>22</v>
      </c>
      <c r="Q121" s="45">
        <v>72</v>
      </c>
      <c r="R121" s="45">
        <v>10.61</v>
      </c>
      <c r="S121" s="45">
        <v>21.44</v>
      </c>
      <c r="T121" s="45">
        <v>32.65</v>
      </c>
    </row>
    <row r="122" spans="1:20" s="26" customFormat="1" x14ac:dyDescent="0.3">
      <c r="A122" s="25" t="s">
        <v>76</v>
      </c>
      <c r="B122" s="25">
        <v>10830</v>
      </c>
      <c r="C122" s="25" t="s">
        <v>77</v>
      </c>
      <c r="D122" s="25" t="s">
        <v>22</v>
      </c>
      <c r="E122" s="41">
        <v>0</v>
      </c>
      <c r="F122" s="45">
        <v>10000000</v>
      </c>
      <c r="G122" s="46">
        <v>135.73333333333332</v>
      </c>
      <c r="H122" s="45" t="s">
        <v>531</v>
      </c>
      <c r="I122" s="45">
        <v>1463370</v>
      </c>
      <c r="J122" s="45">
        <v>1545699</v>
      </c>
      <c r="K122" s="45">
        <v>32769009</v>
      </c>
      <c r="L122" s="45">
        <v>47169</v>
      </c>
      <c r="M122" s="45">
        <v>6</v>
      </c>
      <c r="N122" s="45">
        <v>14</v>
      </c>
      <c r="O122" s="45">
        <v>1871</v>
      </c>
      <c r="P122" s="45">
        <v>86</v>
      </c>
      <c r="Q122" s="45">
        <v>1877</v>
      </c>
      <c r="R122" s="45">
        <v>9.73</v>
      </c>
      <c r="S122" s="45">
        <v>14.96</v>
      </c>
      <c r="T122" s="45">
        <v>24.74</v>
      </c>
    </row>
    <row r="123" spans="1:20" s="26" customFormat="1" x14ac:dyDescent="0.3">
      <c r="A123" s="25" t="s">
        <v>78</v>
      </c>
      <c r="B123" s="25">
        <v>10835</v>
      </c>
      <c r="C123" s="25" t="s">
        <v>79</v>
      </c>
      <c r="D123" s="25" t="s">
        <v>22</v>
      </c>
      <c r="E123" s="41">
        <v>0</v>
      </c>
      <c r="F123" s="45">
        <v>500000</v>
      </c>
      <c r="G123" s="46">
        <v>135.13333333333333</v>
      </c>
      <c r="H123" s="45" t="s">
        <v>531</v>
      </c>
      <c r="I123" s="45">
        <v>2038796</v>
      </c>
      <c r="J123" s="45">
        <v>1994512</v>
      </c>
      <c r="K123" s="45">
        <v>53994</v>
      </c>
      <c r="L123" s="45">
        <v>36939509</v>
      </c>
      <c r="M123" s="45">
        <v>10</v>
      </c>
      <c r="N123" s="45">
        <v>82</v>
      </c>
      <c r="O123" s="45">
        <v>201</v>
      </c>
      <c r="P123" s="45">
        <v>18</v>
      </c>
      <c r="Q123" s="45">
        <v>211</v>
      </c>
      <c r="R123" s="45">
        <v>8.9499999999999993</v>
      </c>
      <c r="S123" s="45">
        <v>18.79</v>
      </c>
      <c r="T123" s="45">
        <v>32.049999999999997</v>
      </c>
    </row>
    <row r="124" spans="1:20" s="26" customFormat="1" x14ac:dyDescent="0.3">
      <c r="A124" s="25" t="s">
        <v>84</v>
      </c>
      <c r="B124" s="25">
        <v>10843</v>
      </c>
      <c r="C124" s="25" t="s">
        <v>85</v>
      </c>
      <c r="D124" s="25" t="s">
        <v>22</v>
      </c>
      <c r="E124" s="41">
        <v>0</v>
      </c>
      <c r="F124" s="45">
        <v>500000</v>
      </c>
      <c r="G124" s="46">
        <v>134.03333333333333</v>
      </c>
      <c r="H124" s="45" t="s">
        <v>531</v>
      </c>
      <c r="I124" s="45">
        <v>1407158</v>
      </c>
      <c r="J124" s="45">
        <v>1529261</v>
      </c>
      <c r="K124" s="45">
        <v>53266</v>
      </c>
      <c r="L124" s="45">
        <v>28709897</v>
      </c>
      <c r="M124" s="45">
        <v>4</v>
      </c>
      <c r="N124" s="45">
        <v>72</v>
      </c>
      <c r="O124" s="45">
        <v>494</v>
      </c>
      <c r="P124" s="45">
        <v>28</v>
      </c>
      <c r="Q124" s="45">
        <v>498</v>
      </c>
      <c r="R124" s="45">
        <v>9.27</v>
      </c>
      <c r="S124" s="45">
        <v>14.69</v>
      </c>
      <c r="T124" s="45">
        <v>12.6</v>
      </c>
    </row>
    <row r="125" spans="1:20" s="26" customFormat="1" x14ac:dyDescent="0.3">
      <c r="A125" s="25" t="s">
        <v>86</v>
      </c>
      <c r="B125" s="25">
        <v>10851</v>
      </c>
      <c r="C125" s="25" t="s">
        <v>87</v>
      </c>
      <c r="D125" s="25" t="s">
        <v>22</v>
      </c>
      <c r="E125" s="41">
        <v>0</v>
      </c>
      <c r="F125" s="45">
        <v>300000000</v>
      </c>
      <c r="G125" s="46">
        <v>133.93333333333334</v>
      </c>
      <c r="H125" s="45" t="s">
        <v>531</v>
      </c>
      <c r="I125" s="45">
        <v>28026870</v>
      </c>
      <c r="J125" s="45">
        <v>31565009</v>
      </c>
      <c r="K125" s="45">
        <v>44599504</v>
      </c>
      <c r="L125" s="45">
        <v>707743</v>
      </c>
      <c r="M125" s="45">
        <v>16</v>
      </c>
      <c r="N125" s="45">
        <v>61</v>
      </c>
      <c r="O125" s="45">
        <v>10051</v>
      </c>
      <c r="P125" s="45">
        <v>38</v>
      </c>
      <c r="Q125" s="45">
        <v>10067</v>
      </c>
      <c r="R125" s="45">
        <v>12.42</v>
      </c>
      <c r="S125" s="45">
        <v>17.87</v>
      </c>
      <c r="T125" s="45">
        <v>30.06</v>
      </c>
    </row>
    <row r="126" spans="1:20" s="26" customFormat="1" x14ac:dyDescent="0.3">
      <c r="A126" s="25" t="s">
        <v>88</v>
      </c>
      <c r="B126" s="25">
        <v>10855</v>
      </c>
      <c r="C126" s="25" t="s">
        <v>89</v>
      </c>
      <c r="D126" s="25" t="s">
        <v>22</v>
      </c>
      <c r="E126" s="41">
        <v>0</v>
      </c>
      <c r="F126" s="45">
        <v>1500000</v>
      </c>
      <c r="G126" s="46">
        <v>133.5</v>
      </c>
      <c r="H126" s="45" t="s">
        <v>531</v>
      </c>
      <c r="I126" s="45">
        <v>5979376</v>
      </c>
      <c r="J126" s="45">
        <v>6494832</v>
      </c>
      <c r="K126" s="45">
        <v>244858</v>
      </c>
      <c r="L126" s="45">
        <v>26524891</v>
      </c>
      <c r="M126" s="45">
        <v>9</v>
      </c>
      <c r="N126" s="45">
        <v>49</v>
      </c>
      <c r="O126" s="45">
        <v>4574</v>
      </c>
      <c r="P126" s="45">
        <v>51</v>
      </c>
      <c r="Q126" s="45">
        <v>4583</v>
      </c>
      <c r="R126" s="45">
        <v>9.4700000000000006</v>
      </c>
      <c r="S126" s="45">
        <v>22.32</v>
      </c>
      <c r="T126" s="45">
        <v>15.06</v>
      </c>
    </row>
    <row r="127" spans="1:20" s="26" customFormat="1" x14ac:dyDescent="0.3">
      <c r="A127" s="25" t="s">
        <v>90</v>
      </c>
      <c r="B127" s="25">
        <v>10864</v>
      </c>
      <c r="C127" s="25" t="s">
        <v>91</v>
      </c>
      <c r="D127" s="25" t="s">
        <v>22</v>
      </c>
      <c r="E127" s="41">
        <v>0</v>
      </c>
      <c r="F127" s="45">
        <v>5000000</v>
      </c>
      <c r="G127" s="46">
        <v>133.13333333333333</v>
      </c>
      <c r="H127" s="45" t="s">
        <v>531</v>
      </c>
      <c r="I127" s="45">
        <v>552121</v>
      </c>
      <c r="J127" s="45">
        <v>601096</v>
      </c>
      <c r="K127" s="45">
        <v>956535</v>
      </c>
      <c r="L127" s="45">
        <v>628410</v>
      </c>
      <c r="M127" s="45">
        <v>4</v>
      </c>
      <c r="N127" s="45">
        <v>13</v>
      </c>
      <c r="O127" s="45">
        <v>257</v>
      </c>
      <c r="P127" s="45">
        <v>87</v>
      </c>
      <c r="Q127" s="45">
        <v>261</v>
      </c>
      <c r="R127" s="45">
        <v>9.4</v>
      </c>
      <c r="S127" s="45">
        <v>17.86</v>
      </c>
      <c r="T127" s="45">
        <v>16.11</v>
      </c>
    </row>
    <row r="128" spans="1:20" s="26" customFormat="1" x14ac:dyDescent="0.3">
      <c r="A128" s="25" t="s">
        <v>92</v>
      </c>
      <c r="B128" s="25">
        <v>10869</v>
      </c>
      <c r="C128" s="25" t="s">
        <v>93</v>
      </c>
      <c r="D128" s="25" t="s">
        <v>22</v>
      </c>
      <c r="E128" s="41">
        <v>0</v>
      </c>
      <c r="F128" s="45">
        <v>500000</v>
      </c>
      <c r="G128" s="46">
        <v>132.13333333333333</v>
      </c>
      <c r="H128" s="45" t="s">
        <v>531</v>
      </c>
      <c r="I128" s="45">
        <v>591642</v>
      </c>
      <c r="J128" s="45">
        <v>662633</v>
      </c>
      <c r="K128" s="45">
        <v>30223</v>
      </c>
      <c r="L128" s="45">
        <v>21924789</v>
      </c>
      <c r="M128" s="45">
        <v>6</v>
      </c>
      <c r="N128" s="45">
        <v>71</v>
      </c>
      <c r="O128" s="45">
        <v>391</v>
      </c>
      <c r="P128" s="45">
        <v>29</v>
      </c>
      <c r="Q128" s="45">
        <v>397</v>
      </c>
      <c r="R128" s="45">
        <v>12.94</v>
      </c>
      <c r="S128" s="45">
        <v>20</v>
      </c>
      <c r="T128" s="45">
        <v>-7.56</v>
      </c>
    </row>
    <row r="129" spans="1:20" s="26" customFormat="1" x14ac:dyDescent="0.3">
      <c r="A129" s="25" t="s">
        <v>94</v>
      </c>
      <c r="B129" s="25">
        <v>10872</v>
      </c>
      <c r="C129" s="25" t="s">
        <v>95</v>
      </c>
      <c r="D129" s="25" t="s">
        <v>22</v>
      </c>
      <c r="E129" s="41">
        <v>0</v>
      </c>
      <c r="F129" s="45">
        <v>50000000</v>
      </c>
      <c r="G129" s="46">
        <v>131.86666666666667</v>
      </c>
      <c r="H129" s="45" t="s">
        <v>531</v>
      </c>
      <c r="I129" s="45">
        <v>1837910</v>
      </c>
      <c r="J129" s="45">
        <v>2085077</v>
      </c>
      <c r="K129" s="45">
        <v>77093</v>
      </c>
      <c r="L129" s="45">
        <v>27046251</v>
      </c>
      <c r="M129" s="45">
        <v>7</v>
      </c>
      <c r="N129" s="45">
        <v>40</v>
      </c>
      <c r="O129" s="45">
        <v>2369</v>
      </c>
      <c r="P129" s="45">
        <v>60</v>
      </c>
      <c r="Q129" s="45">
        <v>2376</v>
      </c>
      <c r="R129" s="45">
        <v>14.49</v>
      </c>
      <c r="S129" s="45">
        <v>23.81</v>
      </c>
      <c r="T129" s="45">
        <v>32.1</v>
      </c>
    </row>
    <row r="130" spans="1:20" s="26" customFormat="1" x14ac:dyDescent="0.3">
      <c r="A130" s="25" t="s">
        <v>104</v>
      </c>
      <c r="B130" s="25">
        <v>10896</v>
      </c>
      <c r="C130" s="25" t="s">
        <v>105</v>
      </c>
      <c r="D130" s="25" t="s">
        <v>22</v>
      </c>
      <c r="E130" s="41">
        <v>0</v>
      </c>
      <c r="F130" s="45">
        <v>1000000</v>
      </c>
      <c r="G130" s="46">
        <v>130.03333333333333</v>
      </c>
      <c r="H130" s="45" t="s">
        <v>531</v>
      </c>
      <c r="I130" s="45">
        <v>2576358</v>
      </c>
      <c r="J130" s="45">
        <v>2853590</v>
      </c>
      <c r="K130" s="45">
        <v>526962</v>
      </c>
      <c r="L130" s="45">
        <v>5415172</v>
      </c>
      <c r="M130" s="45">
        <v>11</v>
      </c>
      <c r="N130" s="45">
        <v>76</v>
      </c>
      <c r="O130" s="45">
        <v>758</v>
      </c>
      <c r="P130" s="45">
        <v>24</v>
      </c>
      <c r="Q130" s="45">
        <v>769</v>
      </c>
      <c r="R130" s="45">
        <v>10.93</v>
      </c>
      <c r="S130" s="45">
        <v>20.67</v>
      </c>
      <c r="T130" s="45">
        <v>17.22</v>
      </c>
    </row>
    <row r="131" spans="1:20" s="26" customFormat="1" x14ac:dyDescent="0.3">
      <c r="A131" s="25" t="s">
        <v>126</v>
      </c>
      <c r="B131" s="25">
        <v>11055</v>
      </c>
      <c r="C131" s="25" t="s">
        <v>127</v>
      </c>
      <c r="D131" s="25" t="s">
        <v>22</v>
      </c>
      <c r="E131" s="41">
        <v>0</v>
      </c>
      <c r="F131" s="45">
        <v>20000000</v>
      </c>
      <c r="G131" s="46">
        <v>120.63333333333334</v>
      </c>
      <c r="H131" s="45" t="s">
        <v>531</v>
      </c>
      <c r="I131" s="45">
        <v>2122371</v>
      </c>
      <c r="J131" s="45">
        <v>2403166</v>
      </c>
      <c r="K131" s="45">
        <v>4841618</v>
      </c>
      <c r="L131" s="45">
        <v>496356</v>
      </c>
      <c r="M131" s="45">
        <v>9</v>
      </c>
      <c r="N131" s="45">
        <v>42</v>
      </c>
      <c r="O131" s="45">
        <v>1450</v>
      </c>
      <c r="P131" s="45">
        <v>58</v>
      </c>
      <c r="Q131" s="45">
        <v>1459</v>
      </c>
      <c r="R131" s="45">
        <v>14.19</v>
      </c>
      <c r="S131" s="45">
        <v>21.9</v>
      </c>
      <c r="T131" s="45">
        <v>7.79</v>
      </c>
    </row>
    <row r="132" spans="1:20" s="26" customFormat="1" x14ac:dyDescent="0.3">
      <c r="A132" s="25" t="s">
        <v>130</v>
      </c>
      <c r="B132" s="25">
        <v>11087</v>
      </c>
      <c r="C132" s="25" t="s">
        <v>131</v>
      </c>
      <c r="D132" s="25" t="s">
        <v>22</v>
      </c>
      <c r="E132" s="41">
        <v>0</v>
      </c>
      <c r="F132" s="45">
        <v>50000000</v>
      </c>
      <c r="G132" s="46">
        <v>117.2</v>
      </c>
      <c r="H132" s="45" t="s">
        <v>531</v>
      </c>
      <c r="I132" s="45">
        <v>1498494</v>
      </c>
      <c r="J132" s="45">
        <v>1743455</v>
      </c>
      <c r="K132" s="45">
        <v>1751199</v>
      </c>
      <c r="L132" s="45">
        <v>995578</v>
      </c>
      <c r="M132" s="45">
        <v>8</v>
      </c>
      <c r="N132" s="45">
        <v>21</v>
      </c>
      <c r="O132" s="45">
        <v>1302</v>
      </c>
      <c r="P132" s="45">
        <v>79</v>
      </c>
      <c r="Q132" s="45">
        <v>1310</v>
      </c>
      <c r="R132" s="45">
        <v>15.22</v>
      </c>
      <c r="S132" s="45">
        <v>21.59</v>
      </c>
      <c r="T132" s="45">
        <v>33.659999999999997</v>
      </c>
    </row>
    <row r="133" spans="1:20" s="26" customFormat="1" x14ac:dyDescent="0.3">
      <c r="A133" s="25" t="s">
        <v>137</v>
      </c>
      <c r="B133" s="25">
        <v>11095</v>
      </c>
      <c r="C133" s="25" t="s">
        <v>138</v>
      </c>
      <c r="D133" s="25" t="s">
        <v>22</v>
      </c>
      <c r="E133" s="41">
        <v>0</v>
      </c>
      <c r="F133" s="45">
        <v>10000000</v>
      </c>
      <c r="G133" s="46">
        <v>116</v>
      </c>
      <c r="H133" s="45" t="s">
        <v>531</v>
      </c>
      <c r="I133" s="45">
        <v>2115908</v>
      </c>
      <c r="J133" s="45">
        <v>2386486</v>
      </c>
      <c r="K133" s="45">
        <v>3984016</v>
      </c>
      <c r="L133" s="45">
        <v>599015</v>
      </c>
      <c r="M133" s="45">
        <v>14</v>
      </c>
      <c r="N133" s="45">
        <v>69</v>
      </c>
      <c r="O133" s="45">
        <v>1970</v>
      </c>
      <c r="P133" s="45">
        <v>31</v>
      </c>
      <c r="Q133" s="45">
        <v>1984</v>
      </c>
      <c r="R133" s="45">
        <v>11.65</v>
      </c>
      <c r="S133" s="45">
        <v>16.260000000000002</v>
      </c>
      <c r="T133" s="45">
        <v>23.12</v>
      </c>
    </row>
    <row r="134" spans="1:20" s="26" customFormat="1" x14ac:dyDescent="0.3">
      <c r="A134" s="25" t="s">
        <v>141</v>
      </c>
      <c r="B134" s="25">
        <v>11099</v>
      </c>
      <c r="C134" s="25" t="s">
        <v>142</v>
      </c>
      <c r="D134" s="25" t="s">
        <v>22</v>
      </c>
      <c r="E134" s="41">
        <v>0</v>
      </c>
      <c r="F134" s="45">
        <v>5000000</v>
      </c>
      <c r="G134" s="46">
        <v>115.56666666666666</v>
      </c>
      <c r="H134" s="45" t="s">
        <v>531</v>
      </c>
      <c r="I134" s="45">
        <v>6957513</v>
      </c>
      <c r="J134" s="45">
        <v>7684554</v>
      </c>
      <c r="K134" s="45">
        <v>1648238</v>
      </c>
      <c r="L134" s="45">
        <v>4662284</v>
      </c>
      <c r="M134" s="45">
        <v>7</v>
      </c>
      <c r="N134" s="45">
        <v>34</v>
      </c>
      <c r="O134" s="45">
        <v>8821</v>
      </c>
      <c r="P134" s="45">
        <v>66</v>
      </c>
      <c r="Q134" s="45">
        <v>8828</v>
      </c>
      <c r="R134" s="45">
        <v>11.76</v>
      </c>
      <c r="S134" s="45">
        <v>16.57</v>
      </c>
      <c r="T134" s="45">
        <v>10.17</v>
      </c>
    </row>
    <row r="135" spans="1:20" s="26" customFormat="1" x14ac:dyDescent="0.3">
      <c r="A135" s="25" t="s">
        <v>145</v>
      </c>
      <c r="B135" s="25">
        <v>11132</v>
      </c>
      <c r="C135" s="25" t="s">
        <v>146</v>
      </c>
      <c r="D135" s="25" t="s">
        <v>22</v>
      </c>
      <c r="E135" s="41">
        <v>0</v>
      </c>
      <c r="F135" s="45">
        <v>1000000000</v>
      </c>
      <c r="G135" s="46">
        <v>111.2</v>
      </c>
      <c r="H135" s="45" t="s">
        <v>531</v>
      </c>
      <c r="I135" s="45">
        <v>17835230</v>
      </c>
      <c r="J135" s="45">
        <v>19643132</v>
      </c>
      <c r="K135" s="45">
        <v>81152167</v>
      </c>
      <c r="L135" s="45">
        <v>242053</v>
      </c>
      <c r="M135" s="45">
        <v>19</v>
      </c>
      <c r="N135" s="45">
        <v>58</v>
      </c>
      <c r="O135" s="45">
        <v>9812</v>
      </c>
      <c r="P135" s="45">
        <v>42</v>
      </c>
      <c r="Q135" s="45">
        <v>9831</v>
      </c>
      <c r="R135" s="45">
        <v>11.08</v>
      </c>
      <c r="S135" s="45">
        <v>16.170000000000002</v>
      </c>
      <c r="T135" s="45">
        <v>26.27</v>
      </c>
    </row>
    <row r="136" spans="1:20" s="26" customFormat="1" x14ac:dyDescent="0.3">
      <c r="A136" s="25" t="s">
        <v>147</v>
      </c>
      <c r="B136" s="25">
        <v>11141</v>
      </c>
      <c r="C136" s="25" t="s">
        <v>148</v>
      </c>
      <c r="D136" s="25" t="s">
        <v>22</v>
      </c>
      <c r="E136" s="41">
        <v>0</v>
      </c>
      <c r="F136" s="45">
        <v>100000</v>
      </c>
      <c r="G136" s="46">
        <v>110.83333333333333</v>
      </c>
      <c r="H136" s="45" t="s">
        <v>531</v>
      </c>
      <c r="I136" s="45">
        <v>569420</v>
      </c>
      <c r="J136" s="45">
        <v>632819</v>
      </c>
      <c r="K136" s="45">
        <v>24772</v>
      </c>
      <c r="L136" s="45">
        <v>25545738</v>
      </c>
      <c r="M136" s="45">
        <v>5</v>
      </c>
      <c r="N136" s="45">
        <v>63</v>
      </c>
      <c r="O136" s="45">
        <v>310</v>
      </c>
      <c r="P136" s="45">
        <v>37</v>
      </c>
      <c r="Q136" s="45">
        <v>315</v>
      </c>
      <c r="R136" s="45">
        <v>11.73</v>
      </c>
      <c r="S136" s="45">
        <v>21.43</v>
      </c>
      <c r="T136" s="45">
        <v>14.41</v>
      </c>
    </row>
    <row r="137" spans="1:20" s="26" customFormat="1" x14ac:dyDescent="0.3">
      <c r="A137" s="25" t="s">
        <v>155</v>
      </c>
      <c r="B137" s="25">
        <v>11149</v>
      </c>
      <c r="C137" s="25" t="s">
        <v>156</v>
      </c>
      <c r="D137" s="25" t="s">
        <v>22</v>
      </c>
      <c r="E137" s="41">
        <v>0</v>
      </c>
      <c r="F137" s="45">
        <v>200000</v>
      </c>
      <c r="G137" s="46">
        <v>107.86666666666666</v>
      </c>
      <c r="H137" s="45" t="s">
        <v>531</v>
      </c>
      <c r="I137" s="45">
        <v>1363176</v>
      </c>
      <c r="J137" s="45">
        <v>1533195</v>
      </c>
      <c r="K137" s="45">
        <v>82003</v>
      </c>
      <c r="L137" s="45">
        <v>18696819</v>
      </c>
      <c r="M137" s="45">
        <v>12</v>
      </c>
      <c r="N137" s="45">
        <v>79</v>
      </c>
      <c r="O137" s="45">
        <v>589</v>
      </c>
      <c r="P137" s="45">
        <v>21</v>
      </c>
      <c r="Q137" s="45">
        <v>601</v>
      </c>
      <c r="R137" s="45">
        <v>14.23</v>
      </c>
      <c r="S137" s="45">
        <v>22.82</v>
      </c>
      <c r="T137" s="45">
        <v>19.87</v>
      </c>
    </row>
    <row r="138" spans="1:20" s="26" customFormat="1" x14ac:dyDescent="0.3">
      <c r="A138" s="25" t="s">
        <v>161</v>
      </c>
      <c r="B138" s="25">
        <v>11173</v>
      </c>
      <c r="C138" s="25" t="s">
        <v>162</v>
      </c>
      <c r="D138" s="25" t="s">
        <v>22</v>
      </c>
      <c r="E138" s="41">
        <v>0</v>
      </c>
      <c r="F138" s="45">
        <v>200000</v>
      </c>
      <c r="G138" s="46">
        <v>106.66666666666667</v>
      </c>
      <c r="H138" s="45" t="s">
        <v>531</v>
      </c>
      <c r="I138" s="45">
        <v>1096869</v>
      </c>
      <c r="J138" s="45">
        <v>1210300</v>
      </c>
      <c r="K138" s="45">
        <v>65015</v>
      </c>
      <c r="L138" s="45">
        <v>18615711</v>
      </c>
      <c r="M138" s="45">
        <v>9</v>
      </c>
      <c r="N138" s="45">
        <v>96</v>
      </c>
      <c r="O138" s="45">
        <v>109</v>
      </c>
      <c r="P138" s="45">
        <v>4</v>
      </c>
      <c r="Q138" s="45">
        <v>118</v>
      </c>
      <c r="R138" s="45">
        <v>10.25</v>
      </c>
      <c r="S138" s="45">
        <v>7.88</v>
      </c>
      <c r="T138" s="45">
        <v>15.84</v>
      </c>
    </row>
    <row r="139" spans="1:20" s="26" customFormat="1" x14ac:dyDescent="0.3">
      <c r="A139" s="25" t="s">
        <v>169</v>
      </c>
      <c r="B139" s="25">
        <v>11182</v>
      </c>
      <c r="C139" s="25" t="s">
        <v>170</v>
      </c>
      <c r="D139" s="25" t="s">
        <v>22</v>
      </c>
      <c r="E139" s="41">
        <v>0</v>
      </c>
      <c r="F139" s="45">
        <v>75000000</v>
      </c>
      <c r="G139" s="46">
        <v>103.5</v>
      </c>
      <c r="H139" s="45" t="s">
        <v>531</v>
      </c>
      <c r="I139" s="45">
        <v>4312380</v>
      </c>
      <c r="J139" s="45">
        <v>4897280</v>
      </c>
      <c r="K139" s="45">
        <v>19131014</v>
      </c>
      <c r="L139" s="45">
        <v>255986</v>
      </c>
      <c r="M139" s="45">
        <v>12</v>
      </c>
      <c r="N139" s="45">
        <v>54</v>
      </c>
      <c r="O139" s="45">
        <v>1536</v>
      </c>
      <c r="P139" s="45">
        <v>46</v>
      </c>
      <c r="Q139" s="45">
        <v>1548</v>
      </c>
      <c r="R139" s="45">
        <v>14.12</v>
      </c>
      <c r="S139" s="45">
        <v>18.579999999999998</v>
      </c>
      <c r="T139" s="45">
        <v>16.89</v>
      </c>
    </row>
    <row r="140" spans="1:20" s="26" customFormat="1" x14ac:dyDescent="0.3">
      <c r="A140" s="25" t="s">
        <v>172</v>
      </c>
      <c r="B140" s="25">
        <v>11186</v>
      </c>
      <c r="C140" s="25" t="s">
        <v>173</v>
      </c>
      <c r="D140" s="25" t="s">
        <v>22</v>
      </c>
      <c r="E140" s="41">
        <v>0</v>
      </c>
      <c r="F140" s="45">
        <v>100000</v>
      </c>
      <c r="G140" s="46">
        <v>103.46666666666667</v>
      </c>
      <c r="H140" s="45" t="s">
        <v>531</v>
      </c>
      <c r="I140" s="45">
        <v>898688</v>
      </c>
      <c r="J140" s="45">
        <v>1033672</v>
      </c>
      <c r="K140" s="45">
        <v>47293</v>
      </c>
      <c r="L140" s="45">
        <v>21856760</v>
      </c>
      <c r="M140" s="45">
        <v>3</v>
      </c>
      <c r="N140" s="45">
        <v>25</v>
      </c>
      <c r="O140" s="45">
        <v>44</v>
      </c>
      <c r="P140" s="45">
        <v>75</v>
      </c>
      <c r="Q140" s="45">
        <v>47</v>
      </c>
      <c r="R140" s="45">
        <v>15.02</v>
      </c>
      <c r="S140" s="45">
        <v>16.68</v>
      </c>
      <c r="T140" s="45">
        <v>24.23</v>
      </c>
    </row>
    <row r="141" spans="1:20" s="26" customFormat="1" x14ac:dyDescent="0.3">
      <c r="A141" s="25" t="s">
        <v>185</v>
      </c>
      <c r="B141" s="25">
        <v>11220</v>
      </c>
      <c r="C141" s="25" t="s">
        <v>186</v>
      </c>
      <c r="D141" s="25" t="s">
        <v>22</v>
      </c>
      <c r="E141" s="41">
        <v>0</v>
      </c>
      <c r="F141" s="45">
        <v>15000000</v>
      </c>
      <c r="G141" s="46">
        <v>100.16666666666667</v>
      </c>
      <c r="H141" s="45" t="s">
        <v>531</v>
      </c>
      <c r="I141" s="45">
        <v>611948</v>
      </c>
      <c r="J141" s="45">
        <v>673236</v>
      </c>
      <c r="K141" s="45">
        <v>6773949</v>
      </c>
      <c r="L141" s="45">
        <v>99386</v>
      </c>
      <c r="M141" s="45">
        <v>4</v>
      </c>
      <c r="N141" s="45">
        <v>11</v>
      </c>
      <c r="O141" s="45">
        <v>494</v>
      </c>
      <c r="P141" s="45">
        <v>89</v>
      </c>
      <c r="Q141" s="45">
        <v>498</v>
      </c>
      <c r="R141" s="45">
        <v>11.73</v>
      </c>
      <c r="S141" s="45">
        <v>18.260000000000002</v>
      </c>
      <c r="T141" s="45">
        <v>1.61</v>
      </c>
    </row>
    <row r="142" spans="1:20" s="26" customFormat="1" x14ac:dyDescent="0.3">
      <c r="A142" s="25" t="s">
        <v>190</v>
      </c>
      <c r="B142" s="25">
        <v>11235</v>
      </c>
      <c r="C142" s="25" t="s">
        <v>191</v>
      </c>
      <c r="D142" s="25" t="s">
        <v>22</v>
      </c>
      <c r="E142" s="41">
        <v>0</v>
      </c>
      <c r="F142" s="45">
        <v>100000000</v>
      </c>
      <c r="G142" s="46">
        <v>99.166666666666671</v>
      </c>
      <c r="H142" s="45" t="s">
        <v>531</v>
      </c>
      <c r="I142" s="45">
        <v>3015730</v>
      </c>
      <c r="J142" s="45">
        <v>3412838</v>
      </c>
      <c r="K142" s="45">
        <v>32627076</v>
      </c>
      <c r="L142" s="45">
        <v>104601</v>
      </c>
      <c r="M142" s="45">
        <v>9</v>
      </c>
      <c r="N142" s="45">
        <v>48</v>
      </c>
      <c r="O142" s="45">
        <v>2388</v>
      </c>
      <c r="P142" s="45">
        <v>52</v>
      </c>
      <c r="Q142" s="45">
        <v>2397</v>
      </c>
      <c r="R142" s="45">
        <v>13.6</v>
      </c>
      <c r="S142" s="45">
        <v>21.48</v>
      </c>
      <c r="T142" s="45">
        <v>-0.51</v>
      </c>
    </row>
    <row r="143" spans="1:20" s="26" customFormat="1" x14ac:dyDescent="0.3">
      <c r="A143" s="25" t="s">
        <v>192</v>
      </c>
      <c r="B143" s="25">
        <v>11234</v>
      </c>
      <c r="C143" s="25" t="s">
        <v>193</v>
      </c>
      <c r="D143" s="25" t="s">
        <v>22</v>
      </c>
      <c r="E143" s="41">
        <v>0</v>
      </c>
      <c r="F143" s="45">
        <v>4000000</v>
      </c>
      <c r="G143" s="46">
        <v>99.033333333333331</v>
      </c>
      <c r="H143" s="45" t="s">
        <v>531</v>
      </c>
      <c r="I143" s="45">
        <v>14828042</v>
      </c>
      <c r="J143" s="45">
        <v>16862082</v>
      </c>
      <c r="K143" s="45">
        <v>763320</v>
      </c>
      <c r="L143" s="45">
        <v>22090449</v>
      </c>
      <c r="M143" s="45">
        <v>11</v>
      </c>
      <c r="N143" s="45">
        <v>12</v>
      </c>
      <c r="O143" s="45">
        <v>439</v>
      </c>
      <c r="P143" s="45">
        <v>88</v>
      </c>
      <c r="Q143" s="45">
        <v>450</v>
      </c>
      <c r="R143" s="45">
        <v>14.24</v>
      </c>
      <c r="S143" s="45">
        <v>20.05</v>
      </c>
      <c r="T143" s="45">
        <v>26.16</v>
      </c>
    </row>
    <row r="144" spans="1:20" s="26" customFormat="1" x14ac:dyDescent="0.3">
      <c r="A144" s="25" t="s">
        <v>194</v>
      </c>
      <c r="B144" s="25">
        <v>11223</v>
      </c>
      <c r="C144" s="25" t="s">
        <v>195</v>
      </c>
      <c r="D144" s="25" t="s">
        <v>22</v>
      </c>
      <c r="E144" s="41">
        <v>0</v>
      </c>
      <c r="F144" s="45">
        <v>10000000</v>
      </c>
      <c r="G144" s="46">
        <v>98.5</v>
      </c>
      <c r="H144" s="45" t="s">
        <v>531</v>
      </c>
      <c r="I144" s="45">
        <v>3060557</v>
      </c>
      <c r="J144" s="45">
        <v>3396892</v>
      </c>
      <c r="K144" s="45">
        <v>1145921</v>
      </c>
      <c r="L144" s="45">
        <v>2964333</v>
      </c>
      <c r="M144" s="45">
        <v>12</v>
      </c>
      <c r="N144" s="45">
        <v>27</v>
      </c>
      <c r="O144" s="45">
        <v>3553</v>
      </c>
      <c r="P144" s="45">
        <v>73</v>
      </c>
      <c r="Q144" s="45">
        <v>3565</v>
      </c>
      <c r="R144" s="45">
        <v>12.62</v>
      </c>
      <c r="S144" s="45">
        <v>19.760000000000002</v>
      </c>
      <c r="T144" s="45">
        <v>9.6199999999999992</v>
      </c>
    </row>
    <row r="145" spans="1:20" s="26" customFormat="1" x14ac:dyDescent="0.3">
      <c r="A145" s="25" t="s">
        <v>201</v>
      </c>
      <c r="B145" s="25">
        <v>11268</v>
      </c>
      <c r="C145" s="25" t="s">
        <v>202</v>
      </c>
      <c r="D145" s="25" t="s">
        <v>22</v>
      </c>
      <c r="E145" s="41">
        <v>0</v>
      </c>
      <c r="F145" s="45">
        <v>2000000</v>
      </c>
      <c r="G145" s="46">
        <v>93.833333333333329</v>
      </c>
      <c r="H145" s="45" t="s">
        <v>531</v>
      </c>
      <c r="I145" s="45">
        <v>1786354</v>
      </c>
      <c r="J145" s="45">
        <v>1815095</v>
      </c>
      <c r="K145" s="45">
        <v>1106596</v>
      </c>
      <c r="L145" s="45">
        <v>1640251</v>
      </c>
      <c r="M145" s="45">
        <v>7</v>
      </c>
      <c r="N145" s="45">
        <v>79</v>
      </c>
      <c r="O145" s="45">
        <v>259</v>
      </c>
      <c r="P145" s="45">
        <v>21</v>
      </c>
      <c r="Q145" s="45">
        <v>266</v>
      </c>
      <c r="R145" s="45">
        <v>10.64</v>
      </c>
      <c r="S145" s="45">
        <v>18.55</v>
      </c>
      <c r="T145" s="45">
        <v>17.760000000000002</v>
      </c>
    </row>
    <row r="146" spans="1:20" s="26" customFormat="1" x14ac:dyDescent="0.3">
      <c r="A146" s="25" t="s">
        <v>203</v>
      </c>
      <c r="B146" s="25">
        <v>11273</v>
      </c>
      <c r="C146" s="25" t="s">
        <v>204</v>
      </c>
      <c r="D146" s="25" t="s">
        <v>22</v>
      </c>
      <c r="E146" s="41">
        <v>0</v>
      </c>
      <c r="F146" s="45">
        <v>1000000</v>
      </c>
      <c r="G146" s="46">
        <v>93.433333333333337</v>
      </c>
      <c r="H146" s="45" t="s">
        <v>531</v>
      </c>
      <c r="I146" s="45">
        <v>5880341</v>
      </c>
      <c r="J146" s="45">
        <v>6580217</v>
      </c>
      <c r="K146" s="45">
        <v>420688</v>
      </c>
      <c r="L146" s="45">
        <v>15641559</v>
      </c>
      <c r="M146" s="45">
        <v>12</v>
      </c>
      <c r="N146" s="45">
        <v>72</v>
      </c>
      <c r="O146" s="45">
        <v>2006</v>
      </c>
      <c r="P146" s="45">
        <v>28</v>
      </c>
      <c r="Q146" s="45">
        <v>2018</v>
      </c>
      <c r="R146" s="45">
        <v>11.86</v>
      </c>
      <c r="S146" s="45">
        <v>22.08</v>
      </c>
      <c r="T146" s="45">
        <v>36.200000000000003</v>
      </c>
    </row>
    <row r="147" spans="1:20" s="26" customFormat="1" x14ac:dyDescent="0.3">
      <c r="A147" s="25" t="s">
        <v>209</v>
      </c>
      <c r="B147" s="25">
        <v>11280</v>
      </c>
      <c r="C147" s="25" t="s">
        <v>210</v>
      </c>
      <c r="D147" s="25" t="s">
        <v>22</v>
      </c>
      <c r="E147" s="41">
        <v>12</v>
      </c>
      <c r="F147" s="45">
        <v>50000000</v>
      </c>
      <c r="G147" s="46">
        <v>92.666666666666671</v>
      </c>
      <c r="H147" s="45" t="s">
        <v>531</v>
      </c>
      <c r="I147" s="45">
        <v>1693328</v>
      </c>
      <c r="J147" s="45">
        <v>1831717</v>
      </c>
      <c r="K147" s="45">
        <v>18822528</v>
      </c>
      <c r="L147" s="45">
        <v>97315</v>
      </c>
      <c r="M147" s="45">
        <v>7</v>
      </c>
      <c r="N147" s="45">
        <v>100</v>
      </c>
      <c r="O147" s="45">
        <v>1432</v>
      </c>
      <c r="P147" s="45">
        <v>0</v>
      </c>
      <c r="Q147" s="45">
        <v>1439</v>
      </c>
      <c r="R147" s="45">
        <v>8.83</v>
      </c>
      <c r="S147" s="45">
        <v>17.27</v>
      </c>
      <c r="T147" s="45">
        <v>26.88</v>
      </c>
    </row>
    <row r="148" spans="1:20" s="26" customFormat="1" x14ac:dyDescent="0.3">
      <c r="A148" s="25" t="s">
        <v>219</v>
      </c>
      <c r="B148" s="25">
        <v>11285</v>
      </c>
      <c r="C148" s="25" t="s">
        <v>220</v>
      </c>
      <c r="D148" s="25" t="s">
        <v>22</v>
      </c>
      <c r="E148" s="41">
        <v>0</v>
      </c>
      <c r="F148" s="45">
        <v>15000000</v>
      </c>
      <c r="G148" s="46">
        <v>91.5</v>
      </c>
      <c r="H148" s="45" t="s">
        <v>531</v>
      </c>
      <c r="I148" s="45">
        <v>13991946</v>
      </c>
      <c r="J148" s="45">
        <v>15294150</v>
      </c>
      <c r="K148" s="45">
        <v>7188656</v>
      </c>
      <c r="L148" s="45">
        <v>2127539</v>
      </c>
      <c r="M148" s="45">
        <v>17</v>
      </c>
      <c r="N148" s="45">
        <v>64</v>
      </c>
      <c r="O148" s="45">
        <v>7806</v>
      </c>
      <c r="P148" s="45">
        <v>36</v>
      </c>
      <c r="Q148" s="45">
        <v>7823</v>
      </c>
      <c r="R148" s="45">
        <v>10.17</v>
      </c>
      <c r="S148" s="45">
        <v>19.71</v>
      </c>
      <c r="T148" s="45">
        <v>27.87</v>
      </c>
    </row>
    <row r="149" spans="1:20" s="26" customFormat="1" x14ac:dyDescent="0.3">
      <c r="A149" s="25" t="s">
        <v>223</v>
      </c>
      <c r="B149" s="25">
        <v>11297</v>
      </c>
      <c r="C149" s="25" t="s">
        <v>224</v>
      </c>
      <c r="D149" s="25" t="s">
        <v>22</v>
      </c>
      <c r="E149" s="41">
        <v>0</v>
      </c>
      <c r="F149" s="45">
        <v>2000000</v>
      </c>
      <c r="G149" s="46">
        <v>89.933333333333337</v>
      </c>
      <c r="H149" s="45" t="s">
        <v>531</v>
      </c>
      <c r="I149" s="45">
        <v>3892106</v>
      </c>
      <c r="J149" s="45">
        <v>4388522</v>
      </c>
      <c r="K149" s="45">
        <v>190108</v>
      </c>
      <c r="L149" s="45">
        <v>23084364</v>
      </c>
      <c r="M149" s="45">
        <v>4</v>
      </c>
      <c r="N149" s="45">
        <v>32</v>
      </c>
      <c r="O149" s="45">
        <v>1328</v>
      </c>
      <c r="P149" s="45">
        <v>68</v>
      </c>
      <c r="Q149" s="45">
        <v>1332</v>
      </c>
      <c r="R149" s="45">
        <v>13.33</v>
      </c>
      <c r="S149" s="45">
        <v>20.93</v>
      </c>
      <c r="T149" s="45">
        <v>36.49</v>
      </c>
    </row>
    <row r="150" spans="1:20" s="26" customFormat="1" x14ac:dyDescent="0.3">
      <c r="A150" s="25" t="s">
        <v>237</v>
      </c>
      <c r="B150" s="25">
        <v>11314</v>
      </c>
      <c r="C150" s="25" t="s">
        <v>238</v>
      </c>
      <c r="D150" s="25" t="s">
        <v>22</v>
      </c>
      <c r="E150" s="41">
        <v>0</v>
      </c>
      <c r="F150" s="45">
        <v>200000</v>
      </c>
      <c r="G150" s="46">
        <v>86.36666666666666</v>
      </c>
      <c r="H150" s="45" t="s">
        <v>531</v>
      </c>
      <c r="I150" s="45">
        <v>118268</v>
      </c>
      <c r="J150" s="45">
        <v>133960</v>
      </c>
      <c r="K150" s="45">
        <v>5486</v>
      </c>
      <c r="L150" s="45">
        <v>24418610</v>
      </c>
      <c r="M150" s="45">
        <v>4</v>
      </c>
      <c r="N150" s="45">
        <v>50</v>
      </c>
      <c r="O150" s="45">
        <v>7</v>
      </c>
      <c r="P150" s="45">
        <v>50</v>
      </c>
      <c r="Q150" s="45">
        <v>11</v>
      </c>
      <c r="R150" s="45">
        <v>12.84</v>
      </c>
      <c r="S150" s="45">
        <v>17.63</v>
      </c>
      <c r="T150" s="45">
        <v>43.81</v>
      </c>
    </row>
    <row r="151" spans="1:20" s="26" customFormat="1" x14ac:dyDescent="0.3">
      <c r="A151" s="25" t="s">
        <v>241</v>
      </c>
      <c r="B151" s="25">
        <v>11309</v>
      </c>
      <c r="C151" s="25" t="s">
        <v>240</v>
      </c>
      <c r="D151" s="25" t="s">
        <v>22</v>
      </c>
      <c r="E151" s="41">
        <v>0</v>
      </c>
      <c r="F151" s="45">
        <v>100000000</v>
      </c>
      <c r="G151" s="46">
        <v>85.7</v>
      </c>
      <c r="H151" s="45" t="s">
        <v>531</v>
      </c>
      <c r="I151" s="45">
        <v>2085529</v>
      </c>
      <c r="J151" s="45">
        <v>2230530</v>
      </c>
      <c r="K151" s="45">
        <v>19410316</v>
      </c>
      <c r="L151" s="45">
        <v>114915</v>
      </c>
      <c r="M151" s="45">
        <v>6</v>
      </c>
      <c r="N151" s="45">
        <v>28</v>
      </c>
      <c r="O151" s="45">
        <v>1084</v>
      </c>
      <c r="P151" s="45">
        <v>72</v>
      </c>
      <c r="Q151" s="45">
        <v>1090</v>
      </c>
      <c r="R151" s="45">
        <v>13.7</v>
      </c>
      <c r="S151" s="45">
        <v>20.28</v>
      </c>
      <c r="T151" s="45">
        <v>19.600000000000001</v>
      </c>
    </row>
    <row r="152" spans="1:20" s="26" customFormat="1" x14ac:dyDescent="0.3">
      <c r="A152" s="25" t="s">
        <v>251</v>
      </c>
      <c r="B152" s="25">
        <v>11334</v>
      </c>
      <c r="C152" s="25" t="s">
        <v>252</v>
      </c>
      <c r="D152" s="25" t="s">
        <v>22</v>
      </c>
      <c r="E152" s="41">
        <v>0</v>
      </c>
      <c r="F152" s="45">
        <v>200000</v>
      </c>
      <c r="G152" s="46">
        <v>83.9</v>
      </c>
      <c r="H152" s="45" t="s">
        <v>531</v>
      </c>
      <c r="I152" s="45">
        <v>1476820</v>
      </c>
      <c r="J152" s="45">
        <v>1646644</v>
      </c>
      <c r="K152" s="45">
        <v>74415</v>
      </c>
      <c r="L152" s="45">
        <v>22127851</v>
      </c>
      <c r="M152" s="45">
        <v>6</v>
      </c>
      <c r="N152" s="45">
        <v>75</v>
      </c>
      <c r="O152" s="45">
        <v>224</v>
      </c>
      <c r="P152" s="45">
        <v>25</v>
      </c>
      <c r="Q152" s="45">
        <v>230</v>
      </c>
      <c r="R152" s="45">
        <v>11.22</v>
      </c>
      <c r="S152" s="45">
        <v>19.25</v>
      </c>
      <c r="T152" s="45">
        <v>37.29</v>
      </c>
    </row>
    <row r="153" spans="1:20" s="26" customFormat="1" x14ac:dyDescent="0.3">
      <c r="A153" s="25" t="s">
        <v>277</v>
      </c>
      <c r="B153" s="25">
        <v>11384</v>
      </c>
      <c r="C153" s="25" t="s">
        <v>278</v>
      </c>
      <c r="D153" s="25" t="s">
        <v>22</v>
      </c>
      <c r="E153" s="41">
        <v>0</v>
      </c>
      <c r="F153" s="45">
        <v>20000000</v>
      </c>
      <c r="G153" s="46">
        <v>78.066666666666663</v>
      </c>
      <c r="H153" s="45" t="s">
        <v>531</v>
      </c>
      <c r="I153" s="45">
        <v>717380</v>
      </c>
      <c r="J153" s="45">
        <v>802060</v>
      </c>
      <c r="K153" s="45">
        <v>30193</v>
      </c>
      <c r="L153" s="45">
        <v>26564443</v>
      </c>
      <c r="M153" s="45">
        <v>4</v>
      </c>
      <c r="N153" s="45">
        <v>20</v>
      </c>
      <c r="O153" s="45">
        <v>803</v>
      </c>
      <c r="P153" s="45">
        <v>80</v>
      </c>
      <c r="Q153" s="45">
        <v>807</v>
      </c>
      <c r="R153" s="45">
        <v>11.74</v>
      </c>
      <c r="S153" s="45">
        <v>22.41</v>
      </c>
      <c r="T153" s="45">
        <v>25.72</v>
      </c>
    </row>
    <row r="154" spans="1:20" s="26" customFormat="1" x14ac:dyDescent="0.3">
      <c r="A154" s="25" t="s">
        <v>326</v>
      </c>
      <c r="B154" s="25">
        <v>11463</v>
      </c>
      <c r="C154" s="25" t="s">
        <v>327</v>
      </c>
      <c r="D154" s="25" t="s">
        <v>22</v>
      </c>
      <c r="E154" s="41">
        <v>0</v>
      </c>
      <c r="F154" s="45">
        <v>200000</v>
      </c>
      <c r="G154" s="46">
        <v>66.133333333333326</v>
      </c>
      <c r="H154" s="45" t="s">
        <v>531</v>
      </c>
      <c r="I154" s="45">
        <v>178427</v>
      </c>
      <c r="J154" s="45">
        <v>294870</v>
      </c>
      <c r="K154" s="45">
        <v>18417</v>
      </c>
      <c r="L154" s="45">
        <v>16010728</v>
      </c>
      <c r="M154" s="45">
        <v>4</v>
      </c>
      <c r="N154" s="45">
        <v>47</v>
      </c>
      <c r="O154" s="45">
        <v>232</v>
      </c>
      <c r="P154" s="45">
        <v>53</v>
      </c>
      <c r="Q154" s="45">
        <v>236</v>
      </c>
      <c r="R154" s="45">
        <v>12.4</v>
      </c>
      <c r="S154" s="45">
        <v>29.05</v>
      </c>
      <c r="T154" s="45">
        <v>48.88</v>
      </c>
    </row>
    <row r="155" spans="1:20" s="26" customFormat="1" x14ac:dyDescent="0.3">
      <c r="A155" s="25" t="s">
        <v>328</v>
      </c>
      <c r="B155" s="25">
        <v>11461</v>
      </c>
      <c r="C155" s="25" t="s">
        <v>329</v>
      </c>
      <c r="D155" s="25" t="s">
        <v>22</v>
      </c>
      <c r="E155" s="41">
        <v>0</v>
      </c>
      <c r="F155" s="45">
        <v>500000</v>
      </c>
      <c r="G155" s="46">
        <v>65.933333333333337</v>
      </c>
      <c r="H155" s="45" t="s">
        <v>531</v>
      </c>
      <c r="I155" s="45">
        <v>2772217</v>
      </c>
      <c r="J155" s="45">
        <v>3063062</v>
      </c>
      <c r="K155" s="45">
        <v>166047</v>
      </c>
      <c r="L155" s="45">
        <v>18446958</v>
      </c>
      <c r="M155" s="45">
        <v>13</v>
      </c>
      <c r="N155" s="45">
        <v>27</v>
      </c>
      <c r="O155" s="45">
        <v>511</v>
      </c>
      <c r="P155" s="45">
        <v>73</v>
      </c>
      <c r="Q155" s="45">
        <v>524</v>
      </c>
      <c r="R155" s="45">
        <v>11.07</v>
      </c>
      <c r="S155" s="45">
        <v>19.72</v>
      </c>
      <c r="T155" s="45">
        <v>15.24</v>
      </c>
    </row>
    <row r="156" spans="1:20" s="26" customFormat="1" x14ac:dyDescent="0.3">
      <c r="A156" s="25" t="s">
        <v>336</v>
      </c>
      <c r="B156" s="25">
        <v>11454</v>
      </c>
      <c r="C156" s="25" t="s">
        <v>337</v>
      </c>
      <c r="D156" s="25" t="s">
        <v>22</v>
      </c>
      <c r="E156" s="41">
        <v>0</v>
      </c>
      <c r="F156" s="45">
        <v>2000000</v>
      </c>
      <c r="G156" s="46">
        <v>64.7</v>
      </c>
      <c r="H156" s="45" t="s">
        <v>531</v>
      </c>
      <c r="I156" s="45">
        <v>2025363</v>
      </c>
      <c r="J156" s="45">
        <v>2230504</v>
      </c>
      <c r="K156" s="45">
        <v>127135</v>
      </c>
      <c r="L156" s="45">
        <v>17544371</v>
      </c>
      <c r="M156" s="45">
        <v>9</v>
      </c>
      <c r="N156" s="45">
        <v>15</v>
      </c>
      <c r="O156" s="45">
        <v>1278</v>
      </c>
      <c r="P156" s="45">
        <v>85</v>
      </c>
      <c r="Q156" s="45">
        <v>1287</v>
      </c>
      <c r="R156" s="45">
        <v>11.65</v>
      </c>
      <c r="S156" s="45">
        <v>21.81</v>
      </c>
      <c r="T156" s="45">
        <v>28.4</v>
      </c>
    </row>
    <row r="157" spans="1:20" s="26" customFormat="1" x14ac:dyDescent="0.3">
      <c r="A157" s="25" t="s">
        <v>338</v>
      </c>
      <c r="B157" s="25">
        <v>11477</v>
      </c>
      <c r="C157" s="25" t="s">
        <v>339</v>
      </c>
      <c r="D157" s="25" t="s">
        <v>22</v>
      </c>
      <c r="E157" s="41">
        <v>0</v>
      </c>
      <c r="F157" s="45">
        <v>400000</v>
      </c>
      <c r="G157" s="46">
        <v>63.3</v>
      </c>
      <c r="H157" s="45" t="s">
        <v>531</v>
      </c>
      <c r="I157" s="45">
        <v>4136674</v>
      </c>
      <c r="J157" s="45">
        <v>4672419</v>
      </c>
      <c r="K157" s="45">
        <v>145581</v>
      </c>
      <c r="L157" s="45">
        <v>32094975</v>
      </c>
      <c r="M157" s="45">
        <v>13</v>
      </c>
      <c r="N157" s="45">
        <v>17</v>
      </c>
      <c r="O157" s="45">
        <v>1791</v>
      </c>
      <c r="P157" s="45">
        <v>83</v>
      </c>
      <c r="Q157" s="45">
        <v>1804</v>
      </c>
      <c r="R157" s="45">
        <v>12.78</v>
      </c>
      <c r="S157" s="45">
        <v>24.31</v>
      </c>
      <c r="T157" s="45">
        <v>35.81</v>
      </c>
    </row>
    <row r="158" spans="1:20" s="26" customFormat="1" x14ac:dyDescent="0.3">
      <c r="A158" s="25" t="s">
        <v>422</v>
      </c>
      <c r="B158" s="25">
        <v>11706</v>
      </c>
      <c r="C158" s="25" t="s">
        <v>423</v>
      </c>
      <c r="D158" s="25" t="s">
        <v>22</v>
      </c>
      <c r="E158" s="41">
        <v>0</v>
      </c>
      <c r="F158" s="45">
        <v>5000000</v>
      </c>
      <c r="G158" s="46">
        <v>23.8</v>
      </c>
      <c r="H158" s="45" t="s">
        <v>531</v>
      </c>
      <c r="I158" s="45">
        <v>527441</v>
      </c>
      <c r="J158" s="45">
        <v>577750</v>
      </c>
      <c r="K158" s="45">
        <v>338688</v>
      </c>
      <c r="L158" s="45">
        <v>1705848</v>
      </c>
      <c r="M158" s="45">
        <v>2</v>
      </c>
      <c r="N158" s="45">
        <v>3</v>
      </c>
      <c r="O158" s="45">
        <v>1951</v>
      </c>
      <c r="P158" s="45">
        <v>97</v>
      </c>
      <c r="Q158" s="45">
        <v>1953</v>
      </c>
      <c r="R158" s="45">
        <v>10.220000000000001</v>
      </c>
      <c r="S158" s="45">
        <v>21.8</v>
      </c>
      <c r="T158" s="45">
        <v>26.31</v>
      </c>
    </row>
    <row r="159" spans="1:20" s="26" customFormat="1" x14ac:dyDescent="0.3">
      <c r="A159" s="25" t="s">
        <v>504</v>
      </c>
      <c r="B159" s="25">
        <v>11853</v>
      </c>
      <c r="C159" s="25" t="s">
        <v>505</v>
      </c>
      <c r="D159" s="25" t="s">
        <v>22</v>
      </c>
      <c r="E159" s="41">
        <v>0</v>
      </c>
      <c r="F159" s="45">
        <v>200000000</v>
      </c>
      <c r="G159" s="46">
        <v>7.7666666666666666</v>
      </c>
      <c r="H159" s="45" t="s">
        <v>531</v>
      </c>
      <c r="I159" s="45">
        <v>944286</v>
      </c>
      <c r="J159" s="45">
        <v>1042553</v>
      </c>
      <c r="K159" s="45">
        <v>92995674</v>
      </c>
      <c r="L159" s="45">
        <v>11210</v>
      </c>
      <c r="M159" s="45">
        <v>6</v>
      </c>
      <c r="N159" s="45">
        <v>17</v>
      </c>
      <c r="O159" s="45">
        <v>5319</v>
      </c>
      <c r="P159" s="45">
        <v>83</v>
      </c>
      <c r="Q159" s="45">
        <v>5325</v>
      </c>
      <c r="R159" s="45">
        <v>10.95</v>
      </c>
      <c r="S159" s="45">
        <v>18.149999999999999</v>
      </c>
      <c r="T159" s="45">
        <v>0</v>
      </c>
    </row>
    <row r="160" spans="1:20" s="26" customFormat="1" x14ac:dyDescent="0.3">
      <c r="A160" s="25" t="s">
        <v>171</v>
      </c>
      <c r="B160" s="25">
        <v>11183</v>
      </c>
      <c r="C160" s="25" t="s">
        <v>170</v>
      </c>
      <c r="D160" s="25" t="s">
        <v>22</v>
      </c>
      <c r="E160" s="41">
        <v>0</v>
      </c>
      <c r="F160" s="45">
        <v>3200000000</v>
      </c>
      <c r="G160" s="46">
        <v>103.5</v>
      </c>
      <c r="H160" s="45" t="s">
        <v>532</v>
      </c>
      <c r="I160" s="45">
        <v>7603252</v>
      </c>
      <c r="J160" s="45">
        <v>8466346</v>
      </c>
      <c r="K160" s="45">
        <v>584929760</v>
      </c>
      <c r="L160" s="45">
        <v>14475</v>
      </c>
      <c r="M160" s="45">
        <v>118</v>
      </c>
      <c r="N160" s="45">
        <v>96.648109500000004</v>
      </c>
      <c r="O160" s="45">
        <v>6437</v>
      </c>
      <c r="P160" s="45">
        <v>3.3518905000000001</v>
      </c>
      <c r="Q160" s="45">
        <v>6555</v>
      </c>
      <c r="R160" s="45">
        <v>11.29</v>
      </c>
      <c r="S160" s="45">
        <v>17.64</v>
      </c>
      <c r="T160" s="45">
        <v>26.83</v>
      </c>
    </row>
    <row r="161" spans="1:20" s="26" customFormat="1" x14ac:dyDescent="0.3">
      <c r="A161" s="25" t="s">
        <v>176</v>
      </c>
      <c r="B161" s="25">
        <v>11197</v>
      </c>
      <c r="C161" s="25" t="s">
        <v>177</v>
      </c>
      <c r="D161" s="25" t="s">
        <v>22</v>
      </c>
      <c r="E161" s="41">
        <v>0</v>
      </c>
      <c r="F161" s="45">
        <v>700000000</v>
      </c>
      <c r="G161" s="46">
        <v>101.76666666666667</v>
      </c>
      <c r="H161" s="45" t="s">
        <v>532</v>
      </c>
      <c r="I161" s="45">
        <v>3332602</v>
      </c>
      <c r="J161" s="45">
        <v>3628270</v>
      </c>
      <c r="K161" s="45">
        <v>33656400</v>
      </c>
      <c r="L161" s="45">
        <v>107804</v>
      </c>
      <c r="M161" s="45">
        <v>30</v>
      </c>
      <c r="N161" s="45">
        <v>99.815159285714287</v>
      </c>
      <c r="O161" s="45">
        <v>1642</v>
      </c>
      <c r="P161" s="45">
        <v>0.18484071428571427</v>
      </c>
      <c r="Q161" s="45">
        <v>1672</v>
      </c>
      <c r="R161" s="45">
        <v>8.8800000000000008</v>
      </c>
      <c r="S161" s="45">
        <v>18.510000000000002</v>
      </c>
      <c r="T161" s="45">
        <v>13.98</v>
      </c>
    </row>
    <row r="162" spans="1:20" s="26" customFormat="1" x14ac:dyDescent="0.3">
      <c r="A162" s="25" t="s">
        <v>178</v>
      </c>
      <c r="B162" s="25">
        <v>11195</v>
      </c>
      <c r="C162" s="25" t="s">
        <v>179</v>
      </c>
      <c r="D162" s="25" t="s">
        <v>22</v>
      </c>
      <c r="E162" s="41">
        <v>0</v>
      </c>
      <c r="F162" s="45">
        <v>50000000</v>
      </c>
      <c r="G162" s="46">
        <v>101.63333333333334</v>
      </c>
      <c r="H162" s="45" t="s">
        <v>532</v>
      </c>
      <c r="I162" s="45">
        <v>2566005</v>
      </c>
      <c r="J162" s="45">
        <v>2880529</v>
      </c>
      <c r="K162" s="45">
        <v>14250152</v>
      </c>
      <c r="L162" s="45">
        <v>202140</v>
      </c>
      <c r="M162" s="45">
        <v>64</v>
      </c>
      <c r="N162" s="45">
        <v>93.885137999999998</v>
      </c>
      <c r="O162" s="45">
        <v>2995</v>
      </c>
      <c r="P162" s="45">
        <v>6.1148620000000005</v>
      </c>
      <c r="Q162" s="45">
        <v>3059</v>
      </c>
      <c r="R162" s="45">
        <v>14.92</v>
      </c>
      <c r="S162" s="45">
        <v>27.54</v>
      </c>
      <c r="T162" s="45">
        <v>19.13</v>
      </c>
    </row>
    <row r="163" spans="1:20" s="26" customFormat="1" x14ac:dyDescent="0.3">
      <c r="A163" s="25" t="s">
        <v>180</v>
      </c>
      <c r="B163" s="25">
        <v>11215</v>
      </c>
      <c r="C163" s="25" t="s">
        <v>181</v>
      </c>
      <c r="D163" s="25" t="s">
        <v>22</v>
      </c>
      <c r="E163" s="41">
        <v>0</v>
      </c>
      <c r="F163" s="45">
        <v>100000000</v>
      </c>
      <c r="G163" s="46">
        <v>101.26666666666667</v>
      </c>
      <c r="H163" s="45" t="s">
        <v>532</v>
      </c>
      <c r="I163" s="45">
        <v>11841631</v>
      </c>
      <c r="J163" s="45">
        <v>13795355</v>
      </c>
      <c r="K163" s="45">
        <v>50973924</v>
      </c>
      <c r="L163" s="45">
        <v>270636</v>
      </c>
      <c r="M163" s="45">
        <v>91</v>
      </c>
      <c r="N163" s="45">
        <v>80.624752999999998</v>
      </c>
      <c r="O163" s="45">
        <v>15162</v>
      </c>
      <c r="P163" s="45">
        <v>19.375247000000002</v>
      </c>
      <c r="Q163" s="45">
        <v>15253</v>
      </c>
      <c r="R163" s="45">
        <v>13.1</v>
      </c>
      <c r="S163" s="45">
        <v>18.93</v>
      </c>
      <c r="T163" s="45">
        <v>33.56</v>
      </c>
    </row>
    <row r="164" spans="1:20" s="26" customFormat="1" x14ac:dyDescent="0.3">
      <c r="A164" s="25" t="s">
        <v>205</v>
      </c>
      <c r="B164" s="25">
        <v>11260</v>
      </c>
      <c r="C164" s="25" t="s">
        <v>206</v>
      </c>
      <c r="D164" s="25" t="s">
        <v>22</v>
      </c>
      <c r="E164" s="41">
        <v>0</v>
      </c>
      <c r="F164" s="45">
        <v>50000000</v>
      </c>
      <c r="G164" s="46">
        <v>92.9</v>
      </c>
      <c r="H164" s="45" t="s">
        <v>532</v>
      </c>
      <c r="I164" s="45">
        <v>1123453</v>
      </c>
      <c r="J164" s="45">
        <v>1313398</v>
      </c>
      <c r="K164" s="45">
        <v>11178690</v>
      </c>
      <c r="L164" s="45">
        <v>117492</v>
      </c>
      <c r="M164" s="45">
        <v>15</v>
      </c>
      <c r="N164" s="45">
        <v>98.823970000000003</v>
      </c>
      <c r="O164" s="45">
        <v>1118</v>
      </c>
      <c r="P164" s="45">
        <v>1.1760299999999999</v>
      </c>
      <c r="Q164" s="45">
        <v>1133</v>
      </c>
      <c r="R164" s="45">
        <v>16.89</v>
      </c>
      <c r="S164" s="45">
        <v>21.68</v>
      </c>
      <c r="T164" s="45">
        <v>6.68</v>
      </c>
    </row>
    <row r="165" spans="1:20" s="26" customFormat="1" x14ac:dyDescent="0.3">
      <c r="A165" s="25" t="s">
        <v>233</v>
      </c>
      <c r="B165" s="25">
        <v>11308</v>
      </c>
      <c r="C165" s="25" t="s">
        <v>234</v>
      </c>
      <c r="D165" s="25" t="s">
        <v>22</v>
      </c>
      <c r="E165" s="41">
        <v>0</v>
      </c>
      <c r="F165" s="45">
        <v>50000000</v>
      </c>
      <c r="G165" s="46">
        <v>87.3</v>
      </c>
      <c r="H165" s="45" t="s">
        <v>532</v>
      </c>
      <c r="I165" s="45">
        <v>2557220</v>
      </c>
      <c r="J165" s="45">
        <v>2768216</v>
      </c>
      <c r="K165" s="45">
        <v>14339732</v>
      </c>
      <c r="L165" s="45">
        <v>193045</v>
      </c>
      <c r="M165" s="45">
        <v>31</v>
      </c>
      <c r="N165" s="45">
        <v>91.338386</v>
      </c>
      <c r="O165" s="45">
        <v>4345</v>
      </c>
      <c r="P165" s="45">
        <v>8.6616140000000001</v>
      </c>
      <c r="Q165" s="45">
        <v>4376</v>
      </c>
      <c r="R165" s="45">
        <v>9.77</v>
      </c>
      <c r="S165" s="45">
        <v>17.7</v>
      </c>
      <c r="T165" s="45">
        <v>34.42</v>
      </c>
    </row>
    <row r="166" spans="1:20" s="26" customFormat="1" x14ac:dyDescent="0.3">
      <c r="A166" s="25" t="s">
        <v>242</v>
      </c>
      <c r="B166" s="25">
        <v>11312</v>
      </c>
      <c r="C166" s="25" t="s">
        <v>240</v>
      </c>
      <c r="D166" s="25" t="s">
        <v>22</v>
      </c>
      <c r="E166" s="41">
        <v>0</v>
      </c>
      <c r="F166" s="45">
        <v>100000000</v>
      </c>
      <c r="G166" s="46">
        <v>85.7</v>
      </c>
      <c r="H166" s="45" t="s">
        <v>532</v>
      </c>
      <c r="I166" s="45">
        <v>4745047</v>
      </c>
      <c r="J166" s="45">
        <v>5117111</v>
      </c>
      <c r="K166" s="45">
        <v>23508335</v>
      </c>
      <c r="L166" s="45">
        <v>217672</v>
      </c>
      <c r="M166" s="45">
        <v>37</v>
      </c>
      <c r="N166" s="45">
        <v>95.75744499999999</v>
      </c>
      <c r="O166" s="45">
        <v>4807</v>
      </c>
      <c r="P166" s="45">
        <v>4.2425550000000003</v>
      </c>
      <c r="Q166" s="45">
        <v>4844</v>
      </c>
      <c r="R166" s="45">
        <v>13.81</v>
      </c>
      <c r="S166" s="45">
        <v>23.61</v>
      </c>
      <c r="T166" s="45">
        <v>36.03</v>
      </c>
    </row>
    <row r="167" spans="1:20" s="26" customFormat="1" x14ac:dyDescent="0.3">
      <c r="A167" s="25" t="s">
        <v>270</v>
      </c>
      <c r="B167" s="25">
        <v>11327</v>
      </c>
      <c r="C167" s="25" t="s">
        <v>268</v>
      </c>
      <c r="D167" s="25" t="s">
        <v>22</v>
      </c>
      <c r="E167" s="41">
        <v>0</v>
      </c>
      <c r="F167" s="45">
        <v>50000000</v>
      </c>
      <c r="G167" s="46">
        <v>81.099999999999994</v>
      </c>
      <c r="H167" s="45" t="s">
        <v>532</v>
      </c>
      <c r="I167" s="45">
        <v>2845600</v>
      </c>
      <c r="J167" s="45">
        <v>3797172</v>
      </c>
      <c r="K167" s="45">
        <v>39660000</v>
      </c>
      <c r="L167" s="45">
        <v>95744</v>
      </c>
      <c r="M167" s="45">
        <v>8</v>
      </c>
      <c r="N167" s="45">
        <v>97.695099999999996</v>
      </c>
      <c r="O167" s="45">
        <v>738</v>
      </c>
      <c r="P167" s="45">
        <v>2.3048999999999999</v>
      </c>
      <c r="Q167" s="45">
        <v>746</v>
      </c>
      <c r="R167" s="45">
        <v>10.199999999999999</v>
      </c>
      <c r="S167" s="45">
        <v>17.78</v>
      </c>
      <c r="T167" s="45">
        <v>22.97</v>
      </c>
    </row>
    <row r="168" spans="1:20" s="26" customFormat="1" x14ac:dyDescent="0.3">
      <c r="A168" s="25" t="s">
        <v>279</v>
      </c>
      <c r="B168" s="25">
        <v>11341</v>
      </c>
      <c r="C168" s="25" t="s">
        <v>280</v>
      </c>
      <c r="D168" s="25" t="s">
        <v>22</v>
      </c>
      <c r="E168" s="41">
        <v>0</v>
      </c>
      <c r="F168" s="45">
        <v>200000000</v>
      </c>
      <c r="G168" s="46">
        <v>78.033333333333331</v>
      </c>
      <c r="H168" s="45" t="s">
        <v>532</v>
      </c>
      <c r="I168" s="45">
        <v>12557744</v>
      </c>
      <c r="J168" s="45">
        <v>13771193</v>
      </c>
      <c r="K168" s="45">
        <v>160715000</v>
      </c>
      <c r="L168" s="45">
        <v>85688</v>
      </c>
      <c r="M168" s="45">
        <v>110</v>
      </c>
      <c r="N168" s="45">
        <v>88.614841124999998</v>
      </c>
      <c r="O168" s="45">
        <v>26343</v>
      </c>
      <c r="P168" s="45">
        <v>11.385158875</v>
      </c>
      <c r="Q168" s="45">
        <v>26453</v>
      </c>
      <c r="R168" s="45">
        <v>10.08</v>
      </c>
      <c r="S168" s="45">
        <v>17.16</v>
      </c>
      <c r="T168" s="45">
        <v>29.64</v>
      </c>
    </row>
    <row r="169" spans="1:20" s="26" customFormat="1" x14ac:dyDescent="0.3">
      <c r="A169" s="25" t="s">
        <v>315</v>
      </c>
      <c r="B169" s="25">
        <v>11378</v>
      </c>
      <c r="C169" s="25" t="s">
        <v>314</v>
      </c>
      <c r="D169" s="25" t="s">
        <v>22</v>
      </c>
      <c r="E169" s="41">
        <v>0</v>
      </c>
      <c r="F169" s="45">
        <v>50000000</v>
      </c>
      <c r="G169" s="46">
        <v>69.900000000000006</v>
      </c>
      <c r="H169" s="45" t="s">
        <v>532</v>
      </c>
      <c r="I169" s="45">
        <v>2721608</v>
      </c>
      <c r="J169" s="45">
        <v>2995724</v>
      </c>
      <c r="K169" s="45">
        <v>14989617</v>
      </c>
      <c r="L169" s="45">
        <v>199854</v>
      </c>
      <c r="M169" s="45">
        <v>17</v>
      </c>
      <c r="N169" s="45">
        <v>96.032054000000002</v>
      </c>
      <c r="O169" s="45">
        <v>3548</v>
      </c>
      <c r="P169" s="45">
        <v>3.967946</v>
      </c>
      <c r="Q169" s="45">
        <v>3565</v>
      </c>
      <c r="R169" s="45">
        <v>10.18</v>
      </c>
      <c r="S169" s="45">
        <v>15.59</v>
      </c>
      <c r="T169" s="45">
        <v>10.25</v>
      </c>
    </row>
    <row r="170" spans="1:20" s="26" customFormat="1" x14ac:dyDescent="0.3">
      <c r="A170" s="25" t="s">
        <v>330</v>
      </c>
      <c r="B170" s="25">
        <v>11470</v>
      </c>
      <c r="C170" s="25" t="s">
        <v>331</v>
      </c>
      <c r="D170" s="25" t="s">
        <v>22</v>
      </c>
      <c r="E170" s="41">
        <v>0</v>
      </c>
      <c r="F170" s="45">
        <v>20000000</v>
      </c>
      <c r="G170" s="46">
        <v>65.099999999999994</v>
      </c>
      <c r="H170" s="45" t="s">
        <v>532</v>
      </c>
      <c r="I170" s="45">
        <v>1133243</v>
      </c>
      <c r="J170" s="45">
        <v>1254042</v>
      </c>
      <c r="K170" s="45">
        <v>11503600</v>
      </c>
      <c r="L170" s="45">
        <v>109013</v>
      </c>
      <c r="M170" s="45">
        <v>20</v>
      </c>
      <c r="N170" s="45">
        <v>97.890349999999998</v>
      </c>
      <c r="O170" s="45">
        <v>174</v>
      </c>
      <c r="P170" s="45">
        <v>2.1096500000000002</v>
      </c>
      <c r="Q170" s="45">
        <v>194</v>
      </c>
      <c r="R170" s="45">
        <v>10.71</v>
      </c>
      <c r="S170" s="45">
        <v>11.98</v>
      </c>
      <c r="T170" s="45">
        <v>-98.98</v>
      </c>
    </row>
    <row r="171" spans="1:20" s="26" customFormat="1" x14ac:dyDescent="0.3">
      <c r="A171" s="25" t="s">
        <v>370</v>
      </c>
      <c r="B171" s="25">
        <v>11233</v>
      </c>
      <c r="C171" s="25" t="s">
        <v>371</v>
      </c>
      <c r="D171" s="25" t="s">
        <v>22</v>
      </c>
      <c r="E171" s="41">
        <v>0</v>
      </c>
      <c r="F171" s="45">
        <v>50000000</v>
      </c>
      <c r="G171" s="46">
        <v>47.466666666666669</v>
      </c>
      <c r="H171" s="45" t="s">
        <v>532</v>
      </c>
      <c r="I171" s="45">
        <v>3670086</v>
      </c>
      <c r="J171" s="45">
        <v>4098148</v>
      </c>
      <c r="K171" s="45">
        <v>26782581</v>
      </c>
      <c r="L171" s="45">
        <v>153015</v>
      </c>
      <c r="M171" s="45">
        <v>17</v>
      </c>
      <c r="N171" s="45">
        <v>95.092106000000001</v>
      </c>
      <c r="O171" s="45">
        <v>4088</v>
      </c>
      <c r="P171" s="45">
        <v>4.9078939999999998</v>
      </c>
      <c r="Q171" s="45">
        <v>4105</v>
      </c>
      <c r="R171" s="45">
        <v>11.67</v>
      </c>
      <c r="S171" s="45">
        <v>18.73</v>
      </c>
      <c r="T171" s="45">
        <v>26.04</v>
      </c>
    </row>
    <row r="172" spans="1:20" s="26" customFormat="1" x14ac:dyDescent="0.3">
      <c r="A172" s="25" t="s">
        <v>392</v>
      </c>
      <c r="B172" s="25">
        <v>11649</v>
      </c>
      <c r="C172" s="25" t="s">
        <v>393</v>
      </c>
      <c r="D172" s="25" t="s">
        <v>22</v>
      </c>
      <c r="E172" s="41">
        <v>0</v>
      </c>
      <c r="F172" s="45">
        <v>400000000</v>
      </c>
      <c r="G172" s="46">
        <v>34.4</v>
      </c>
      <c r="H172" s="45" t="s">
        <v>532</v>
      </c>
      <c r="I172" s="45">
        <v>8147402</v>
      </c>
      <c r="J172" s="45">
        <v>8665333</v>
      </c>
      <c r="K172" s="45">
        <v>110062249</v>
      </c>
      <c r="L172" s="45">
        <v>78732</v>
      </c>
      <c r="M172" s="45">
        <v>104</v>
      </c>
      <c r="N172" s="45">
        <v>80.776340250000004</v>
      </c>
      <c r="O172" s="45">
        <v>21511</v>
      </c>
      <c r="P172" s="45">
        <v>19.223659749999999</v>
      </c>
      <c r="Q172" s="45">
        <v>21615</v>
      </c>
      <c r="R172" s="45">
        <v>10.48</v>
      </c>
      <c r="S172" s="45">
        <v>20.27</v>
      </c>
      <c r="T172" s="45">
        <v>20.73</v>
      </c>
    </row>
    <row r="173" spans="1:20" s="26" customFormat="1" x14ac:dyDescent="0.3">
      <c r="A173" s="25" t="s">
        <v>431</v>
      </c>
      <c r="B173" s="25">
        <v>11709</v>
      </c>
      <c r="C173" s="25" t="s">
        <v>432</v>
      </c>
      <c r="D173" s="25" t="s">
        <v>22</v>
      </c>
      <c r="E173" s="41">
        <v>0</v>
      </c>
      <c r="F173" s="45">
        <v>0</v>
      </c>
      <c r="G173" s="46">
        <v>22.166666666666668</v>
      </c>
      <c r="H173" s="45" t="s">
        <v>532</v>
      </c>
      <c r="I173" s="45">
        <v>90954470</v>
      </c>
      <c r="J173" s="45">
        <v>97251726</v>
      </c>
      <c r="K173" s="45">
        <v>577061888</v>
      </c>
      <c r="L173" s="45">
        <v>168530</v>
      </c>
      <c r="M173" s="45">
        <v>1438</v>
      </c>
      <c r="N173" s="45">
        <v>13.470300340882488</v>
      </c>
      <c r="O173" s="45">
        <v>1737607</v>
      </c>
      <c r="P173" s="45">
        <v>86.529699659117512</v>
      </c>
      <c r="Q173" s="45">
        <v>1739045</v>
      </c>
      <c r="R173" s="45">
        <v>6.92</v>
      </c>
      <c r="S173" s="45">
        <v>24.93</v>
      </c>
      <c r="T173" s="45">
        <v>-9.7799999999999994</v>
      </c>
    </row>
    <row r="174" spans="1:20" s="26" customFormat="1" x14ac:dyDescent="0.3">
      <c r="A174" s="25" t="s">
        <v>433</v>
      </c>
      <c r="B174" s="25">
        <v>11712</v>
      </c>
      <c r="C174" s="25" t="s">
        <v>434</v>
      </c>
      <c r="D174" s="25" t="s">
        <v>22</v>
      </c>
      <c r="E174" s="41">
        <v>0</v>
      </c>
      <c r="F174" s="45">
        <v>400000000</v>
      </c>
      <c r="G174" s="46">
        <v>21.933333333333334</v>
      </c>
      <c r="H174" s="45" t="s">
        <v>532</v>
      </c>
      <c r="I174" s="45">
        <v>3580610</v>
      </c>
      <c r="J174" s="45">
        <v>4094370</v>
      </c>
      <c r="K174" s="45">
        <v>348600000</v>
      </c>
      <c r="L174" s="45">
        <v>11746</v>
      </c>
      <c r="M174" s="45">
        <v>101</v>
      </c>
      <c r="N174" s="45">
        <v>48.679128750000004</v>
      </c>
      <c r="O174" s="45">
        <v>42302</v>
      </c>
      <c r="P174" s="45">
        <v>51.320871249999996</v>
      </c>
      <c r="Q174" s="45">
        <v>42403</v>
      </c>
      <c r="R174" s="45">
        <v>14.36</v>
      </c>
      <c r="S174" s="45">
        <v>20.66</v>
      </c>
      <c r="T174" s="45">
        <v>14.92</v>
      </c>
    </row>
    <row r="175" spans="1:20" s="26" customFormat="1" x14ac:dyDescent="0.3">
      <c r="A175" s="25" t="s">
        <v>439</v>
      </c>
      <c r="B175" s="25">
        <v>11729</v>
      </c>
      <c r="C175" s="25" t="s">
        <v>440</v>
      </c>
      <c r="D175" s="25" t="s">
        <v>22</v>
      </c>
      <c r="E175" s="41">
        <v>0</v>
      </c>
      <c r="F175" s="45">
        <v>500000000</v>
      </c>
      <c r="G175" s="46">
        <v>21.066666666666666</v>
      </c>
      <c r="H175" s="45" t="s">
        <v>532</v>
      </c>
      <c r="I175" s="45">
        <v>776008</v>
      </c>
      <c r="J175" s="45">
        <v>829256</v>
      </c>
      <c r="K175" s="45">
        <v>92749851</v>
      </c>
      <c r="L175" s="45">
        <v>8941</v>
      </c>
      <c r="M175" s="45">
        <v>37</v>
      </c>
      <c r="N175" s="45">
        <v>87.127169000000009</v>
      </c>
      <c r="O175" s="45">
        <v>5512</v>
      </c>
      <c r="P175" s="45">
        <v>12.872831000000001</v>
      </c>
      <c r="Q175" s="45">
        <v>5549</v>
      </c>
      <c r="R175" s="45">
        <v>10.67</v>
      </c>
      <c r="S175" s="45">
        <v>20.079999999999998</v>
      </c>
      <c r="T175" s="45">
        <v>21.71</v>
      </c>
    </row>
    <row r="176" spans="1:20" s="26" customFormat="1" x14ac:dyDescent="0.3">
      <c r="A176" s="25" t="s">
        <v>441</v>
      </c>
      <c r="B176" s="25">
        <v>11736</v>
      </c>
      <c r="C176" s="25" t="s">
        <v>442</v>
      </c>
      <c r="D176" s="25" t="s">
        <v>22</v>
      </c>
      <c r="E176" s="41">
        <v>0</v>
      </c>
      <c r="F176" s="45">
        <v>1000000000</v>
      </c>
      <c r="G176" s="46">
        <v>20.166666666666668</v>
      </c>
      <c r="H176" s="45" t="s">
        <v>532</v>
      </c>
      <c r="I176" s="45">
        <v>3987719</v>
      </c>
      <c r="J176" s="45">
        <v>4282052</v>
      </c>
      <c r="K176" s="45">
        <v>373700000</v>
      </c>
      <c r="L176" s="45">
        <v>11459</v>
      </c>
      <c r="M176" s="45">
        <v>76</v>
      </c>
      <c r="N176" s="45">
        <v>77.654117400000004</v>
      </c>
      <c r="O176" s="45">
        <v>88010</v>
      </c>
      <c r="P176" s="45">
        <v>22.345882599999999</v>
      </c>
      <c r="Q176" s="45">
        <v>88086</v>
      </c>
      <c r="R176" s="45">
        <v>12.53</v>
      </c>
      <c r="S176" s="45">
        <v>18.93</v>
      </c>
      <c r="T176" s="45">
        <v>22.41</v>
      </c>
    </row>
    <row r="177" spans="1:20" s="26" customFormat="1" x14ac:dyDescent="0.3">
      <c r="A177" s="25" t="s">
        <v>456</v>
      </c>
      <c r="B177" s="25">
        <v>11745</v>
      </c>
      <c r="C177" s="25" t="s">
        <v>457</v>
      </c>
      <c r="D177" s="25" t="s">
        <v>22</v>
      </c>
      <c r="E177" s="41">
        <v>0</v>
      </c>
      <c r="F177" s="45">
        <v>0</v>
      </c>
      <c r="G177" s="46">
        <v>16.899999999999999</v>
      </c>
      <c r="H177" s="45" t="s">
        <v>532</v>
      </c>
      <c r="I177" s="45">
        <v>119675679</v>
      </c>
      <c r="J177" s="45">
        <v>141360603</v>
      </c>
      <c r="K177" s="45">
        <v>1261323170</v>
      </c>
      <c r="L177" s="45">
        <v>112074</v>
      </c>
      <c r="M177" s="45">
        <v>1946</v>
      </c>
      <c r="N177" s="45">
        <v>15.255049971752507</v>
      </c>
      <c r="O177" s="45">
        <v>1949694</v>
      </c>
      <c r="P177" s="45">
        <v>84.744950028247487</v>
      </c>
      <c r="Q177" s="45">
        <v>1951640</v>
      </c>
      <c r="R177" s="45">
        <v>18.12</v>
      </c>
      <c r="S177" s="45">
        <v>43.13</v>
      </c>
      <c r="T177" s="45">
        <v>67.739999999999995</v>
      </c>
    </row>
    <row r="178" spans="1:20" s="26" customFormat="1" x14ac:dyDescent="0.3">
      <c r="A178" s="25" t="s">
        <v>470</v>
      </c>
      <c r="B178" s="25">
        <v>11774</v>
      </c>
      <c r="C178" s="25" t="s">
        <v>471</v>
      </c>
      <c r="D178" s="25" t="s">
        <v>22</v>
      </c>
      <c r="E178" s="41">
        <v>0</v>
      </c>
      <c r="F178" s="45">
        <v>200000000</v>
      </c>
      <c r="G178" s="46">
        <v>14.966666666666667</v>
      </c>
      <c r="H178" s="45" t="s">
        <v>532</v>
      </c>
      <c r="I178" s="45">
        <v>925026</v>
      </c>
      <c r="J178" s="45">
        <v>1023450</v>
      </c>
      <c r="K178" s="45">
        <v>71900000</v>
      </c>
      <c r="L178" s="45">
        <v>14235</v>
      </c>
      <c r="M178" s="45">
        <v>44</v>
      </c>
      <c r="N178" s="45">
        <v>89.81918300000001</v>
      </c>
      <c r="O178" s="45">
        <v>2708</v>
      </c>
      <c r="P178" s="45">
        <v>10.180817000000001</v>
      </c>
      <c r="Q178" s="45">
        <v>2752</v>
      </c>
      <c r="R178" s="45">
        <v>10.93</v>
      </c>
      <c r="S178" s="45">
        <v>19.13</v>
      </c>
      <c r="T178" s="45">
        <v>41</v>
      </c>
    </row>
    <row r="179" spans="1:20" s="26" customFormat="1" x14ac:dyDescent="0.3">
      <c r="A179" s="25" t="s">
        <v>474</v>
      </c>
      <c r="B179" s="25">
        <v>11763</v>
      </c>
      <c r="C179" s="25" t="s">
        <v>475</v>
      </c>
      <c r="D179" s="25" t="s">
        <v>22</v>
      </c>
      <c r="E179" s="41">
        <v>0</v>
      </c>
      <c r="F179" s="45">
        <v>150000000</v>
      </c>
      <c r="G179" s="46">
        <v>13.8</v>
      </c>
      <c r="H179" s="45" t="s">
        <v>532</v>
      </c>
      <c r="I179" s="45">
        <v>1221991</v>
      </c>
      <c r="J179" s="45">
        <v>1337259</v>
      </c>
      <c r="K179" s="45">
        <v>100000000</v>
      </c>
      <c r="L179" s="45">
        <v>13373</v>
      </c>
      <c r="M179" s="45">
        <v>26</v>
      </c>
      <c r="N179" s="45">
        <v>91.046582000000001</v>
      </c>
      <c r="O179" s="45">
        <v>2244</v>
      </c>
      <c r="P179" s="45">
        <v>8.953418000000001</v>
      </c>
      <c r="Q179" s="45">
        <v>2270</v>
      </c>
      <c r="R179" s="45">
        <v>9.44</v>
      </c>
      <c r="S179" s="45">
        <v>16.899999999999999</v>
      </c>
      <c r="T179" s="45">
        <v>32.549999999999997</v>
      </c>
    </row>
    <row r="180" spans="1:20" s="26" customFormat="1" x14ac:dyDescent="0.3">
      <c r="A180" s="25" t="s">
        <v>478</v>
      </c>
      <c r="B180" s="25">
        <v>11773</v>
      </c>
      <c r="C180" s="25" t="s">
        <v>479</v>
      </c>
      <c r="D180" s="25" t="s">
        <v>22</v>
      </c>
      <c r="E180" s="41">
        <v>0</v>
      </c>
      <c r="F180" s="45">
        <v>100000000</v>
      </c>
      <c r="G180" s="46">
        <v>13.366666666666667</v>
      </c>
      <c r="H180" s="45" t="s">
        <v>532</v>
      </c>
      <c r="I180" s="45">
        <v>923733</v>
      </c>
      <c r="J180" s="45">
        <v>1051546</v>
      </c>
      <c r="K180" s="45">
        <v>74586830</v>
      </c>
      <c r="L180" s="45">
        <v>14099</v>
      </c>
      <c r="M180" s="45">
        <v>13</v>
      </c>
      <c r="N180" s="45">
        <v>59.295029</v>
      </c>
      <c r="O180" s="45">
        <v>2053</v>
      </c>
      <c r="P180" s="45">
        <v>40.704971</v>
      </c>
      <c r="Q180" s="45">
        <v>2066</v>
      </c>
      <c r="R180" s="45">
        <v>13.26</v>
      </c>
      <c r="S180" s="45">
        <v>24.36</v>
      </c>
      <c r="T180" s="45">
        <v>37.39</v>
      </c>
    </row>
    <row r="181" spans="1:20" s="26" customFormat="1" x14ac:dyDescent="0.3">
      <c r="A181" s="25" t="s">
        <v>493</v>
      </c>
      <c r="B181" s="25">
        <v>11823</v>
      </c>
      <c r="C181" s="25" t="s">
        <v>494</v>
      </c>
      <c r="D181" s="25" t="s">
        <v>22</v>
      </c>
      <c r="E181" s="41">
        <v>0</v>
      </c>
      <c r="F181" s="45">
        <v>100000000</v>
      </c>
      <c r="G181" s="46">
        <v>10.966666666666667</v>
      </c>
      <c r="H181" s="45" t="s">
        <v>532</v>
      </c>
      <c r="I181" s="45">
        <v>124357</v>
      </c>
      <c r="J181" s="45">
        <v>136190</v>
      </c>
      <c r="K181" s="45">
        <v>12095858</v>
      </c>
      <c r="L181" s="45">
        <v>11259</v>
      </c>
      <c r="M181" s="45">
        <v>12</v>
      </c>
      <c r="N181" s="45">
        <v>98.461038000000002</v>
      </c>
      <c r="O181" s="45">
        <v>229</v>
      </c>
      <c r="P181" s="45">
        <v>1.5389619999999999</v>
      </c>
      <c r="Q181" s="45">
        <v>241</v>
      </c>
      <c r="R181" s="45">
        <v>9.51</v>
      </c>
      <c r="S181" s="45">
        <v>9.75</v>
      </c>
      <c r="T181" s="45">
        <v>0</v>
      </c>
    </row>
    <row r="182" spans="1:20" s="26" customFormat="1" x14ac:dyDescent="0.3">
      <c r="A182" s="25" t="s">
        <v>511</v>
      </c>
      <c r="B182" s="25">
        <v>11878</v>
      </c>
      <c r="C182" s="25" t="s">
        <v>512</v>
      </c>
      <c r="D182" s="25" t="s">
        <v>22</v>
      </c>
      <c r="E182" s="41">
        <v>0</v>
      </c>
      <c r="F182" s="45">
        <v>100000000</v>
      </c>
      <c r="G182" s="46">
        <v>6.8666666666666671</v>
      </c>
      <c r="H182" s="45" t="s">
        <v>532</v>
      </c>
      <c r="I182" s="45">
        <v>700404</v>
      </c>
      <c r="J182" s="45">
        <v>703950</v>
      </c>
      <c r="K182" s="45">
        <v>66100000</v>
      </c>
      <c r="L182" s="45">
        <v>10650</v>
      </c>
      <c r="M182" s="45">
        <v>35</v>
      </c>
      <c r="N182" s="45">
        <v>84.914109999999994</v>
      </c>
      <c r="O182" s="45">
        <v>2302</v>
      </c>
      <c r="P182" s="45">
        <v>15.085889999999999</v>
      </c>
      <c r="Q182" s="45">
        <v>2337</v>
      </c>
      <c r="R182" s="45">
        <v>10.83</v>
      </c>
      <c r="S182" s="45">
        <v>14.92</v>
      </c>
      <c r="T182" s="45">
        <v>0</v>
      </c>
    </row>
    <row r="183" spans="1:20" s="26" customFormat="1" x14ac:dyDescent="0.3">
      <c r="A183" s="25" t="s">
        <v>519</v>
      </c>
      <c r="B183" s="25">
        <v>11886</v>
      </c>
      <c r="C183" s="25" t="s">
        <v>520</v>
      </c>
      <c r="D183" s="25" t="s">
        <v>22</v>
      </c>
      <c r="E183" s="41">
        <v>0</v>
      </c>
      <c r="F183" s="45">
        <v>200000000</v>
      </c>
      <c r="G183" s="46">
        <v>5.4</v>
      </c>
      <c r="H183" s="45" t="s">
        <v>532</v>
      </c>
      <c r="I183" s="45">
        <v>350564</v>
      </c>
      <c r="J183" s="45">
        <v>386975</v>
      </c>
      <c r="K183" s="45">
        <v>35046198</v>
      </c>
      <c r="L183" s="45">
        <v>11042</v>
      </c>
      <c r="M183" s="45">
        <v>11</v>
      </c>
      <c r="N183" s="45">
        <v>99.651259499999995</v>
      </c>
      <c r="O183" s="45">
        <v>269</v>
      </c>
      <c r="P183" s="45">
        <v>0.34874050000000001</v>
      </c>
      <c r="Q183" s="45">
        <v>280</v>
      </c>
      <c r="R183" s="45">
        <v>10.39</v>
      </c>
      <c r="S183" s="45">
        <v>14.63</v>
      </c>
      <c r="T183" s="45">
        <v>0</v>
      </c>
    </row>
    <row r="184" spans="1:20" s="26" customFormat="1" x14ac:dyDescent="0.3">
      <c r="A184" s="25" t="s">
        <v>521</v>
      </c>
      <c r="B184" s="25">
        <v>11885</v>
      </c>
      <c r="C184" s="25" t="s">
        <v>522</v>
      </c>
      <c r="D184" s="25" t="s">
        <v>22</v>
      </c>
      <c r="E184" s="41">
        <v>0</v>
      </c>
      <c r="F184" s="45">
        <v>100000000</v>
      </c>
      <c r="G184" s="46">
        <v>5.2</v>
      </c>
      <c r="H184" s="45" t="s">
        <v>532</v>
      </c>
      <c r="I184" s="45">
        <v>220499</v>
      </c>
      <c r="J184" s="45">
        <v>249565</v>
      </c>
      <c r="K184" s="45">
        <v>20259976</v>
      </c>
      <c r="L184" s="45">
        <v>12319</v>
      </c>
      <c r="M184" s="45">
        <v>23</v>
      </c>
      <c r="N184" s="45">
        <v>98.845735999999988</v>
      </c>
      <c r="O184" s="45">
        <v>225</v>
      </c>
      <c r="P184" s="45">
        <v>1.154264</v>
      </c>
      <c r="Q184" s="45">
        <v>248</v>
      </c>
      <c r="R184" s="45">
        <v>15.4</v>
      </c>
      <c r="S184" s="45">
        <v>24.16</v>
      </c>
      <c r="T184" s="45">
        <v>0</v>
      </c>
    </row>
    <row r="185" spans="1:20" s="26" customFormat="1" x14ac:dyDescent="0.3">
      <c r="A185" s="25" t="s">
        <v>523</v>
      </c>
      <c r="B185" s="25">
        <v>11889</v>
      </c>
      <c r="C185" s="25" t="s">
        <v>524</v>
      </c>
      <c r="D185" s="25" t="s">
        <v>22</v>
      </c>
      <c r="E185" s="41">
        <v>0</v>
      </c>
      <c r="F185" s="45">
        <v>100000000</v>
      </c>
      <c r="G185" s="46">
        <v>5</v>
      </c>
      <c r="H185" s="45" t="s">
        <v>532</v>
      </c>
      <c r="I185" s="45">
        <v>270869</v>
      </c>
      <c r="J185" s="45">
        <v>298093</v>
      </c>
      <c r="K185" s="45">
        <v>26544718</v>
      </c>
      <c r="L185" s="45">
        <v>11230</v>
      </c>
      <c r="M185" s="45">
        <v>9</v>
      </c>
      <c r="N185" s="45">
        <v>79.860423999999995</v>
      </c>
      <c r="O185" s="45">
        <v>447</v>
      </c>
      <c r="P185" s="45">
        <v>20.139576000000002</v>
      </c>
      <c r="Q185" s="45">
        <v>456</v>
      </c>
      <c r="R185" s="45">
        <v>10.84</v>
      </c>
      <c r="S185" s="45">
        <v>15.39</v>
      </c>
      <c r="T185" s="45">
        <v>0</v>
      </c>
    </row>
    <row r="186" spans="1:20" s="26" customFormat="1" x14ac:dyDescent="0.3">
      <c r="A186" s="25" t="s">
        <v>529</v>
      </c>
      <c r="B186" s="25">
        <v>11900</v>
      </c>
      <c r="C186" s="25" t="s">
        <v>528</v>
      </c>
      <c r="D186" s="25" t="s">
        <v>22</v>
      </c>
      <c r="E186" s="41">
        <v>0</v>
      </c>
      <c r="F186" s="45">
        <v>100000000</v>
      </c>
      <c r="G186" s="46">
        <v>4</v>
      </c>
      <c r="H186" s="45" t="s">
        <v>532</v>
      </c>
      <c r="I186" s="45">
        <v>486981</v>
      </c>
      <c r="J186" s="45">
        <v>520261</v>
      </c>
      <c r="K186" s="45">
        <v>47929470</v>
      </c>
      <c r="L186" s="45">
        <v>10855</v>
      </c>
      <c r="M186" s="45">
        <v>17</v>
      </c>
      <c r="N186" s="45">
        <v>79.33802</v>
      </c>
      <c r="O186" s="45">
        <v>5028</v>
      </c>
      <c r="P186" s="45">
        <v>20.66198</v>
      </c>
      <c r="Q186" s="45">
        <v>5045</v>
      </c>
      <c r="R186" s="45">
        <v>9.15</v>
      </c>
      <c r="S186" s="45">
        <v>17.399999999999999</v>
      </c>
      <c r="T186" s="45">
        <v>0</v>
      </c>
    </row>
    <row r="187" spans="1:20" s="26" customFormat="1" x14ac:dyDescent="0.3">
      <c r="A187" s="25" t="s">
        <v>527</v>
      </c>
      <c r="B187" s="25">
        <v>11912</v>
      </c>
      <c r="C187" s="25" t="s">
        <v>528</v>
      </c>
      <c r="D187" s="25" t="s">
        <v>22</v>
      </c>
      <c r="E187" s="41">
        <v>0</v>
      </c>
      <c r="F187" s="45">
        <v>1000000000</v>
      </c>
      <c r="G187" s="46">
        <v>4</v>
      </c>
      <c r="H187" s="45" t="s">
        <v>532</v>
      </c>
      <c r="I187" s="45">
        <v>5247920</v>
      </c>
      <c r="J187" s="45">
        <v>6185496</v>
      </c>
      <c r="K187" s="45">
        <v>500000000</v>
      </c>
      <c r="L187" s="45">
        <v>12371</v>
      </c>
      <c r="M187" s="45">
        <v>90</v>
      </c>
      <c r="N187" s="45">
        <v>83.402801400000001</v>
      </c>
      <c r="O187" s="45">
        <v>2725</v>
      </c>
      <c r="P187" s="45">
        <v>16.597198599999999</v>
      </c>
      <c r="Q187" s="45">
        <v>2815</v>
      </c>
      <c r="R187" s="45">
        <v>17.88</v>
      </c>
      <c r="S187" s="45">
        <v>29.51</v>
      </c>
      <c r="T187" s="45">
        <v>0</v>
      </c>
    </row>
    <row r="188" spans="1:20" s="26" customFormat="1" x14ac:dyDescent="0.3">
      <c r="A188" s="25" t="s">
        <v>562</v>
      </c>
      <c r="B188" s="25">
        <v>11803</v>
      </c>
      <c r="C188" s="25" t="s">
        <v>563</v>
      </c>
      <c r="D188" s="25" t="s">
        <v>22</v>
      </c>
      <c r="E188" s="41">
        <v>0</v>
      </c>
      <c r="F188" s="45">
        <v>100000000</v>
      </c>
      <c r="G188" s="46">
        <v>3.5</v>
      </c>
      <c r="H188" s="45" t="s">
        <v>532</v>
      </c>
      <c r="I188" s="45">
        <v>137415</v>
      </c>
      <c r="J188" s="45">
        <v>153623</v>
      </c>
      <c r="K188" s="45">
        <v>13018668</v>
      </c>
      <c r="L188" s="45">
        <v>11801</v>
      </c>
      <c r="M188" s="45">
        <v>13</v>
      </c>
      <c r="N188" s="45">
        <v>95.935045000000002</v>
      </c>
      <c r="O188" s="45">
        <v>850</v>
      </c>
      <c r="P188" s="45">
        <v>4.0649550000000003</v>
      </c>
      <c r="Q188" s="45">
        <v>863</v>
      </c>
      <c r="R188" s="45">
        <v>11.89</v>
      </c>
      <c r="S188" s="45">
        <v>18.079999999999998</v>
      </c>
      <c r="T188" s="45">
        <v>0</v>
      </c>
    </row>
    <row r="189" spans="1:20" s="26" customFormat="1" x14ac:dyDescent="0.3">
      <c r="A189" s="25" t="s">
        <v>578</v>
      </c>
      <c r="B189" s="25">
        <v>11922</v>
      </c>
      <c r="C189" s="25" t="s">
        <v>579</v>
      </c>
      <c r="D189" s="25" t="s">
        <v>22</v>
      </c>
      <c r="E189" s="41">
        <v>0</v>
      </c>
      <c r="F189" s="45">
        <v>100000000</v>
      </c>
      <c r="G189" s="46">
        <v>3</v>
      </c>
      <c r="H189" s="45" t="s">
        <v>532</v>
      </c>
      <c r="I189" s="45">
        <v>448422</v>
      </c>
      <c r="J189" s="45">
        <v>550995</v>
      </c>
      <c r="K189" s="45">
        <v>48369860</v>
      </c>
      <c r="L189" s="45">
        <v>11392</v>
      </c>
      <c r="M189" s="45">
        <v>23</v>
      </c>
      <c r="N189" s="45">
        <v>98.729364000000004</v>
      </c>
      <c r="O189" s="45">
        <v>183</v>
      </c>
      <c r="P189" s="45">
        <v>1.2706360000000001</v>
      </c>
      <c r="Q189" s="45">
        <v>206</v>
      </c>
      <c r="R189" s="45">
        <v>9.2200000000000006</v>
      </c>
      <c r="S189" s="45">
        <v>0</v>
      </c>
      <c r="T189" s="45">
        <v>0</v>
      </c>
    </row>
    <row r="190" spans="1:20" s="26" customFormat="1" x14ac:dyDescent="0.3">
      <c r="A190" s="25" t="s">
        <v>587</v>
      </c>
      <c r="B190" s="25">
        <v>11939</v>
      </c>
      <c r="C190" s="25" t="s">
        <v>588</v>
      </c>
      <c r="D190" s="25" t="s">
        <v>22</v>
      </c>
      <c r="E190" s="41">
        <v>0</v>
      </c>
      <c r="F190" s="45">
        <v>2000000000</v>
      </c>
      <c r="G190" s="46">
        <v>2</v>
      </c>
      <c r="H190" s="45" t="s">
        <v>532</v>
      </c>
      <c r="I190" s="45">
        <v>5067749</v>
      </c>
      <c r="J190" s="45">
        <v>4436292</v>
      </c>
      <c r="K190" s="45">
        <v>408300000</v>
      </c>
      <c r="L190" s="45">
        <v>10865</v>
      </c>
      <c r="M190" s="45">
        <v>256</v>
      </c>
      <c r="N190" s="45">
        <v>84.131475649999999</v>
      </c>
      <c r="O190" s="45">
        <v>86642</v>
      </c>
      <c r="P190" s="45">
        <v>15.868497849999999</v>
      </c>
      <c r="Q190" s="45">
        <v>86899</v>
      </c>
      <c r="R190" s="45">
        <v>7.25</v>
      </c>
      <c r="S190" s="45">
        <v>0</v>
      </c>
      <c r="T190" s="45">
        <v>0</v>
      </c>
    </row>
    <row r="191" spans="1:20" s="26" customFormat="1" x14ac:dyDescent="0.3">
      <c r="A191" s="25" t="s">
        <v>593</v>
      </c>
      <c r="B191" s="25">
        <v>11929</v>
      </c>
      <c r="C191" s="25" t="s">
        <v>592</v>
      </c>
      <c r="D191" s="25" t="s">
        <v>22</v>
      </c>
      <c r="E191" s="41">
        <v>0</v>
      </c>
      <c r="F191" s="45">
        <v>100000000</v>
      </c>
      <c r="G191" s="46">
        <v>2</v>
      </c>
      <c r="H191" s="45" t="s">
        <v>532</v>
      </c>
      <c r="I191" s="45">
        <v>398543</v>
      </c>
      <c r="J191" s="45">
        <v>417579</v>
      </c>
      <c r="K191" s="45">
        <v>40145000</v>
      </c>
      <c r="L191" s="45">
        <v>10402</v>
      </c>
      <c r="M191" s="45">
        <v>284</v>
      </c>
      <c r="N191" s="45">
        <v>98.084802999999994</v>
      </c>
      <c r="O191" s="45">
        <v>454</v>
      </c>
      <c r="P191" s="45">
        <v>1.915197</v>
      </c>
      <c r="Q191" s="45">
        <v>738</v>
      </c>
      <c r="R191" s="45">
        <v>3.15</v>
      </c>
      <c r="S191" s="45">
        <v>0</v>
      </c>
      <c r="T191" s="45">
        <v>0</v>
      </c>
    </row>
    <row r="192" spans="1:20" s="26" customFormat="1" x14ac:dyDescent="0.3">
      <c r="A192" s="25" t="s">
        <v>30</v>
      </c>
      <c r="B192" s="25">
        <v>10615</v>
      </c>
      <c r="C192" s="25" t="s">
        <v>31</v>
      </c>
      <c r="D192" s="25" t="s">
        <v>32</v>
      </c>
      <c r="E192" s="41">
        <v>0</v>
      </c>
      <c r="F192" s="45">
        <v>5000000</v>
      </c>
      <c r="G192" s="46">
        <v>166.66666666666666</v>
      </c>
      <c r="H192" s="45" t="s">
        <v>531</v>
      </c>
      <c r="I192" s="45">
        <v>793070</v>
      </c>
      <c r="J192" s="45">
        <v>847615</v>
      </c>
      <c r="K192" s="45">
        <v>1098717</v>
      </c>
      <c r="L192" s="45">
        <v>771458</v>
      </c>
      <c r="M192" s="45">
        <v>7</v>
      </c>
      <c r="N192" s="45">
        <v>92</v>
      </c>
      <c r="O192" s="45">
        <v>68</v>
      </c>
      <c r="P192" s="45">
        <v>8</v>
      </c>
      <c r="Q192" s="45">
        <v>75</v>
      </c>
      <c r="R192" s="45">
        <v>6.73</v>
      </c>
      <c r="S192" s="45">
        <v>15</v>
      </c>
      <c r="T192" s="45">
        <v>27.1</v>
      </c>
    </row>
    <row r="193" spans="1:20" s="26" customFormat="1" x14ac:dyDescent="0.3">
      <c r="A193" s="25" t="s">
        <v>47</v>
      </c>
      <c r="B193" s="25">
        <v>10762</v>
      </c>
      <c r="C193" s="25" t="s">
        <v>48</v>
      </c>
      <c r="D193" s="25" t="s">
        <v>32</v>
      </c>
      <c r="E193" s="41">
        <v>0</v>
      </c>
      <c r="F193" s="45">
        <v>200000000</v>
      </c>
      <c r="G193" s="46">
        <v>148.19999999999999</v>
      </c>
      <c r="H193" s="45" t="s">
        <v>531</v>
      </c>
      <c r="I193" s="45">
        <v>3516789</v>
      </c>
      <c r="J193" s="45">
        <v>3875381</v>
      </c>
      <c r="K193" s="45">
        <v>18901044</v>
      </c>
      <c r="L193" s="45">
        <v>205035</v>
      </c>
      <c r="M193" s="45">
        <v>10</v>
      </c>
      <c r="N193" s="45">
        <v>43</v>
      </c>
      <c r="O193" s="45">
        <v>3250</v>
      </c>
      <c r="P193" s="45">
        <v>56</v>
      </c>
      <c r="Q193" s="45">
        <v>3260</v>
      </c>
      <c r="R193" s="45">
        <v>8.73</v>
      </c>
      <c r="S193" s="45">
        <v>14.15</v>
      </c>
      <c r="T193" s="45">
        <v>30.08</v>
      </c>
    </row>
    <row r="194" spans="1:20" s="26" customFormat="1" x14ac:dyDescent="0.3">
      <c r="A194" s="25" t="s">
        <v>56</v>
      </c>
      <c r="B194" s="25">
        <v>10767</v>
      </c>
      <c r="C194" s="25" t="s">
        <v>55</v>
      </c>
      <c r="D194" s="25" t="s">
        <v>32</v>
      </c>
      <c r="E194" s="41">
        <v>0</v>
      </c>
      <c r="F194" s="45">
        <v>200000</v>
      </c>
      <c r="G194" s="46">
        <v>147.30000000000001</v>
      </c>
      <c r="H194" s="45" t="s">
        <v>531</v>
      </c>
      <c r="I194" s="45">
        <v>434098</v>
      </c>
      <c r="J194" s="45">
        <v>466635</v>
      </c>
      <c r="K194" s="45">
        <v>7675</v>
      </c>
      <c r="L194" s="45">
        <v>60799399</v>
      </c>
      <c r="M194" s="45">
        <v>2</v>
      </c>
      <c r="N194" s="45">
        <v>16</v>
      </c>
      <c r="O194" s="45">
        <v>103</v>
      </c>
      <c r="P194" s="45">
        <v>84</v>
      </c>
      <c r="Q194" s="45">
        <v>105</v>
      </c>
      <c r="R194" s="45">
        <v>8.2200000000000006</v>
      </c>
      <c r="S194" s="45">
        <v>13.64</v>
      </c>
      <c r="T194" s="45">
        <v>30.78</v>
      </c>
    </row>
    <row r="195" spans="1:20" s="26" customFormat="1" x14ac:dyDescent="0.3">
      <c r="A195" s="25" t="s">
        <v>60</v>
      </c>
      <c r="B195" s="25">
        <v>10763</v>
      </c>
      <c r="C195" s="25" t="s">
        <v>61</v>
      </c>
      <c r="D195" s="25" t="s">
        <v>32</v>
      </c>
      <c r="E195" s="41">
        <v>0</v>
      </c>
      <c r="F195" s="45">
        <v>50000</v>
      </c>
      <c r="G195" s="46">
        <v>145.66666666666666</v>
      </c>
      <c r="H195" s="45" t="s">
        <v>531</v>
      </c>
      <c r="I195" s="45">
        <v>96111</v>
      </c>
      <c r="J195" s="45">
        <v>107076</v>
      </c>
      <c r="K195" s="45">
        <v>11462</v>
      </c>
      <c r="L195" s="45">
        <v>9341847</v>
      </c>
      <c r="M195" s="45">
        <v>8</v>
      </c>
      <c r="N195" s="45">
        <v>39</v>
      </c>
      <c r="O195" s="45">
        <v>84</v>
      </c>
      <c r="P195" s="45">
        <v>61</v>
      </c>
      <c r="Q195" s="45">
        <v>92</v>
      </c>
      <c r="R195" s="45">
        <v>11.51</v>
      </c>
      <c r="S195" s="45">
        <v>1.51</v>
      </c>
      <c r="T195" s="45">
        <v>-12.6</v>
      </c>
    </row>
    <row r="196" spans="1:20" s="26" customFormat="1" x14ac:dyDescent="0.3">
      <c r="A196" s="25" t="s">
        <v>98</v>
      </c>
      <c r="B196" s="25">
        <v>10885</v>
      </c>
      <c r="C196" s="25" t="s">
        <v>99</v>
      </c>
      <c r="D196" s="25" t="s">
        <v>32</v>
      </c>
      <c r="E196" s="41">
        <v>0</v>
      </c>
      <c r="F196" s="45">
        <v>50000000</v>
      </c>
      <c r="G196" s="46">
        <v>130.66666666666669</v>
      </c>
      <c r="H196" s="45" t="s">
        <v>531</v>
      </c>
      <c r="I196" s="45">
        <v>2698591</v>
      </c>
      <c r="J196" s="45">
        <v>2828679</v>
      </c>
      <c r="K196" s="45">
        <v>1563507</v>
      </c>
      <c r="L196" s="45">
        <v>1809188</v>
      </c>
      <c r="M196" s="45">
        <v>6</v>
      </c>
      <c r="N196" s="45">
        <v>37</v>
      </c>
      <c r="O196" s="45">
        <v>1449</v>
      </c>
      <c r="P196" s="45">
        <v>63</v>
      </c>
      <c r="Q196" s="45">
        <v>1455</v>
      </c>
      <c r="R196" s="45">
        <v>5.69</v>
      </c>
      <c r="S196" s="45">
        <v>10.52</v>
      </c>
      <c r="T196" s="45">
        <v>-17.21</v>
      </c>
    </row>
    <row r="197" spans="1:20" s="26" customFormat="1" x14ac:dyDescent="0.3">
      <c r="A197" s="25" t="s">
        <v>100</v>
      </c>
      <c r="B197" s="25">
        <v>10897</v>
      </c>
      <c r="C197" s="25" t="s">
        <v>101</v>
      </c>
      <c r="D197" s="25" t="s">
        <v>32</v>
      </c>
      <c r="E197" s="41">
        <v>0</v>
      </c>
      <c r="F197" s="45">
        <v>200000</v>
      </c>
      <c r="G197" s="46">
        <v>130.30000000000001</v>
      </c>
      <c r="H197" s="45" t="s">
        <v>531</v>
      </c>
      <c r="I197" s="45">
        <v>644030</v>
      </c>
      <c r="J197" s="45">
        <v>695731</v>
      </c>
      <c r="K197" s="45">
        <v>73348</v>
      </c>
      <c r="L197" s="45">
        <v>9485344</v>
      </c>
      <c r="M197" s="45">
        <v>8</v>
      </c>
      <c r="N197" s="45">
        <v>92</v>
      </c>
      <c r="O197" s="45">
        <v>113</v>
      </c>
      <c r="P197" s="45">
        <v>8</v>
      </c>
      <c r="Q197" s="45">
        <v>121</v>
      </c>
      <c r="R197" s="45">
        <v>9.0399999999999991</v>
      </c>
      <c r="S197" s="45">
        <v>7.23</v>
      </c>
      <c r="T197" s="45">
        <v>7.54</v>
      </c>
    </row>
    <row r="198" spans="1:20" s="26" customFormat="1" x14ac:dyDescent="0.3">
      <c r="A198" s="25" t="s">
        <v>118</v>
      </c>
      <c r="B198" s="25">
        <v>10934</v>
      </c>
      <c r="C198" s="25" t="s">
        <v>119</v>
      </c>
      <c r="D198" s="25" t="s">
        <v>32</v>
      </c>
      <c r="E198" s="41">
        <v>0</v>
      </c>
      <c r="F198" s="45">
        <v>500000</v>
      </c>
      <c r="G198" s="46">
        <v>126.73333333333333</v>
      </c>
      <c r="H198" s="45" t="s">
        <v>531</v>
      </c>
      <c r="I198" s="45">
        <v>194385</v>
      </c>
      <c r="J198" s="45">
        <v>209585</v>
      </c>
      <c r="K198" s="45">
        <v>10572</v>
      </c>
      <c r="L198" s="45">
        <v>19824570</v>
      </c>
      <c r="M198" s="45">
        <v>44</v>
      </c>
      <c r="N198" s="45">
        <v>78</v>
      </c>
      <c r="O198" s="45">
        <v>579</v>
      </c>
      <c r="P198" s="45">
        <v>22</v>
      </c>
      <c r="Q198" s="45">
        <v>623</v>
      </c>
      <c r="R198" s="45">
        <v>7.82</v>
      </c>
      <c r="S198" s="45">
        <v>12.69</v>
      </c>
      <c r="T198" s="45">
        <v>37.5</v>
      </c>
    </row>
    <row r="199" spans="1:20" s="26" customFormat="1" x14ac:dyDescent="0.3">
      <c r="A199" s="25" t="s">
        <v>143</v>
      </c>
      <c r="B199" s="25">
        <v>11131</v>
      </c>
      <c r="C199" s="25" t="s">
        <v>144</v>
      </c>
      <c r="D199" s="25" t="s">
        <v>32</v>
      </c>
      <c r="E199" s="41">
        <v>0</v>
      </c>
      <c r="F199" s="45">
        <v>1000000</v>
      </c>
      <c r="G199" s="46">
        <v>111.33333333333333</v>
      </c>
      <c r="H199" s="45" t="s">
        <v>531</v>
      </c>
      <c r="I199" s="45">
        <v>1876159</v>
      </c>
      <c r="J199" s="45">
        <v>2056242</v>
      </c>
      <c r="K199" s="45">
        <v>275992</v>
      </c>
      <c r="L199" s="45">
        <v>7450366</v>
      </c>
      <c r="M199" s="45">
        <v>10</v>
      </c>
      <c r="N199" s="45">
        <v>94</v>
      </c>
      <c r="O199" s="45">
        <v>295</v>
      </c>
      <c r="P199" s="45">
        <v>6</v>
      </c>
      <c r="Q199" s="45">
        <v>305</v>
      </c>
      <c r="R199" s="45">
        <v>7.73</v>
      </c>
      <c r="S199" s="45">
        <v>16.05</v>
      </c>
      <c r="T199" s="45">
        <v>12.18</v>
      </c>
    </row>
    <row r="200" spans="1:20" s="26" customFormat="1" x14ac:dyDescent="0.3">
      <c r="A200" s="25" t="s">
        <v>157</v>
      </c>
      <c r="B200" s="25">
        <v>11157</v>
      </c>
      <c r="C200" s="25" t="s">
        <v>158</v>
      </c>
      <c r="D200" s="25" t="s">
        <v>32</v>
      </c>
      <c r="E200" s="41">
        <v>0</v>
      </c>
      <c r="F200" s="45">
        <v>50000000</v>
      </c>
      <c r="G200" s="46">
        <v>107.1</v>
      </c>
      <c r="H200" s="45" t="s">
        <v>531</v>
      </c>
      <c r="I200" s="45">
        <v>735373</v>
      </c>
      <c r="J200" s="45">
        <v>800966</v>
      </c>
      <c r="K200" s="45">
        <v>1935633</v>
      </c>
      <c r="L200" s="45">
        <v>413800</v>
      </c>
      <c r="M200" s="45">
        <v>5</v>
      </c>
      <c r="N200" s="45">
        <v>48</v>
      </c>
      <c r="O200" s="45">
        <v>546</v>
      </c>
      <c r="P200" s="45">
        <v>52</v>
      </c>
      <c r="Q200" s="45">
        <v>551</v>
      </c>
      <c r="R200" s="45">
        <v>8.08</v>
      </c>
      <c r="S200" s="45">
        <v>13.89</v>
      </c>
      <c r="T200" s="45">
        <v>28.03</v>
      </c>
    </row>
    <row r="201" spans="1:20" s="26" customFormat="1" x14ac:dyDescent="0.3">
      <c r="A201" s="25" t="s">
        <v>174</v>
      </c>
      <c r="B201" s="25">
        <v>11188</v>
      </c>
      <c r="C201" s="25" t="s">
        <v>175</v>
      </c>
      <c r="D201" s="25" t="s">
        <v>32</v>
      </c>
      <c r="E201" s="41">
        <v>0</v>
      </c>
      <c r="F201" s="45">
        <v>500000</v>
      </c>
      <c r="G201" s="46">
        <v>103.03333333333333</v>
      </c>
      <c r="H201" s="45" t="s">
        <v>531</v>
      </c>
      <c r="I201" s="45">
        <v>1996032</v>
      </c>
      <c r="J201" s="45">
        <v>2118587</v>
      </c>
      <c r="K201" s="45">
        <v>132312</v>
      </c>
      <c r="L201" s="45">
        <v>16012058</v>
      </c>
      <c r="M201" s="45">
        <v>4</v>
      </c>
      <c r="N201" s="45">
        <v>63</v>
      </c>
      <c r="O201" s="45">
        <v>2599</v>
      </c>
      <c r="P201" s="45">
        <v>37</v>
      </c>
      <c r="Q201" s="45">
        <v>2603</v>
      </c>
      <c r="R201" s="45">
        <v>6.56</v>
      </c>
      <c r="S201" s="45">
        <v>10.09</v>
      </c>
      <c r="T201" s="45">
        <v>10.42</v>
      </c>
    </row>
    <row r="202" spans="1:20" s="26" customFormat="1" x14ac:dyDescent="0.3">
      <c r="A202" s="25" t="s">
        <v>187</v>
      </c>
      <c r="B202" s="25">
        <v>11222</v>
      </c>
      <c r="C202" s="25" t="s">
        <v>186</v>
      </c>
      <c r="D202" s="25" t="s">
        <v>32</v>
      </c>
      <c r="E202" s="41">
        <v>0</v>
      </c>
      <c r="F202" s="45">
        <v>700000</v>
      </c>
      <c r="G202" s="46">
        <v>100.16666666666667</v>
      </c>
      <c r="H202" s="45" t="s">
        <v>531</v>
      </c>
      <c r="I202" s="45">
        <v>427535</v>
      </c>
      <c r="J202" s="45">
        <v>460446</v>
      </c>
      <c r="K202" s="45">
        <v>44551</v>
      </c>
      <c r="L202" s="45">
        <v>10335260</v>
      </c>
      <c r="M202" s="45">
        <v>6</v>
      </c>
      <c r="N202" s="45">
        <v>98</v>
      </c>
      <c r="O202" s="45">
        <v>95</v>
      </c>
      <c r="P202" s="45">
        <v>2</v>
      </c>
      <c r="Q202" s="45">
        <v>101</v>
      </c>
      <c r="R202" s="45">
        <v>7.69</v>
      </c>
      <c r="S202" s="45">
        <v>13.91</v>
      </c>
      <c r="T202" s="45">
        <v>25.88</v>
      </c>
    </row>
    <row r="203" spans="1:20" s="26" customFormat="1" x14ac:dyDescent="0.3">
      <c r="A203" s="25" t="s">
        <v>196</v>
      </c>
      <c r="B203" s="25">
        <v>11239</v>
      </c>
      <c r="C203" s="25" t="s">
        <v>197</v>
      </c>
      <c r="D203" s="25" t="s">
        <v>32</v>
      </c>
      <c r="E203" s="41">
        <v>0</v>
      </c>
      <c r="F203" s="45">
        <v>500000</v>
      </c>
      <c r="G203" s="46">
        <v>96.033333333333331</v>
      </c>
      <c r="H203" s="45" t="s">
        <v>531</v>
      </c>
      <c r="I203" s="45">
        <v>446182</v>
      </c>
      <c r="J203" s="45">
        <v>492173</v>
      </c>
      <c r="K203" s="45">
        <v>122840</v>
      </c>
      <c r="L203" s="45">
        <v>4006619</v>
      </c>
      <c r="M203" s="45">
        <v>9</v>
      </c>
      <c r="N203" s="45">
        <v>85</v>
      </c>
      <c r="O203" s="45">
        <v>230</v>
      </c>
      <c r="P203" s="45">
        <v>15</v>
      </c>
      <c r="Q203" s="45">
        <v>239</v>
      </c>
      <c r="R203" s="45">
        <v>7.99</v>
      </c>
      <c r="S203" s="45">
        <v>11.94</v>
      </c>
      <c r="T203" s="45">
        <v>19.510000000000002</v>
      </c>
    </row>
    <row r="204" spans="1:20" s="26" customFormat="1" x14ac:dyDescent="0.3">
      <c r="A204" s="25" t="s">
        <v>199</v>
      </c>
      <c r="B204" s="25">
        <v>11258</v>
      </c>
      <c r="C204" s="25" t="s">
        <v>200</v>
      </c>
      <c r="D204" s="25" t="s">
        <v>32</v>
      </c>
      <c r="E204" s="41">
        <v>0</v>
      </c>
      <c r="F204" s="45">
        <v>20000000</v>
      </c>
      <c r="G204" s="46">
        <v>95.966666666666669</v>
      </c>
      <c r="H204" s="45" t="s">
        <v>531</v>
      </c>
      <c r="I204" s="45">
        <v>252811</v>
      </c>
      <c r="J204" s="45">
        <v>271330</v>
      </c>
      <c r="K204" s="45">
        <v>4120661</v>
      </c>
      <c r="L204" s="45">
        <v>65846</v>
      </c>
      <c r="M204" s="45">
        <v>6</v>
      </c>
      <c r="N204" s="45">
        <v>94</v>
      </c>
      <c r="O204" s="45">
        <v>86</v>
      </c>
      <c r="P204" s="45">
        <v>6</v>
      </c>
      <c r="Q204" s="45">
        <v>92</v>
      </c>
      <c r="R204" s="45">
        <v>7.38</v>
      </c>
      <c r="S204" s="45">
        <v>10.9</v>
      </c>
      <c r="T204" s="45">
        <v>15.03</v>
      </c>
    </row>
    <row r="205" spans="1:20" s="26" customFormat="1" x14ac:dyDescent="0.3">
      <c r="A205" s="25" t="s">
        <v>227</v>
      </c>
      <c r="B205" s="25">
        <v>11304</v>
      </c>
      <c r="C205" s="25" t="s">
        <v>228</v>
      </c>
      <c r="D205" s="25" t="s">
        <v>32</v>
      </c>
      <c r="E205" s="41">
        <v>0</v>
      </c>
      <c r="F205" s="45">
        <v>300000</v>
      </c>
      <c r="G205" s="46">
        <v>88.233333333333334</v>
      </c>
      <c r="H205" s="45" t="s">
        <v>531</v>
      </c>
      <c r="I205" s="45">
        <v>1048532</v>
      </c>
      <c r="J205" s="45">
        <v>1102607</v>
      </c>
      <c r="K205" s="45">
        <v>185925</v>
      </c>
      <c r="L205" s="45">
        <v>5930385</v>
      </c>
      <c r="M205" s="45">
        <v>18</v>
      </c>
      <c r="N205" s="45">
        <v>100</v>
      </c>
      <c r="O205" s="45">
        <v>116</v>
      </c>
      <c r="P205" s="45">
        <v>0</v>
      </c>
      <c r="Q205" s="45">
        <v>134</v>
      </c>
      <c r="R205" s="45">
        <v>6.31</v>
      </c>
      <c r="S205" s="45">
        <v>14.26</v>
      </c>
      <c r="T205" s="45">
        <v>30.73</v>
      </c>
    </row>
    <row r="206" spans="1:20" s="26" customFormat="1" x14ac:dyDescent="0.3">
      <c r="A206" s="25" t="s">
        <v>231</v>
      </c>
      <c r="B206" s="25">
        <v>11305</v>
      </c>
      <c r="C206" s="25" t="s">
        <v>232</v>
      </c>
      <c r="D206" s="25" t="s">
        <v>32</v>
      </c>
      <c r="E206" s="41">
        <v>0</v>
      </c>
      <c r="F206" s="45">
        <v>200000</v>
      </c>
      <c r="G206" s="46">
        <v>87.86666666666666</v>
      </c>
      <c r="H206" s="45" t="s">
        <v>531</v>
      </c>
      <c r="I206" s="45">
        <v>204005</v>
      </c>
      <c r="J206" s="45">
        <v>222298</v>
      </c>
      <c r="K206" s="45">
        <v>15534</v>
      </c>
      <c r="L206" s="45">
        <v>14310400</v>
      </c>
      <c r="M206" s="45">
        <v>3</v>
      </c>
      <c r="N206" s="45">
        <v>26</v>
      </c>
      <c r="O206" s="45">
        <v>851</v>
      </c>
      <c r="P206" s="45">
        <v>74</v>
      </c>
      <c r="Q206" s="45">
        <v>854</v>
      </c>
      <c r="R206" s="45">
        <v>9.18</v>
      </c>
      <c r="S206" s="45">
        <v>16.350000000000001</v>
      </c>
      <c r="T206" s="45">
        <v>30.89</v>
      </c>
    </row>
    <row r="207" spans="1:20" s="26" customFormat="1" x14ac:dyDescent="0.3">
      <c r="A207" s="25" t="s">
        <v>289</v>
      </c>
      <c r="B207" s="25">
        <v>11381</v>
      </c>
      <c r="C207" s="25" t="s">
        <v>290</v>
      </c>
      <c r="D207" s="25" t="s">
        <v>32</v>
      </c>
      <c r="E207" s="41">
        <v>0</v>
      </c>
      <c r="F207" s="45">
        <v>500000</v>
      </c>
      <c r="G207" s="46">
        <v>77.2</v>
      </c>
      <c r="H207" s="45" t="s">
        <v>531</v>
      </c>
      <c r="I207" s="45">
        <v>1186777</v>
      </c>
      <c r="J207" s="45">
        <v>1277965</v>
      </c>
      <c r="K207" s="45">
        <v>216224</v>
      </c>
      <c r="L207" s="45">
        <v>5910374</v>
      </c>
      <c r="M207" s="45">
        <v>10</v>
      </c>
      <c r="N207" s="45">
        <v>100</v>
      </c>
      <c r="O207" s="45">
        <v>98</v>
      </c>
      <c r="P207" s="45">
        <v>0</v>
      </c>
      <c r="Q207" s="45">
        <v>108</v>
      </c>
      <c r="R207" s="45">
        <v>7.67</v>
      </c>
      <c r="S207" s="45">
        <v>15.06</v>
      </c>
      <c r="T207" s="45">
        <v>25.01</v>
      </c>
    </row>
    <row r="208" spans="1:20" s="26" customFormat="1" x14ac:dyDescent="0.3">
      <c r="A208" s="25" t="s">
        <v>429</v>
      </c>
      <c r="B208" s="25">
        <v>11691</v>
      </c>
      <c r="C208" s="25" t="s">
        <v>430</v>
      </c>
      <c r="D208" s="25" t="s">
        <v>32</v>
      </c>
      <c r="E208" s="41">
        <v>0</v>
      </c>
      <c r="F208" s="45">
        <v>20000000</v>
      </c>
      <c r="G208" s="46">
        <v>22.5</v>
      </c>
      <c r="H208" s="45" t="s">
        <v>531</v>
      </c>
      <c r="I208" s="45">
        <v>39333</v>
      </c>
      <c r="J208" s="45">
        <v>43345</v>
      </c>
      <c r="K208" s="45">
        <v>3290285</v>
      </c>
      <c r="L208" s="45">
        <v>13174</v>
      </c>
      <c r="M208" s="45">
        <v>6</v>
      </c>
      <c r="N208" s="45">
        <v>63</v>
      </c>
      <c r="O208" s="45">
        <v>109</v>
      </c>
      <c r="P208" s="45">
        <v>37</v>
      </c>
      <c r="Q208" s="45">
        <v>115</v>
      </c>
      <c r="R208" s="45">
        <v>10.220000000000001</v>
      </c>
      <c r="S208" s="45">
        <v>13.66</v>
      </c>
      <c r="T208" s="45">
        <v>43.25</v>
      </c>
    </row>
    <row r="209" spans="1:20" s="26" customFormat="1" x14ac:dyDescent="0.3">
      <c r="A209" s="25" t="s">
        <v>495</v>
      </c>
      <c r="B209" s="25">
        <v>11842</v>
      </c>
      <c r="C209" s="25" t="s">
        <v>496</v>
      </c>
      <c r="D209" s="25" t="s">
        <v>32</v>
      </c>
      <c r="E209" s="41">
        <v>0</v>
      </c>
      <c r="F209" s="45">
        <v>100000000</v>
      </c>
      <c r="G209" s="46">
        <v>9.6666666666666679</v>
      </c>
      <c r="H209" s="45" t="s">
        <v>531</v>
      </c>
      <c r="I209" s="45">
        <v>394602</v>
      </c>
      <c r="J209" s="45">
        <v>565776</v>
      </c>
      <c r="K209" s="45">
        <v>48051031</v>
      </c>
      <c r="L209" s="45">
        <v>11774</v>
      </c>
      <c r="M209" s="45">
        <v>14</v>
      </c>
      <c r="N209" s="45">
        <v>91</v>
      </c>
      <c r="O209" s="45">
        <v>5547</v>
      </c>
      <c r="P209" s="45">
        <v>9</v>
      </c>
      <c r="Q209" s="45">
        <v>5561</v>
      </c>
      <c r="R209" s="45">
        <v>7.35</v>
      </c>
      <c r="S209" s="45">
        <v>13.65</v>
      </c>
      <c r="T209" s="45">
        <v>0</v>
      </c>
    </row>
    <row r="210" spans="1:20" s="26" customFormat="1" x14ac:dyDescent="0.3">
      <c r="A210" s="25" t="s">
        <v>589</v>
      </c>
      <c r="B210" s="25">
        <v>11921</v>
      </c>
      <c r="C210" s="25" t="s">
        <v>588</v>
      </c>
      <c r="D210" s="25" t="s">
        <v>32</v>
      </c>
      <c r="E210" s="41">
        <v>0</v>
      </c>
      <c r="F210" s="45">
        <v>20000000</v>
      </c>
      <c r="G210" s="46">
        <v>2</v>
      </c>
      <c r="H210" s="45" t="s">
        <v>531</v>
      </c>
      <c r="I210" s="45">
        <v>33951</v>
      </c>
      <c r="J210" s="45">
        <v>36246</v>
      </c>
      <c r="K210" s="45">
        <v>3373578</v>
      </c>
      <c r="L210" s="45">
        <v>10744</v>
      </c>
      <c r="M210" s="45">
        <v>17</v>
      </c>
      <c r="N210" s="45">
        <v>100</v>
      </c>
      <c r="O210" s="45">
        <v>44</v>
      </c>
      <c r="P210" s="45">
        <v>0</v>
      </c>
      <c r="Q210" s="45">
        <v>61</v>
      </c>
      <c r="R210" s="45">
        <v>6.77</v>
      </c>
      <c r="S210" s="45">
        <v>0</v>
      </c>
      <c r="T210" s="45">
        <v>0</v>
      </c>
    </row>
    <row r="211" spans="1:20" s="26" customFormat="1" x14ac:dyDescent="0.3">
      <c r="A211" s="25" t="s">
        <v>167</v>
      </c>
      <c r="B211" s="25">
        <v>11172</v>
      </c>
      <c r="C211" s="25" t="s">
        <v>168</v>
      </c>
      <c r="D211" s="25" t="s">
        <v>32</v>
      </c>
      <c r="E211" s="41">
        <v>0</v>
      </c>
      <c r="F211" s="45">
        <v>50000000</v>
      </c>
      <c r="G211" s="46">
        <v>105</v>
      </c>
      <c r="H211" s="45" t="s">
        <v>532</v>
      </c>
      <c r="I211" s="45">
        <v>1544968</v>
      </c>
      <c r="J211" s="45">
        <v>1609010</v>
      </c>
      <c r="K211" s="45">
        <v>12182630</v>
      </c>
      <c r="L211" s="45">
        <v>132074</v>
      </c>
      <c r="M211" s="45">
        <v>18</v>
      </c>
      <c r="N211" s="45">
        <v>98.795460000000006</v>
      </c>
      <c r="O211" s="45">
        <v>682</v>
      </c>
      <c r="P211" s="45">
        <v>1.2045399999999999</v>
      </c>
      <c r="Q211" s="45">
        <v>700</v>
      </c>
      <c r="R211" s="45">
        <v>8.42</v>
      </c>
      <c r="S211" s="45">
        <v>14.57</v>
      </c>
      <c r="T211" s="45">
        <v>27.14</v>
      </c>
    </row>
    <row r="212" spans="1:20" s="26" customFormat="1" x14ac:dyDescent="0.3">
      <c r="A212" s="25" t="s">
        <v>184</v>
      </c>
      <c r="B212" s="25">
        <v>11196</v>
      </c>
      <c r="C212" s="25" t="s">
        <v>183</v>
      </c>
      <c r="D212" s="25" t="s">
        <v>32</v>
      </c>
      <c r="E212" s="41">
        <v>0</v>
      </c>
      <c r="F212" s="45">
        <v>100000000</v>
      </c>
      <c r="G212" s="46">
        <v>100.23333333333333</v>
      </c>
      <c r="H212" s="45" t="s">
        <v>532</v>
      </c>
      <c r="I212" s="45">
        <v>1702779</v>
      </c>
      <c r="J212" s="45">
        <v>1796839</v>
      </c>
      <c r="K212" s="45">
        <v>13957539</v>
      </c>
      <c r="L212" s="45">
        <v>128737</v>
      </c>
      <c r="M212" s="45">
        <v>21</v>
      </c>
      <c r="N212" s="45">
        <v>98.817053999999999</v>
      </c>
      <c r="O212" s="45">
        <v>4393</v>
      </c>
      <c r="P212" s="45">
        <v>1.1829460000000001</v>
      </c>
      <c r="Q212" s="45">
        <v>4414</v>
      </c>
      <c r="R212" s="45">
        <v>5.51</v>
      </c>
      <c r="S212" s="45">
        <v>11.04</v>
      </c>
      <c r="T212" s="45">
        <v>24.75</v>
      </c>
    </row>
    <row r="213" spans="1:20" s="26" customFormat="1" x14ac:dyDescent="0.3">
      <c r="A213" s="25" t="s">
        <v>515</v>
      </c>
      <c r="B213" s="25">
        <v>11888</v>
      </c>
      <c r="C213" s="25" t="s">
        <v>516</v>
      </c>
      <c r="D213" s="25" t="s">
        <v>32</v>
      </c>
      <c r="E213" s="41">
        <v>0</v>
      </c>
      <c r="F213" s="45">
        <v>500000000</v>
      </c>
      <c r="G213" s="46">
        <v>5.6</v>
      </c>
      <c r="H213" s="45" t="s">
        <v>532</v>
      </c>
      <c r="I213" s="45">
        <v>700990</v>
      </c>
      <c r="J213" s="45">
        <v>912270</v>
      </c>
      <c r="K213" s="45">
        <v>79140845</v>
      </c>
      <c r="L213" s="45">
        <v>11528</v>
      </c>
      <c r="M213" s="45">
        <v>26</v>
      </c>
      <c r="N213" s="45">
        <v>93.961986199999998</v>
      </c>
      <c r="O213" s="45">
        <v>4179</v>
      </c>
      <c r="P213" s="45">
        <v>6.0380137999999999</v>
      </c>
      <c r="Q213" s="45">
        <v>4205</v>
      </c>
      <c r="R213" s="45">
        <v>8.2200000000000006</v>
      </c>
      <c r="S213" s="45">
        <v>18.5</v>
      </c>
      <c r="T213" s="45">
        <v>0</v>
      </c>
    </row>
    <row r="214" spans="1:20" s="26" customFormat="1" x14ac:dyDescent="0.3">
      <c r="A214" s="25" t="s">
        <v>586</v>
      </c>
      <c r="B214" s="25">
        <v>11907</v>
      </c>
      <c r="C214" s="25" t="s">
        <v>585</v>
      </c>
      <c r="D214" s="25" t="s">
        <v>32</v>
      </c>
      <c r="E214" s="41">
        <v>0</v>
      </c>
      <c r="F214" s="45">
        <v>200000000</v>
      </c>
      <c r="G214" s="46">
        <v>2</v>
      </c>
      <c r="H214" s="45" t="s">
        <v>532</v>
      </c>
      <c r="I214" s="45">
        <v>312659</v>
      </c>
      <c r="J214" s="45">
        <v>318939</v>
      </c>
      <c r="K214" s="45">
        <v>29769564</v>
      </c>
      <c r="L214" s="45">
        <v>10714</v>
      </c>
      <c r="M214" s="45">
        <v>8</v>
      </c>
      <c r="N214" s="45">
        <v>99.764663999999996</v>
      </c>
      <c r="O214" s="45">
        <v>252</v>
      </c>
      <c r="P214" s="45">
        <v>0.23533600000000002</v>
      </c>
      <c r="Q214" s="45">
        <v>260</v>
      </c>
      <c r="R214" s="45">
        <v>1.93</v>
      </c>
      <c r="S214" s="45">
        <v>0</v>
      </c>
      <c r="T214" s="45">
        <v>0</v>
      </c>
    </row>
  </sheetData>
  <autoFilter ref="A2:V214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rightToLeft="1" tabSelected="1" workbookViewId="0">
      <selection activeCell="C16" sqref="C16"/>
    </sheetView>
  </sheetViews>
  <sheetFormatPr defaultColWidth="9.109375" defaultRowHeight="16.8" x14ac:dyDescent="0.5"/>
  <cols>
    <col min="1" max="1" width="43.44140625" style="11" bestFit="1" customWidth="1"/>
    <col min="2" max="2" width="8.5546875" style="11" bestFit="1" customWidth="1"/>
    <col min="3" max="3" width="23.33203125" style="11" bestFit="1" customWidth="1"/>
    <col min="4" max="4" width="21.44140625" style="15" bestFit="1" customWidth="1"/>
    <col min="5" max="5" width="8.88671875" style="15" bestFit="1" customWidth="1"/>
    <col min="6" max="6" width="10.109375" style="15" bestFit="1" customWidth="1"/>
    <col min="7" max="7" width="10.33203125" style="15" bestFit="1" customWidth="1"/>
    <col min="8" max="8" width="8.6640625" style="15" bestFit="1" customWidth="1"/>
    <col min="9" max="9" width="8.88671875" style="15" bestFit="1" customWidth="1"/>
    <col min="10" max="16384" width="9.109375" style="11"/>
  </cols>
  <sheetData>
    <row r="1" spans="1:9" x14ac:dyDescent="0.5">
      <c r="B1" s="12"/>
      <c r="C1" s="12"/>
      <c r="E1" s="15">
        <v>3</v>
      </c>
      <c r="F1" s="15">
        <v>4</v>
      </c>
      <c r="G1" s="15">
        <v>5</v>
      </c>
      <c r="H1" s="15">
        <v>6</v>
      </c>
      <c r="I1" s="15">
        <v>7</v>
      </c>
    </row>
    <row r="2" spans="1:9" ht="34.799999999999997" x14ac:dyDescent="0.5">
      <c r="A2" s="44" t="s">
        <v>533</v>
      </c>
      <c r="B2" s="13" t="s">
        <v>1</v>
      </c>
      <c r="C2" s="13" t="s">
        <v>3</v>
      </c>
      <c r="D2" s="14" t="s">
        <v>604</v>
      </c>
      <c r="E2" s="14" t="s">
        <v>534</v>
      </c>
      <c r="F2" s="14" t="s">
        <v>535</v>
      </c>
      <c r="G2" s="14" t="s">
        <v>536</v>
      </c>
      <c r="H2" s="14" t="s">
        <v>537</v>
      </c>
      <c r="I2" s="14" t="s">
        <v>538</v>
      </c>
    </row>
    <row r="3" spans="1:9" s="55" customFormat="1" x14ac:dyDescent="0.5">
      <c r="A3" s="50" t="s">
        <v>17</v>
      </c>
      <c r="B3" s="50">
        <v>10581</v>
      </c>
      <c r="C3" s="25" t="s">
        <v>19</v>
      </c>
      <c r="D3" s="47">
        <f>VLOOKUP(B3,Sheet1!B:J,9,0)</f>
        <v>36194350</v>
      </c>
      <c r="E3" s="47">
        <v>18.576040381414277</v>
      </c>
      <c r="F3" s="47">
        <v>61.078839767765508</v>
      </c>
      <c r="G3" s="47">
        <v>18.9670723569341</v>
      </c>
      <c r="H3" s="47">
        <v>1.20260184457381E-2</v>
      </c>
      <c r="I3" s="47">
        <v>1.3660214754403786</v>
      </c>
    </row>
    <row r="4" spans="1:9" s="55" customFormat="1" x14ac:dyDescent="0.5">
      <c r="A4" s="50" t="s">
        <v>20</v>
      </c>
      <c r="B4" s="50">
        <v>10589</v>
      </c>
      <c r="C4" s="25" t="s">
        <v>22</v>
      </c>
      <c r="D4" s="47">
        <f>VLOOKUP(B4,Sheet1!B:J,9,0)</f>
        <v>1854714</v>
      </c>
      <c r="E4" s="47">
        <v>96.917383876778302</v>
      </c>
      <c r="F4" s="47">
        <v>1.4503179017341321</v>
      </c>
      <c r="G4" s="47">
        <v>0.11540562420110127</v>
      </c>
      <c r="H4" s="47">
        <v>0.52155343931126319</v>
      </c>
      <c r="I4" s="47">
        <v>0.99533915797519745</v>
      </c>
    </row>
    <row r="5" spans="1:9" s="55" customFormat="1" x14ac:dyDescent="0.5">
      <c r="A5" s="50" t="s">
        <v>23</v>
      </c>
      <c r="B5" s="50">
        <v>10591</v>
      </c>
      <c r="C5" s="25" t="s">
        <v>22</v>
      </c>
      <c r="D5" s="47">
        <f>VLOOKUP(B5,Sheet1!B:J,9,0)</f>
        <v>1925179</v>
      </c>
      <c r="E5" s="47">
        <v>87.642753555094018</v>
      </c>
      <c r="F5" s="47">
        <v>0</v>
      </c>
      <c r="G5" s="47">
        <v>8.4103513732686963</v>
      </c>
      <c r="H5" s="47">
        <v>3.1755639768108303E-3</v>
      </c>
      <c r="I5" s="47">
        <v>3.9437195076604814</v>
      </c>
    </row>
    <row r="6" spans="1:9" s="55" customFormat="1" x14ac:dyDescent="0.5">
      <c r="A6" s="50" t="s">
        <v>24</v>
      </c>
      <c r="B6" s="50">
        <v>10596</v>
      </c>
      <c r="C6" s="25" t="s">
        <v>22</v>
      </c>
      <c r="D6" s="47">
        <f>VLOOKUP(B6,Sheet1!B:J,9,0)</f>
        <v>4434915</v>
      </c>
      <c r="E6" s="47">
        <v>96.007807060311407</v>
      </c>
      <c r="F6" s="47">
        <v>0</v>
      </c>
      <c r="G6" s="47">
        <v>9.8445992907944391E-5</v>
      </c>
      <c r="H6" s="47">
        <v>1.7405439173101684</v>
      </c>
      <c r="I6" s="47">
        <v>2.2515505763855139</v>
      </c>
    </row>
    <row r="7" spans="1:9" s="55" customFormat="1" x14ac:dyDescent="0.5">
      <c r="A7" s="50" t="s">
        <v>26</v>
      </c>
      <c r="B7" s="50">
        <v>10600</v>
      </c>
      <c r="C7" s="25" t="s">
        <v>22</v>
      </c>
      <c r="D7" s="47">
        <f>VLOOKUP(B7,Sheet1!B:J,9,0)</f>
        <v>40418509</v>
      </c>
      <c r="E7" s="47">
        <v>81.050420968241767</v>
      </c>
      <c r="F7" s="47">
        <v>14.58207513441279</v>
      </c>
      <c r="G7" s="47">
        <v>2.5045250429089818</v>
      </c>
      <c r="H7" s="47">
        <v>0</v>
      </c>
      <c r="I7" s="47">
        <v>1.8629788544364694</v>
      </c>
    </row>
    <row r="8" spans="1:9" s="55" customFormat="1" x14ac:dyDescent="0.5">
      <c r="A8" s="50" t="s">
        <v>28</v>
      </c>
      <c r="B8" s="50">
        <v>10616</v>
      </c>
      <c r="C8" s="25" t="s">
        <v>22</v>
      </c>
      <c r="D8" s="47">
        <f>VLOOKUP(B8,Sheet1!B:J,9,0)</f>
        <v>8588845</v>
      </c>
      <c r="E8" s="47">
        <v>89.842845249627686</v>
      </c>
      <c r="F8" s="47">
        <v>6.0147088381035463</v>
      </c>
      <c r="G8" s="47">
        <v>3.1960832971192135</v>
      </c>
      <c r="H8" s="47">
        <v>6.068608250867646E-5</v>
      </c>
      <c r="I8" s="47">
        <v>0.94630192906705046</v>
      </c>
    </row>
    <row r="9" spans="1:9" s="55" customFormat="1" x14ac:dyDescent="0.5">
      <c r="A9" s="50" t="s">
        <v>30</v>
      </c>
      <c r="B9" s="50">
        <v>10615</v>
      </c>
      <c r="C9" s="25" t="s">
        <v>32</v>
      </c>
      <c r="D9" s="47">
        <f>VLOOKUP(B9,Sheet1!B:J,9,0)</f>
        <v>847615</v>
      </c>
      <c r="E9" s="47">
        <v>45.042436313950823</v>
      </c>
      <c r="F9" s="47">
        <v>28.468539765354667</v>
      </c>
      <c r="G9" s="47">
        <v>24.77036217228358</v>
      </c>
      <c r="H9" s="47">
        <v>5.8629985741178196E-3</v>
      </c>
      <c r="I9" s="47">
        <v>1.7127987498368131</v>
      </c>
    </row>
    <row r="10" spans="1:9" s="55" customFormat="1" x14ac:dyDescent="0.5">
      <c r="A10" s="50" t="s">
        <v>33</v>
      </c>
      <c r="B10" s="50">
        <v>10630</v>
      </c>
      <c r="C10" s="25" t="s">
        <v>22</v>
      </c>
      <c r="D10" s="47">
        <f>VLOOKUP(B10,Sheet1!B:J,9,0)</f>
        <v>558314</v>
      </c>
      <c r="E10" s="47">
        <v>94.489125985067531</v>
      </c>
      <c r="F10" s="47">
        <v>3.026978429473755</v>
      </c>
      <c r="G10" s="47">
        <v>0.11854027511318882</v>
      </c>
      <c r="H10" s="47">
        <v>0.17646968308550554</v>
      </c>
      <c r="I10" s="47">
        <v>2.1888856272600132</v>
      </c>
    </row>
    <row r="11" spans="1:9" s="55" customFormat="1" x14ac:dyDescent="0.5">
      <c r="A11" s="50" t="s">
        <v>35</v>
      </c>
      <c r="B11" s="50">
        <v>10639</v>
      </c>
      <c r="C11" s="25" t="s">
        <v>19</v>
      </c>
      <c r="D11" s="47">
        <f>VLOOKUP(B11,Sheet1!B:J,9,0)</f>
        <v>71616453</v>
      </c>
      <c r="E11" s="47">
        <v>10.618836122031849</v>
      </c>
      <c r="F11" s="47">
        <v>44.660131073816331</v>
      </c>
      <c r="G11" s="47">
        <v>43.399947566546388</v>
      </c>
      <c r="H11" s="47">
        <v>5.3473617686594853E-5</v>
      </c>
      <c r="I11" s="47">
        <v>1.3210317639877498</v>
      </c>
    </row>
    <row r="12" spans="1:9" s="55" customFormat="1" x14ac:dyDescent="0.5">
      <c r="A12" s="50" t="s">
        <v>37</v>
      </c>
      <c r="B12" s="50">
        <v>10706</v>
      </c>
      <c r="C12" s="25" t="s">
        <v>22</v>
      </c>
      <c r="D12" s="47">
        <f>VLOOKUP(B12,Sheet1!B:J,9,0)</f>
        <v>15539127</v>
      </c>
      <c r="E12" s="47">
        <v>96.768899594389183</v>
      </c>
      <c r="F12" s="47">
        <v>1.1814126751050604</v>
      </c>
      <c r="G12" s="47">
        <v>9.6853712266081943E-2</v>
      </c>
      <c r="H12" s="47">
        <v>3.7205137181431114E-4</v>
      </c>
      <c r="I12" s="47">
        <v>1.9524619668678604</v>
      </c>
    </row>
    <row r="13" spans="1:9" s="55" customFormat="1" x14ac:dyDescent="0.5">
      <c r="A13" s="50" t="s">
        <v>39</v>
      </c>
      <c r="B13" s="50">
        <v>10720</v>
      </c>
      <c r="C13" s="25" t="s">
        <v>19</v>
      </c>
      <c r="D13" s="47">
        <f>VLOOKUP(B13,Sheet1!B:J,9,0)</f>
        <v>1562103</v>
      </c>
      <c r="E13" s="47">
        <v>21.670157443434107</v>
      </c>
      <c r="F13" s="47">
        <v>70.134712563874245</v>
      </c>
      <c r="G13" s="47">
        <v>5.5003015016040218</v>
      </c>
      <c r="H13" s="47">
        <v>3.6611937977605147E-2</v>
      </c>
      <c r="I13" s="47">
        <v>2.6582165531100244</v>
      </c>
    </row>
    <row r="14" spans="1:9" s="55" customFormat="1" x14ac:dyDescent="0.5">
      <c r="A14" s="50" t="s">
        <v>41</v>
      </c>
      <c r="B14" s="50">
        <v>10719</v>
      </c>
      <c r="C14" s="25" t="s">
        <v>22</v>
      </c>
      <c r="D14" s="47">
        <f>VLOOKUP(B14,Sheet1!B:J,9,0)</f>
        <v>2828261</v>
      </c>
      <c r="E14" s="47">
        <v>98.471246513085035</v>
      </c>
      <c r="F14" s="47">
        <v>0</v>
      </c>
      <c r="G14" s="47">
        <v>1.7080867530580645E-2</v>
      </c>
      <c r="H14" s="47">
        <v>0.26657046876860546</v>
      </c>
      <c r="I14" s="47">
        <v>1.2451021506157813</v>
      </c>
    </row>
    <row r="15" spans="1:9" s="55" customFormat="1" x14ac:dyDescent="0.5">
      <c r="A15" s="50" t="s">
        <v>43</v>
      </c>
      <c r="B15" s="50">
        <v>10743</v>
      </c>
      <c r="C15" s="25" t="s">
        <v>22</v>
      </c>
      <c r="D15" s="47">
        <f>VLOOKUP(B15,Sheet1!B:J,9,0)</f>
        <v>5940462</v>
      </c>
      <c r="E15" s="47">
        <v>98.068751789382901</v>
      </c>
      <c r="F15" s="47">
        <v>0</v>
      </c>
      <c r="G15" s="47">
        <v>8.8977255821246257E-2</v>
      </c>
      <c r="H15" s="47">
        <v>2.3358555372553292E-3</v>
      </c>
      <c r="I15" s="47">
        <v>1.8399350992586025</v>
      </c>
    </row>
    <row r="16" spans="1:9" s="55" customFormat="1" x14ac:dyDescent="0.5">
      <c r="A16" s="50" t="s">
        <v>45</v>
      </c>
      <c r="B16" s="50">
        <v>10748</v>
      </c>
      <c r="C16" s="25" t="s">
        <v>19</v>
      </c>
      <c r="D16" s="47">
        <f>VLOOKUP(B16,Sheet1!B:J,9,0)</f>
        <v>12440449</v>
      </c>
      <c r="E16" s="47">
        <v>26.003280300873985</v>
      </c>
      <c r="F16" s="47">
        <v>26.153012466829548</v>
      </c>
      <c r="G16" s="47">
        <v>45.24616595110642</v>
      </c>
      <c r="H16" s="47">
        <v>3.1855290051759451E-3</v>
      </c>
      <c r="I16" s="47">
        <v>2.5943557521848706</v>
      </c>
    </row>
    <row r="17" spans="1:9" s="55" customFormat="1" x14ac:dyDescent="0.5">
      <c r="A17" s="50" t="s">
        <v>47</v>
      </c>
      <c r="B17" s="50">
        <v>10762</v>
      </c>
      <c r="C17" s="25" t="s">
        <v>32</v>
      </c>
      <c r="D17" s="47">
        <f>VLOOKUP(B17,Sheet1!B:J,9,0)</f>
        <v>3875381</v>
      </c>
      <c r="E17" s="47">
        <v>58.540371997209199</v>
      </c>
      <c r="F17" s="47">
        <v>32.414344267165944</v>
      </c>
      <c r="G17" s="47">
        <v>7.4577612429205038</v>
      </c>
      <c r="H17" s="47">
        <v>0</v>
      </c>
      <c r="I17" s="47">
        <v>1.5875224927043485</v>
      </c>
    </row>
    <row r="18" spans="1:9" s="55" customFormat="1" x14ac:dyDescent="0.5">
      <c r="A18" s="50" t="s">
        <v>49</v>
      </c>
      <c r="B18" s="50">
        <v>10753</v>
      </c>
      <c r="C18" s="25" t="s">
        <v>22</v>
      </c>
      <c r="D18" s="47">
        <f>VLOOKUP(B18,Sheet1!B:J,9,0)</f>
        <v>742633</v>
      </c>
      <c r="E18" s="47">
        <v>84.738182477032538</v>
      </c>
      <c r="F18" s="47">
        <v>13.654587491526222</v>
      </c>
      <c r="G18" s="47">
        <v>4.9510334684112027E-2</v>
      </c>
      <c r="H18" s="47">
        <v>1.0437979389428142E-6</v>
      </c>
      <c r="I18" s="47">
        <v>1.5577186529591842</v>
      </c>
    </row>
    <row r="19" spans="1:9" s="55" customFormat="1" x14ac:dyDescent="0.5">
      <c r="A19" s="50" t="s">
        <v>51</v>
      </c>
      <c r="B19" s="50">
        <v>10782</v>
      </c>
      <c r="C19" s="25" t="s">
        <v>22</v>
      </c>
      <c r="D19" s="47">
        <f>VLOOKUP(B19,Sheet1!B:J,9,0)</f>
        <v>1196290</v>
      </c>
      <c r="E19" s="47">
        <v>98.228592340537148</v>
      </c>
      <c r="F19" s="47">
        <v>0</v>
      </c>
      <c r="G19" s="47">
        <v>0.26355346401898633</v>
      </c>
      <c r="H19" s="47">
        <v>1.2286363003065418E-3</v>
      </c>
      <c r="I19" s="47">
        <v>1.5066255591435576</v>
      </c>
    </row>
    <row r="20" spans="1:9" s="55" customFormat="1" x14ac:dyDescent="0.5">
      <c r="A20" s="50" t="s">
        <v>53</v>
      </c>
      <c r="B20" s="50">
        <v>10766</v>
      </c>
      <c r="C20" s="25" t="s">
        <v>19</v>
      </c>
      <c r="D20" s="47">
        <f>VLOOKUP(B20,Sheet1!B:J,9,0)</f>
        <v>30656777</v>
      </c>
      <c r="E20" s="47">
        <v>11.319207204743616</v>
      </c>
      <c r="F20" s="47">
        <v>40.652458431360657</v>
      </c>
      <c r="G20" s="47">
        <v>45.191139393416265</v>
      </c>
      <c r="H20" s="47">
        <v>2.875236291273143E-3</v>
      </c>
      <c r="I20" s="47">
        <v>2.8343197341881834</v>
      </c>
    </row>
    <row r="21" spans="1:9" s="55" customFormat="1" x14ac:dyDescent="0.5">
      <c r="A21" s="50" t="s">
        <v>56</v>
      </c>
      <c r="B21" s="50">
        <v>10767</v>
      </c>
      <c r="C21" s="25" t="s">
        <v>32</v>
      </c>
      <c r="D21" s="47">
        <f>VLOOKUP(B21,Sheet1!B:J,9,0)</f>
        <v>466635</v>
      </c>
      <c r="E21" s="47">
        <v>58.590413129653371</v>
      </c>
      <c r="F21" s="47">
        <v>37.820065476386134</v>
      </c>
      <c r="G21" s="47">
        <v>0.2032318516033394</v>
      </c>
      <c r="H21" s="47">
        <v>0.29044436978654325</v>
      </c>
      <c r="I21" s="47">
        <v>3.0958451725706069</v>
      </c>
    </row>
    <row r="22" spans="1:9" s="55" customFormat="1" x14ac:dyDescent="0.5">
      <c r="A22" s="50" t="s">
        <v>54</v>
      </c>
      <c r="B22" s="50">
        <v>10764</v>
      </c>
      <c r="C22" s="25" t="s">
        <v>22</v>
      </c>
      <c r="D22" s="47">
        <f>VLOOKUP(B22,Sheet1!B:J,9,0)</f>
        <v>2181276</v>
      </c>
      <c r="E22" s="47">
        <v>90.90620358773954</v>
      </c>
      <c r="F22" s="47">
        <v>3.6330261746831223</v>
      </c>
      <c r="G22" s="47">
        <v>4.6227638622497111E-3</v>
      </c>
      <c r="H22" s="47">
        <v>2.1902273940873584</v>
      </c>
      <c r="I22" s="47">
        <v>3.2659200796277243</v>
      </c>
    </row>
    <row r="23" spans="1:9" s="55" customFormat="1" x14ac:dyDescent="0.5">
      <c r="A23" s="50" t="s">
        <v>59</v>
      </c>
      <c r="B23" s="50">
        <v>10765</v>
      </c>
      <c r="C23" s="25" t="s">
        <v>19</v>
      </c>
      <c r="D23" s="47">
        <f>VLOOKUP(B23,Sheet1!B:J,9,0)</f>
        <v>203022146</v>
      </c>
      <c r="E23" s="47">
        <v>7.1180670563399069</v>
      </c>
      <c r="F23" s="47">
        <v>49.499495491080374</v>
      </c>
      <c r="G23" s="47">
        <v>42.173754099404135</v>
      </c>
      <c r="H23" s="47">
        <v>4.1407310387809315E-3</v>
      </c>
      <c r="I23" s="47">
        <v>1.2045426221368096</v>
      </c>
    </row>
    <row r="24" spans="1:9" s="55" customFormat="1" x14ac:dyDescent="0.5">
      <c r="A24" s="50" t="s">
        <v>57</v>
      </c>
      <c r="B24" s="50">
        <v>10771</v>
      </c>
      <c r="C24" s="25" t="s">
        <v>22</v>
      </c>
      <c r="D24" s="47">
        <f>VLOOKUP(B24,Sheet1!B:J,9,0)</f>
        <v>760638</v>
      </c>
      <c r="E24" s="47">
        <v>85.848352486129869</v>
      </c>
      <c r="F24" s="47">
        <v>0</v>
      </c>
      <c r="G24" s="47">
        <v>13.046537853019512</v>
      </c>
      <c r="H24" s="47">
        <v>6.4825845869811273E-3</v>
      </c>
      <c r="I24" s="47">
        <v>1.0986270762636379</v>
      </c>
    </row>
    <row r="25" spans="1:9" s="55" customFormat="1" x14ac:dyDescent="0.5">
      <c r="A25" s="50" t="s">
        <v>60</v>
      </c>
      <c r="B25" s="50">
        <v>10763</v>
      </c>
      <c r="C25" s="25" t="s">
        <v>32</v>
      </c>
      <c r="D25" s="47">
        <f>VLOOKUP(B25,Sheet1!B:J,9,0)</f>
        <v>107076</v>
      </c>
      <c r="E25" s="47">
        <v>92.188093120468267</v>
      </c>
      <c r="F25" s="47">
        <v>0</v>
      </c>
      <c r="G25" s="47">
        <v>6.1438018862198128E-3</v>
      </c>
      <c r="H25" s="47">
        <v>8.9022210440249591E-2</v>
      </c>
      <c r="I25" s="47">
        <v>7.7167408672052673</v>
      </c>
    </row>
    <row r="26" spans="1:9" s="55" customFormat="1" x14ac:dyDescent="0.5">
      <c r="A26" s="50" t="s">
        <v>62</v>
      </c>
      <c r="B26" s="50">
        <v>10778</v>
      </c>
      <c r="C26" s="25" t="s">
        <v>19</v>
      </c>
      <c r="D26" s="47">
        <f>VLOOKUP(B26,Sheet1!B:J,9,0)</f>
        <v>2860224</v>
      </c>
      <c r="E26" s="47">
        <v>17.397511585417782</v>
      </c>
      <c r="F26" s="47">
        <v>77.808173519863118</v>
      </c>
      <c r="G26" s="47">
        <v>3.6332634335352094</v>
      </c>
      <c r="H26" s="47">
        <v>5.5497004353286822E-6</v>
      </c>
      <c r="I26" s="47">
        <v>1.1610459114834608</v>
      </c>
    </row>
    <row r="27" spans="1:9" s="55" customFormat="1" x14ac:dyDescent="0.5">
      <c r="A27" s="50" t="s">
        <v>64</v>
      </c>
      <c r="B27" s="50">
        <v>10781</v>
      </c>
      <c r="C27" s="25" t="s">
        <v>22</v>
      </c>
      <c r="D27" s="47">
        <f>VLOOKUP(B27,Sheet1!B:J,9,0)</f>
        <v>4616601</v>
      </c>
      <c r="E27" s="47">
        <v>93.597415219970017</v>
      </c>
      <c r="F27" s="47">
        <v>2.128454786785821E-2</v>
      </c>
      <c r="G27" s="47">
        <v>4.3265625155843832</v>
      </c>
      <c r="H27" s="47">
        <v>0.69596545290409628</v>
      </c>
      <c r="I27" s="47">
        <v>1.3587722636736428</v>
      </c>
    </row>
    <row r="28" spans="1:9" s="55" customFormat="1" x14ac:dyDescent="0.5">
      <c r="A28" s="50" t="s">
        <v>66</v>
      </c>
      <c r="B28" s="50">
        <v>10784</v>
      </c>
      <c r="C28" s="25" t="s">
        <v>19</v>
      </c>
      <c r="D28" s="47">
        <f>VLOOKUP(B28,Sheet1!B:J,9,0)</f>
        <v>18262730</v>
      </c>
      <c r="E28" s="47">
        <v>18.005140041770709</v>
      </c>
      <c r="F28" s="47">
        <v>58.288301539095421</v>
      </c>
      <c r="G28" s="47">
        <v>22.123990955715779</v>
      </c>
      <c r="H28" s="47">
        <v>5.4182311398742571E-8</v>
      </c>
      <c r="I28" s="47">
        <v>1.5825674092357793</v>
      </c>
    </row>
    <row r="29" spans="1:9" s="55" customFormat="1" x14ac:dyDescent="0.5">
      <c r="A29" s="50" t="s">
        <v>68</v>
      </c>
      <c r="B29" s="50">
        <v>10789</v>
      </c>
      <c r="C29" s="25" t="s">
        <v>22</v>
      </c>
      <c r="D29" s="47">
        <f>VLOOKUP(B29,Sheet1!B:J,9,0)</f>
        <v>1672657</v>
      </c>
      <c r="E29" s="47">
        <v>61.780280342426806</v>
      </c>
      <c r="F29" s="47">
        <v>30.688865926726407</v>
      </c>
      <c r="G29" s="47">
        <v>6.2974841265718267</v>
      </c>
      <c r="H29" s="47">
        <v>0</v>
      </c>
      <c r="I29" s="47">
        <v>1.2333696042749627</v>
      </c>
    </row>
    <row r="30" spans="1:9" s="55" customFormat="1" x14ac:dyDescent="0.5">
      <c r="A30" s="50" t="s">
        <v>70</v>
      </c>
      <c r="B30" s="50">
        <v>10787</v>
      </c>
      <c r="C30" s="25" t="s">
        <v>22</v>
      </c>
      <c r="D30" s="47">
        <f>VLOOKUP(B30,Sheet1!B:J,9,0)</f>
        <v>5319159</v>
      </c>
      <c r="E30" s="47">
        <v>97.654694753710046</v>
      </c>
      <c r="F30" s="47">
        <v>0</v>
      </c>
      <c r="G30" s="47">
        <v>1.2622054761724413</v>
      </c>
      <c r="H30" s="47">
        <v>3.3284633019161438E-3</v>
      </c>
      <c r="I30" s="47">
        <v>1.0797713068155936</v>
      </c>
    </row>
    <row r="31" spans="1:9" s="55" customFormat="1" x14ac:dyDescent="0.5">
      <c r="A31" s="50" t="s">
        <v>72</v>
      </c>
      <c r="B31" s="50">
        <v>10801</v>
      </c>
      <c r="C31" s="25" t="s">
        <v>22</v>
      </c>
      <c r="D31" s="47">
        <f>VLOOKUP(B31,Sheet1!B:J,9,0)</f>
        <v>1373707</v>
      </c>
      <c r="E31" s="47">
        <v>96.170074473399993</v>
      </c>
      <c r="F31" s="47">
        <v>0</v>
      </c>
      <c r="G31" s="47">
        <v>1.0232425630653668</v>
      </c>
      <c r="H31" s="47">
        <v>9.8451996470164352E-2</v>
      </c>
      <c r="I31" s="47">
        <v>2.7082309670644791</v>
      </c>
    </row>
    <row r="32" spans="1:9" s="55" customFormat="1" x14ac:dyDescent="0.5">
      <c r="A32" s="50" t="s">
        <v>74</v>
      </c>
      <c r="B32" s="50">
        <v>10825</v>
      </c>
      <c r="C32" s="25" t="s">
        <v>22</v>
      </c>
      <c r="D32" s="47">
        <f>VLOOKUP(B32,Sheet1!B:J,9,0)</f>
        <v>352787</v>
      </c>
      <c r="E32" s="47">
        <v>90.610062837448837</v>
      </c>
      <c r="F32" s="47">
        <v>0</v>
      </c>
      <c r="G32" s="47">
        <v>1.7680888594894566</v>
      </c>
      <c r="H32" s="47">
        <v>1.9257277540015348E-2</v>
      </c>
      <c r="I32" s="47">
        <v>7.6025910255216909</v>
      </c>
    </row>
    <row r="33" spans="1:9" s="55" customFormat="1" x14ac:dyDescent="0.5">
      <c r="A33" s="50" t="s">
        <v>76</v>
      </c>
      <c r="B33" s="50">
        <v>10830</v>
      </c>
      <c r="C33" s="25" t="s">
        <v>22</v>
      </c>
      <c r="D33" s="47">
        <f>VLOOKUP(B33,Sheet1!B:J,9,0)</f>
        <v>1545699</v>
      </c>
      <c r="E33" s="47">
        <v>88.100987922478296</v>
      </c>
      <c r="F33" s="47">
        <v>0</v>
      </c>
      <c r="G33" s="47">
        <v>7.541324055608567</v>
      </c>
      <c r="H33" s="47">
        <v>3.9473378071768628E-4</v>
      </c>
      <c r="I33" s="47">
        <v>4.3572932881324249</v>
      </c>
    </row>
    <row r="34" spans="1:9" s="55" customFormat="1" x14ac:dyDescent="0.5">
      <c r="A34" s="50" t="s">
        <v>78</v>
      </c>
      <c r="B34" s="50">
        <v>10835</v>
      </c>
      <c r="C34" s="25" t="s">
        <v>22</v>
      </c>
      <c r="D34" s="47">
        <f>VLOOKUP(B34,Sheet1!B:J,9,0)</f>
        <v>1994512</v>
      </c>
      <c r="E34" s="47">
        <v>85.957247081016362</v>
      </c>
      <c r="F34" s="47">
        <v>0</v>
      </c>
      <c r="G34" s="47">
        <v>0.38642749589013581</v>
      </c>
      <c r="H34" s="47">
        <v>6.3287635753424562E-3</v>
      </c>
      <c r="I34" s="47">
        <v>13.649996659518155</v>
      </c>
    </row>
    <row r="35" spans="1:9" s="55" customFormat="1" x14ac:dyDescent="0.5">
      <c r="A35" s="50" t="s">
        <v>80</v>
      </c>
      <c r="B35" s="50">
        <v>10837</v>
      </c>
      <c r="C35" s="25" t="s">
        <v>19</v>
      </c>
      <c r="D35" s="47">
        <f>VLOOKUP(B35,Sheet1!B:J,9,0)</f>
        <v>13492084</v>
      </c>
      <c r="E35" s="47">
        <v>24.721195612593199</v>
      </c>
      <c r="F35" s="47">
        <v>39.087084336778219</v>
      </c>
      <c r="G35" s="47">
        <v>34.189786395692032</v>
      </c>
      <c r="H35" s="47">
        <v>7.5046207349116337E-2</v>
      </c>
      <c r="I35" s="47">
        <v>1.9268874475874382</v>
      </c>
    </row>
    <row r="36" spans="1:9" s="55" customFormat="1" x14ac:dyDescent="0.5">
      <c r="A36" s="50" t="s">
        <v>82</v>
      </c>
      <c r="B36" s="50">
        <v>10845</v>
      </c>
      <c r="C36" s="25" t="s">
        <v>19</v>
      </c>
      <c r="D36" s="47">
        <f>VLOOKUP(B36,Sheet1!B:J,9,0)</f>
        <v>32017939</v>
      </c>
      <c r="E36" s="47">
        <v>14.187680620427905</v>
      </c>
      <c r="F36" s="47">
        <v>56.817676352034283</v>
      </c>
      <c r="G36" s="47">
        <v>27.353887436749297</v>
      </c>
      <c r="H36" s="47">
        <v>4.3846154788167108E-3</v>
      </c>
      <c r="I36" s="47">
        <v>1.6363709753096938</v>
      </c>
    </row>
    <row r="37" spans="1:9" s="55" customFormat="1" x14ac:dyDescent="0.5">
      <c r="A37" s="50" t="s">
        <v>84</v>
      </c>
      <c r="B37" s="50">
        <v>10843</v>
      </c>
      <c r="C37" s="25" t="s">
        <v>22</v>
      </c>
      <c r="D37" s="47">
        <f>VLOOKUP(B37,Sheet1!B:J,9,0)</f>
        <v>1529261</v>
      </c>
      <c r="E37" s="47">
        <v>96.7556582019741</v>
      </c>
      <c r="F37" s="47">
        <v>0</v>
      </c>
      <c r="G37" s="47">
        <v>1.5714126962842326E-4</v>
      </c>
      <c r="H37" s="47">
        <v>0.86079752929768583</v>
      </c>
      <c r="I37" s="47">
        <v>2.3833871274585876</v>
      </c>
    </row>
    <row r="38" spans="1:9" s="55" customFormat="1" x14ac:dyDescent="0.5">
      <c r="A38" s="50" t="s">
        <v>86</v>
      </c>
      <c r="B38" s="50">
        <v>10851</v>
      </c>
      <c r="C38" s="25" t="s">
        <v>22</v>
      </c>
      <c r="D38" s="47">
        <f>VLOOKUP(B38,Sheet1!B:J,9,0)</f>
        <v>31565009</v>
      </c>
      <c r="E38" s="47">
        <v>88.390261338065301</v>
      </c>
      <c r="F38" s="47">
        <v>8.1523149600901643</v>
      </c>
      <c r="G38" s="47">
        <v>0.95126658192700009</v>
      </c>
      <c r="H38" s="47">
        <v>0</v>
      </c>
      <c r="I38" s="47">
        <v>2.5061571199175376</v>
      </c>
    </row>
    <row r="39" spans="1:9" s="55" customFormat="1" x14ac:dyDescent="0.5">
      <c r="A39" s="50" t="s">
        <v>88</v>
      </c>
      <c r="B39" s="50">
        <v>10855</v>
      </c>
      <c r="C39" s="25" t="s">
        <v>22</v>
      </c>
      <c r="D39" s="47">
        <f>VLOOKUP(B39,Sheet1!B:J,9,0)</f>
        <v>6494832</v>
      </c>
      <c r="E39" s="47">
        <v>97.353595445003251</v>
      </c>
      <c r="F39" s="47">
        <v>0</v>
      </c>
      <c r="G39" s="47">
        <v>0.59837916517199119</v>
      </c>
      <c r="H39" s="47">
        <v>1.2213429693247403E-3</v>
      </c>
      <c r="I39" s="47">
        <v>2.0468040468554358</v>
      </c>
    </row>
    <row r="40" spans="1:9" s="55" customFormat="1" x14ac:dyDescent="0.5">
      <c r="A40" s="50" t="s">
        <v>90</v>
      </c>
      <c r="B40" s="50">
        <v>10864</v>
      </c>
      <c r="C40" s="25" t="s">
        <v>22</v>
      </c>
      <c r="D40" s="47">
        <f>VLOOKUP(B40,Sheet1!B:J,9,0)</f>
        <v>601096</v>
      </c>
      <c r="E40" s="47">
        <v>67.059290659407722</v>
      </c>
      <c r="F40" s="47">
        <v>23.088201146280738</v>
      </c>
      <c r="G40" s="47">
        <v>6.9387645566724876</v>
      </c>
      <c r="H40" s="47">
        <v>3.2989123773370689E-2</v>
      </c>
      <c r="I40" s="47">
        <v>2.8807545138656816</v>
      </c>
    </row>
    <row r="41" spans="1:9" s="55" customFormat="1" x14ac:dyDescent="0.5">
      <c r="A41" s="50" t="s">
        <v>92</v>
      </c>
      <c r="B41" s="50">
        <v>10869</v>
      </c>
      <c r="C41" s="25" t="s">
        <v>22</v>
      </c>
      <c r="D41" s="47">
        <f>VLOOKUP(B41,Sheet1!B:J,9,0)</f>
        <v>662633</v>
      </c>
      <c r="E41" s="47">
        <v>95.855992816897967</v>
      </c>
      <c r="F41" s="47">
        <v>0</v>
      </c>
      <c r="G41" s="47">
        <v>0.25352507516719663</v>
      </c>
      <c r="H41" s="47">
        <v>1.4012988995180122E-3</v>
      </c>
      <c r="I41" s="47">
        <v>3.8890808090353217</v>
      </c>
    </row>
    <row r="42" spans="1:9" s="55" customFormat="1" x14ac:dyDescent="0.5">
      <c r="A42" s="50" t="s">
        <v>94</v>
      </c>
      <c r="B42" s="50">
        <v>10872</v>
      </c>
      <c r="C42" s="25" t="s">
        <v>22</v>
      </c>
      <c r="D42" s="47">
        <f>VLOOKUP(B42,Sheet1!B:J,9,0)</f>
        <v>2085077</v>
      </c>
      <c r="E42" s="47">
        <v>95.338005843228729</v>
      </c>
      <c r="F42" s="47">
        <v>0</v>
      </c>
      <c r="G42" s="47">
        <v>1.2998709645654143</v>
      </c>
      <c r="H42" s="47">
        <v>2.2985267450408599E-5</v>
      </c>
      <c r="I42" s="47">
        <v>3.3621002069384063</v>
      </c>
    </row>
    <row r="43" spans="1:9" s="55" customFormat="1" x14ac:dyDescent="0.5">
      <c r="A43" s="50" t="s">
        <v>96</v>
      </c>
      <c r="B43" s="50">
        <v>10883</v>
      </c>
      <c r="C43" s="25" t="s">
        <v>19</v>
      </c>
      <c r="D43" s="47">
        <f>VLOOKUP(B43,Sheet1!B:J,9,0)</f>
        <v>145367011</v>
      </c>
      <c r="E43" s="47">
        <v>14.387376368343993</v>
      </c>
      <c r="F43" s="47">
        <v>19.809617551887332</v>
      </c>
      <c r="G43" s="47">
        <v>63.915826084984793</v>
      </c>
      <c r="H43" s="47">
        <v>1.7273753223804623E-5</v>
      </c>
      <c r="I43" s="47">
        <v>1.887162721030659</v>
      </c>
    </row>
    <row r="44" spans="1:9" s="55" customFormat="1" x14ac:dyDescent="0.5">
      <c r="A44" s="50" t="s">
        <v>98</v>
      </c>
      <c r="B44" s="50">
        <v>10885</v>
      </c>
      <c r="C44" s="25" t="s">
        <v>32</v>
      </c>
      <c r="D44" s="47">
        <f>VLOOKUP(B44,Sheet1!B:J,9,0)</f>
        <v>2828679</v>
      </c>
      <c r="E44" s="47">
        <v>69.709007781953844</v>
      </c>
      <c r="F44" s="47">
        <v>11.257027705189309</v>
      </c>
      <c r="G44" s="47">
        <v>18.736156686153397</v>
      </c>
      <c r="H44" s="47">
        <v>1.0265018922224988E-3</v>
      </c>
      <c r="I44" s="47">
        <v>0.29678132481122782</v>
      </c>
    </row>
    <row r="45" spans="1:9" s="55" customFormat="1" x14ac:dyDescent="0.5">
      <c r="A45" s="50" t="s">
        <v>100</v>
      </c>
      <c r="B45" s="50">
        <v>10897</v>
      </c>
      <c r="C45" s="25" t="s">
        <v>32</v>
      </c>
      <c r="D45" s="47">
        <f>VLOOKUP(B45,Sheet1!B:J,9,0)</f>
        <v>695731</v>
      </c>
      <c r="E45" s="47">
        <v>69.940055941532577</v>
      </c>
      <c r="F45" s="47">
        <v>19.821796261684344</v>
      </c>
      <c r="G45" s="47">
        <v>9.0139114529055071</v>
      </c>
      <c r="H45" s="47">
        <v>1.1293222239497589E-2</v>
      </c>
      <c r="I45" s="47">
        <v>1.2129431216380739</v>
      </c>
    </row>
    <row r="46" spans="1:9" s="55" customFormat="1" x14ac:dyDescent="0.5">
      <c r="A46" s="50" t="s">
        <v>102</v>
      </c>
      <c r="B46" s="50">
        <v>10895</v>
      </c>
      <c r="C46" s="25" t="s">
        <v>19</v>
      </c>
      <c r="D46" s="47">
        <f>VLOOKUP(B46,Sheet1!B:J,9,0)</f>
        <v>1389252</v>
      </c>
      <c r="E46" s="47">
        <v>13.504727712434914</v>
      </c>
      <c r="F46" s="47">
        <v>55.653647742107424</v>
      </c>
      <c r="G46" s="47">
        <v>28.892664769193498</v>
      </c>
      <c r="H46" s="47">
        <v>3.6270761608875768E-4</v>
      </c>
      <c r="I46" s="47">
        <v>1.9485970686480791</v>
      </c>
    </row>
    <row r="47" spans="1:9" s="55" customFormat="1" x14ac:dyDescent="0.5">
      <c r="A47" s="50" t="s">
        <v>104</v>
      </c>
      <c r="B47" s="50">
        <v>10896</v>
      </c>
      <c r="C47" s="25" t="s">
        <v>22</v>
      </c>
      <c r="D47" s="47">
        <f>VLOOKUP(B47,Sheet1!B:J,9,0)</f>
        <v>2853590</v>
      </c>
      <c r="E47" s="47">
        <v>97.035132195692313</v>
      </c>
      <c r="F47" s="47">
        <v>2.6842807670154154</v>
      </c>
      <c r="G47" s="47">
        <v>0.21150876824267992</v>
      </c>
      <c r="H47" s="47">
        <v>4.3382944946415477E-3</v>
      </c>
      <c r="I47" s="47">
        <v>6.4739974554947469E-2</v>
      </c>
    </row>
    <row r="48" spans="1:9" s="55" customFormat="1" x14ac:dyDescent="0.5">
      <c r="A48" s="50" t="s">
        <v>106</v>
      </c>
      <c r="B48" s="50">
        <v>10911</v>
      </c>
      <c r="C48" s="25" t="s">
        <v>19</v>
      </c>
      <c r="D48" s="47">
        <f>VLOOKUP(B48,Sheet1!B:J,9,0)</f>
        <v>61787158</v>
      </c>
      <c r="E48" s="47">
        <v>6.5729531840746525</v>
      </c>
      <c r="F48" s="47">
        <v>29.449530540357866</v>
      </c>
      <c r="G48" s="47">
        <v>61.671136439641508</v>
      </c>
      <c r="H48" s="47">
        <v>1.1004438478833499E-6</v>
      </c>
      <c r="I48" s="47">
        <v>2.3063787354821281</v>
      </c>
    </row>
    <row r="49" spans="1:9" s="55" customFormat="1" x14ac:dyDescent="0.5">
      <c r="A49" s="50" t="s">
        <v>108</v>
      </c>
      <c r="B49" s="50">
        <v>10919</v>
      </c>
      <c r="C49" s="25" t="s">
        <v>19</v>
      </c>
      <c r="D49" s="47">
        <f>VLOOKUP(B49,Sheet1!B:J,9,0)</f>
        <v>543833253</v>
      </c>
      <c r="E49" s="47">
        <v>14.613973873714887</v>
      </c>
      <c r="F49" s="47">
        <v>45.735014930874435</v>
      </c>
      <c r="G49" s="47">
        <v>38.012425247563577</v>
      </c>
      <c r="H49" s="47">
        <v>6.6687710730674123E-5</v>
      </c>
      <c r="I49" s="47">
        <v>1.6385192601363661</v>
      </c>
    </row>
    <row r="50" spans="1:9" s="55" customFormat="1" x14ac:dyDescent="0.5">
      <c r="A50" s="50" t="s">
        <v>110</v>
      </c>
      <c r="B50" s="50">
        <v>10923</v>
      </c>
      <c r="C50" s="25" t="s">
        <v>19</v>
      </c>
      <c r="D50" s="47">
        <f>VLOOKUP(B50,Sheet1!B:J,9,0)</f>
        <v>2572295</v>
      </c>
      <c r="E50" s="47">
        <v>18.822978202219218</v>
      </c>
      <c r="F50" s="47">
        <v>41.330804234395764</v>
      </c>
      <c r="G50" s="47">
        <v>29.154263011492251</v>
      </c>
      <c r="H50" s="47">
        <v>1.6644364362653713E-3</v>
      </c>
      <c r="I50" s="47">
        <v>10.690290115456499</v>
      </c>
    </row>
    <row r="51" spans="1:9" s="55" customFormat="1" x14ac:dyDescent="0.5">
      <c r="A51" s="50" t="s">
        <v>114</v>
      </c>
      <c r="B51" s="50">
        <v>10915</v>
      </c>
      <c r="C51" s="25" t="s">
        <v>19</v>
      </c>
      <c r="D51" s="47">
        <f>VLOOKUP(B51,Sheet1!B:J,9,0)</f>
        <v>35155166</v>
      </c>
      <c r="E51" s="47">
        <v>29.473394594958325</v>
      </c>
      <c r="F51" s="47">
        <v>44.036730099792919</v>
      </c>
      <c r="G51" s="47">
        <v>24.5032963415896</v>
      </c>
      <c r="H51" s="47">
        <v>8.5243916381945705E-5</v>
      </c>
      <c r="I51" s="47">
        <v>1.9864937197427721</v>
      </c>
    </row>
    <row r="52" spans="1:9" s="55" customFormat="1" x14ac:dyDescent="0.5">
      <c r="A52" s="50" t="s">
        <v>116</v>
      </c>
      <c r="B52" s="50">
        <v>10929</v>
      </c>
      <c r="C52" s="25" t="s">
        <v>19</v>
      </c>
      <c r="D52" s="47">
        <f>VLOOKUP(B52,Sheet1!B:J,9,0)</f>
        <v>4254814</v>
      </c>
      <c r="E52" s="47">
        <v>14.304452624396399</v>
      </c>
      <c r="F52" s="47">
        <v>75.201918728954055</v>
      </c>
      <c r="G52" s="47">
        <v>8.9404619016789439</v>
      </c>
      <c r="H52" s="47">
        <v>0</v>
      </c>
      <c r="I52" s="47">
        <v>1.5531667449706024</v>
      </c>
    </row>
    <row r="53" spans="1:9" s="55" customFormat="1" x14ac:dyDescent="0.5">
      <c r="A53" s="50" t="s">
        <v>118</v>
      </c>
      <c r="B53" s="50">
        <v>10934</v>
      </c>
      <c r="C53" s="25" t="s">
        <v>32</v>
      </c>
      <c r="D53" s="47">
        <f>VLOOKUP(B53,Sheet1!B:J,9,0)</f>
        <v>209585</v>
      </c>
      <c r="E53" s="47">
        <v>58.476741638913623</v>
      </c>
      <c r="F53" s="47">
        <v>25.346778227924268</v>
      </c>
      <c r="G53" s="47">
        <v>14.403620274967261</v>
      </c>
      <c r="H53" s="47">
        <v>2.2582613459256936E-3</v>
      </c>
      <c r="I53" s="47">
        <v>1.7706015968489179</v>
      </c>
    </row>
    <row r="54" spans="1:9" s="55" customFormat="1" x14ac:dyDescent="0.5">
      <c r="A54" s="50" t="s">
        <v>120</v>
      </c>
      <c r="B54" s="50">
        <v>11008</v>
      </c>
      <c r="C54" s="25" t="s">
        <v>19</v>
      </c>
      <c r="D54" s="47">
        <f>VLOOKUP(B54,Sheet1!B:J,9,0)</f>
        <v>84920882</v>
      </c>
      <c r="E54" s="47">
        <v>18.434668786375241</v>
      </c>
      <c r="F54" s="47">
        <v>39.296741930094612</v>
      </c>
      <c r="G54" s="47">
        <v>40.109287107079744</v>
      </c>
      <c r="H54" s="47">
        <v>5.9073984192041295E-5</v>
      </c>
      <c r="I54" s="47">
        <v>2.1592431024662124</v>
      </c>
    </row>
    <row r="55" spans="1:9" s="55" customFormat="1" x14ac:dyDescent="0.5">
      <c r="A55" s="50" t="s">
        <v>122</v>
      </c>
      <c r="B55" s="50">
        <v>11014</v>
      </c>
      <c r="C55" s="25" t="s">
        <v>19</v>
      </c>
      <c r="D55" s="47">
        <f>VLOOKUP(B55,Sheet1!B:J,9,0)</f>
        <v>2651111</v>
      </c>
      <c r="E55" s="47">
        <v>9.7152591713986922</v>
      </c>
      <c r="F55" s="47">
        <v>48.521765012112269</v>
      </c>
      <c r="G55" s="47">
        <v>40.211385815391814</v>
      </c>
      <c r="H55" s="47">
        <v>0</v>
      </c>
      <c r="I55" s="47">
        <v>1.5515900010972252</v>
      </c>
    </row>
    <row r="56" spans="1:9" s="55" customFormat="1" x14ac:dyDescent="0.5">
      <c r="A56" s="50" t="s">
        <v>124</v>
      </c>
      <c r="B56" s="50">
        <v>11049</v>
      </c>
      <c r="C56" s="25" t="s">
        <v>19</v>
      </c>
      <c r="D56" s="47">
        <f>VLOOKUP(B56,Sheet1!B:J,9,0)</f>
        <v>55319876</v>
      </c>
      <c r="E56" s="47">
        <v>14.979787086549143</v>
      </c>
      <c r="F56" s="47">
        <v>57.832781068732245</v>
      </c>
      <c r="G56" s="47">
        <v>24.768986133261965</v>
      </c>
      <c r="H56" s="47">
        <v>5.7182040591139023E-2</v>
      </c>
      <c r="I56" s="47">
        <v>2.361263670865505</v>
      </c>
    </row>
    <row r="57" spans="1:9" s="55" customFormat="1" x14ac:dyDescent="0.5">
      <c r="A57" s="50" t="s">
        <v>126</v>
      </c>
      <c r="B57" s="50">
        <v>11055</v>
      </c>
      <c r="C57" s="25" t="s">
        <v>22</v>
      </c>
      <c r="D57" s="47">
        <f>VLOOKUP(B57,Sheet1!B:J,9,0)</f>
        <v>2403166</v>
      </c>
      <c r="E57" s="47">
        <v>93.277355254728832</v>
      </c>
      <c r="F57" s="47">
        <v>0</v>
      </c>
      <c r="G57" s="47">
        <v>5.0478435782812134</v>
      </c>
      <c r="H57" s="47">
        <v>0.15646388167316624</v>
      </c>
      <c r="I57" s="47">
        <v>1.5183372853167914</v>
      </c>
    </row>
    <row r="58" spans="1:9" s="55" customFormat="1" x14ac:dyDescent="0.5">
      <c r="A58" s="50" t="s">
        <v>128</v>
      </c>
      <c r="B58" s="50">
        <v>11075</v>
      </c>
      <c r="C58" s="25" t="s">
        <v>19</v>
      </c>
      <c r="D58" s="47">
        <f>VLOOKUP(B58,Sheet1!B:J,9,0)</f>
        <v>81351678</v>
      </c>
      <c r="E58" s="47">
        <v>12.05404017817914</v>
      </c>
      <c r="F58" s="47">
        <v>60.001146584195595</v>
      </c>
      <c r="G58" s="47">
        <v>26.389227186678589</v>
      </c>
      <c r="H58" s="47">
        <v>0</v>
      </c>
      <c r="I58" s="47">
        <v>1.5555860509466743</v>
      </c>
    </row>
    <row r="59" spans="1:9" s="55" customFormat="1" x14ac:dyDescent="0.5">
      <c r="A59" s="50" t="s">
        <v>130</v>
      </c>
      <c r="B59" s="50">
        <v>11087</v>
      </c>
      <c r="C59" s="25" t="s">
        <v>22</v>
      </c>
      <c r="D59" s="47">
        <f>VLOOKUP(B59,Sheet1!B:J,9,0)</f>
        <v>1743455</v>
      </c>
      <c r="E59" s="47">
        <v>92.982926919959183</v>
      </c>
      <c r="F59" s="47">
        <v>2.8662681379007333</v>
      </c>
      <c r="G59" s="47">
        <v>3.1705827952501875</v>
      </c>
      <c r="H59" s="47">
        <v>1.6864002654773884E-2</v>
      </c>
      <c r="I59" s="47">
        <v>0.96335814423511812</v>
      </c>
    </row>
    <row r="60" spans="1:9" s="55" customFormat="1" x14ac:dyDescent="0.5">
      <c r="A60" s="50" t="s">
        <v>135</v>
      </c>
      <c r="B60" s="50">
        <v>11090</v>
      </c>
      <c r="C60" s="25" t="s">
        <v>19</v>
      </c>
      <c r="D60" s="47">
        <f>VLOOKUP(B60,Sheet1!B:J,9,0)</f>
        <v>41956375</v>
      </c>
      <c r="E60" s="47">
        <v>17.004657814656333</v>
      </c>
      <c r="F60" s="47">
        <v>22.968660386964288</v>
      </c>
      <c r="G60" s="47">
        <v>57.969716109629061</v>
      </c>
      <c r="H60" s="47">
        <v>8.6412640568254619E-3</v>
      </c>
      <c r="I60" s="47">
        <v>2.0483244246934955</v>
      </c>
    </row>
    <row r="61" spans="1:9" s="55" customFormat="1" x14ac:dyDescent="0.5">
      <c r="A61" s="50" t="s">
        <v>137</v>
      </c>
      <c r="B61" s="50">
        <v>11095</v>
      </c>
      <c r="C61" s="25" t="s">
        <v>22</v>
      </c>
      <c r="D61" s="47">
        <f>VLOOKUP(B61,Sheet1!B:J,9,0)</f>
        <v>2386486</v>
      </c>
      <c r="E61" s="47">
        <v>97.956675887951619</v>
      </c>
      <c r="F61" s="47">
        <v>2.0345102449712011E-2</v>
      </c>
      <c r="G61" s="47">
        <v>0.39676776307613931</v>
      </c>
      <c r="H61" s="47">
        <v>4.0028596750154646E-3</v>
      </c>
      <c r="I61" s="47">
        <v>1.6222083868475183</v>
      </c>
    </row>
    <row r="62" spans="1:9" s="55" customFormat="1" x14ac:dyDescent="0.5">
      <c r="A62" s="50" t="s">
        <v>139</v>
      </c>
      <c r="B62" s="50">
        <v>11098</v>
      </c>
      <c r="C62" s="25" t="s">
        <v>19</v>
      </c>
      <c r="D62" s="47">
        <f>VLOOKUP(B62,Sheet1!B:J,9,0)</f>
        <v>500659971</v>
      </c>
      <c r="E62" s="47">
        <v>17.834565100102143</v>
      </c>
      <c r="F62" s="47">
        <v>44.947217763630839</v>
      </c>
      <c r="G62" s="47">
        <v>35.561885911791705</v>
      </c>
      <c r="H62" s="47">
        <v>8.2784761508211647E-4</v>
      </c>
      <c r="I62" s="47">
        <v>1.6555033768602361</v>
      </c>
    </row>
    <row r="63" spans="1:9" s="55" customFormat="1" x14ac:dyDescent="0.5">
      <c r="A63" s="50" t="s">
        <v>141</v>
      </c>
      <c r="B63" s="50">
        <v>11099</v>
      </c>
      <c r="C63" s="25" t="s">
        <v>22</v>
      </c>
      <c r="D63" s="47">
        <f>VLOOKUP(B63,Sheet1!B:J,9,0)</f>
        <v>7684554</v>
      </c>
      <c r="E63" s="47">
        <v>89.491648285877744</v>
      </c>
      <c r="F63" s="47">
        <v>2.2776074653053784</v>
      </c>
      <c r="G63" s="47">
        <v>2.2041814064503154</v>
      </c>
      <c r="H63" s="47">
        <v>7.4111000377146156E-4</v>
      </c>
      <c r="I63" s="47">
        <v>6.0258217323627852</v>
      </c>
    </row>
    <row r="64" spans="1:9" s="55" customFormat="1" x14ac:dyDescent="0.5">
      <c r="A64" s="50" t="s">
        <v>143</v>
      </c>
      <c r="B64" s="50">
        <v>11131</v>
      </c>
      <c r="C64" s="25" t="s">
        <v>32</v>
      </c>
      <c r="D64" s="47">
        <f>VLOOKUP(B64,Sheet1!B:J,9,0)</f>
        <v>2056242</v>
      </c>
      <c r="E64" s="47">
        <v>49.043358568156478</v>
      </c>
      <c r="F64" s="47">
        <v>48.477834589142716</v>
      </c>
      <c r="G64" s="47">
        <v>0.63802885242464591</v>
      </c>
      <c r="H64" s="47">
        <v>1.9849515727988685E-2</v>
      </c>
      <c r="I64" s="47">
        <v>1.8209284745481706</v>
      </c>
    </row>
    <row r="65" spans="1:9" s="55" customFormat="1" x14ac:dyDescent="0.5">
      <c r="A65" s="50" t="s">
        <v>145</v>
      </c>
      <c r="B65" s="50">
        <v>11132</v>
      </c>
      <c r="C65" s="25" t="s">
        <v>22</v>
      </c>
      <c r="D65" s="47">
        <f>VLOOKUP(B65,Sheet1!B:J,9,0)</f>
        <v>19643132</v>
      </c>
      <c r="E65" s="47">
        <v>85.640491774181001</v>
      </c>
      <c r="F65" s="47">
        <v>8.6217595246236396</v>
      </c>
      <c r="G65" s="47">
        <v>3.0093533703308184</v>
      </c>
      <c r="H65" s="47">
        <v>0</v>
      </c>
      <c r="I65" s="47">
        <v>2.7283953308645437</v>
      </c>
    </row>
    <row r="66" spans="1:9" s="55" customFormat="1" x14ac:dyDescent="0.5">
      <c r="A66" s="50" t="s">
        <v>147</v>
      </c>
      <c r="B66" s="50">
        <v>11141</v>
      </c>
      <c r="C66" s="25" t="s">
        <v>22</v>
      </c>
      <c r="D66" s="47">
        <f>VLOOKUP(B66,Sheet1!B:J,9,0)</f>
        <v>632819</v>
      </c>
      <c r="E66" s="47">
        <v>95.219959819150432</v>
      </c>
      <c r="F66" s="47">
        <v>0</v>
      </c>
      <c r="G66" s="47">
        <v>2.3965941182226027</v>
      </c>
      <c r="H66" s="47">
        <v>4.4513356820961869E-5</v>
      </c>
      <c r="I66" s="47">
        <v>2.3834015492701495</v>
      </c>
    </row>
    <row r="67" spans="1:9" s="55" customFormat="1" x14ac:dyDescent="0.5">
      <c r="A67" s="50" t="s">
        <v>149</v>
      </c>
      <c r="B67" s="50">
        <v>11142</v>
      </c>
      <c r="C67" s="25" t="s">
        <v>19</v>
      </c>
      <c r="D67" s="47">
        <f>VLOOKUP(B67,Sheet1!B:J,9,0)</f>
        <v>144054416</v>
      </c>
      <c r="E67" s="47">
        <v>17.878251708520253</v>
      </c>
      <c r="F67" s="47">
        <v>48.301696108089139</v>
      </c>
      <c r="G67" s="47">
        <v>31.744592196430961</v>
      </c>
      <c r="H67" s="47">
        <v>6.7306023442407765E-4</v>
      </c>
      <c r="I67" s="47">
        <v>2.0747869267252188</v>
      </c>
    </row>
    <row r="68" spans="1:9" s="55" customFormat="1" x14ac:dyDescent="0.5">
      <c r="A68" s="50" t="s">
        <v>151</v>
      </c>
      <c r="B68" s="50">
        <v>11145</v>
      </c>
      <c r="C68" s="25" t="s">
        <v>19</v>
      </c>
      <c r="D68" s="47">
        <f>VLOOKUP(B68,Sheet1!B:J,9,0)</f>
        <v>204579658</v>
      </c>
      <c r="E68" s="47">
        <v>11.25338521100581</v>
      </c>
      <c r="F68" s="47">
        <v>48.280777932824741</v>
      </c>
      <c r="G68" s="47">
        <v>38.432816752328733</v>
      </c>
      <c r="H68" s="47">
        <v>3.0151860552020608E-6</v>
      </c>
      <c r="I68" s="47">
        <v>2.0330170886546561</v>
      </c>
    </row>
    <row r="69" spans="1:9" s="55" customFormat="1" x14ac:dyDescent="0.5">
      <c r="A69" s="50" t="s">
        <v>153</v>
      </c>
      <c r="B69" s="50">
        <v>11148</v>
      </c>
      <c r="C69" s="25" t="s">
        <v>19</v>
      </c>
      <c r="D69" s="47">
        <f>VLOOKUP(B69,Sheet1!B:J,9,0)</f>
        <v>745267</v>
      </c>
      <c r="E69" s="47">
        <v>16.773326092324563</v>
      </c>
      <c r="F69" s="47">
        <v>57.429785081959125</v>
      </c>
      <c r="G69" s="47">
        <v>20.256495434296632</v>
      </c>
      <c r="H69" s="47">
        <v>3.6694545419158642</v>
      </c>
      <c r="I69" s="47">
        <v>1.8709388495038162</v>
      </c>
    </row>
    <row r="70" spans="1:9" s="55" customFormat="1" x14ac:dyDescent="0.5">
      <c r="A70" s="50" t="s">
        <v>155</v>
      </c>
      <c r="B70" s="50">
        <v>11149</v>
      </c>
      <c r="C70" s="25" t="s">
        <v>22</v>
      </c>
      <c r="D70" s="47">
        <f>VLOOKUP(B70,Sheet1!B:J,9,0)</f>
        <v>1533195</v>
      </c>
      <c r="E70" s="47">
        <v>92.317671115823089</v>
      </c>
      <c r="F70" s="47">
        <v>0</v>
      </c>
      <c r="G70" s="47">
        <v>5.2819922602423173</v>
      </c>
      <c r="H70" s="47">
        <v>0.53239552616869146</v>
      </c>
      <c r="I70" s="47">
        <v>1.8679410977659039</v>
      </c>
    </row>
    <row r="71" spans="1:9" s="55" customFormat="1" x14ac:dyDescent="0.5">
      <c r="A71" s="50" t="s">
        <v>157</v>
      </c>
      <c r="B71" s="50">
        <v>11157</v>
      </c>
      <c r="C71" s="25" t="s">
        <v>32</v>
      </c>
      <c r="D71" s="47">
        <f>VLOOKUP(B71,Sheet1!B:J,9,0)</f>
        <v>800966</v>
      </c>
      <c r="E71" s="47">
        <v>52.836449548677805</v>
      </c>
      <c r="F71" s="47">
        <v>25.238669864001654</v>
      </c>
      <c r="G71" s="47">
        <v>21.03392267366355</v>
      </c>
      <c r="H71" s="47">
        <v>1.0737522139839988E-2</v>
      </c>
      <c r="I71" s="47">
        <v>0.88022039151714337</v>
      </c>
    </row>
    <row r="72" spans="1:9" s="55" customFormat="1" x14ac:dyDescent="0.5">
      <c r="A72" s="50" t="s">
        <v>159</v>
      </c>
      <c r="B72" s="50">
        <v>11158</v>
      </c>
      <c r="C72" s="25" t="s">
        <v>19</v>
      </c>
      <c r="D72" s="47">
        <f>VLOOKUP(B72,Sheet1!B:J,9,0)</f>
        <v>16882842</v>
      </c>
      <c r="E72" s="47">
        <v>18.597736370129638</v>
      </c>
      <c r="F72" s="47">
        <v>62.740961612749281</v>
      </c>
      <c r="G72" s="47">
        <v>16.076052496385319</v>
      </c>
      <c r="H72" s="47">
        <v>1.2585715547460948E-4</v>
      </c>
      <c r="I72" s="47">
        <v>2.5851236635802879</v>
      </c>
    </row>
    <row r="73" spans="1:9" s="55" customFormat="1" x14ac:dyDescent="0.5">
      <c r="A73" s="50" t="s">
        <v>161</v>
      </c>
      <c r="B73" s="50">
        <v>11173</v>
      </c>
      <c r="C73" s="25" t="s">
        <v>22</v>
      </c>
      <c r="D73" s="47">
        <f>VLOOKUP(B73,Sheet1!B:J,9,0)</f>
        <v>1210300</v>
      </c>
      <c r="E73" s="47">
        <v>92.100105812169701</v>
      </c>
      <c r="F73" s="47">
        <v>0</v>
      </c>
      <c r="G73" s="47">
        <v>4.8012587533257571</v>
      </c>
      <c r="H73" s="47">
        <v>1.6095086076662957E-3</v>
      </c>
      <c r="I73" s="47">
        <v>3.0970259258968689</v>
      </c>
    </row>
    <row r="74" spans="1:9" s="55" customFormat="1" x14ac:dyDescent="0.5">
      <c r="A74" s="50" t="s">
        <v>163</v>
      </c>
      <c r="B74" s="50">
        <v>11161</v>
      </c>
      <c r="C74" s="25" t="s">
        <v>19</v>
      </c>
      <c r="D74" s="47">
        <f>VLOOKUP(B74,Sheet1!B:J,9,0)</f>
        <v>22143319</v>
      </c>
      <c r="E74" s="47">
        <v>19.190798527381023</v>
      </c>
      <c r="F74" s="47">
        <v>55.601311662909168</v>
      </c>
      <c r="G74" s="47">
        <v>23.834294223147356</v>
      </c>
      <c r="H74" s="47">
        <v>0</v>
      </c>
      <c r="I74" s="47">
        <v>1.3735955865624478</v>
      </c>
    </row>
    <row r="75" spans="1:9" s="55" customFormat="1" x14ac:dyDescent="0.5">
      <c r="A75" s="50" t="s">
        <v>165</v>
      </c>
      <c r="B75" s="50">
        <v>11168</v>
      </c>
      <c r="C75" s="25" t="s">
        <v>19</v>
      </c>
      <c r="D75" s="47">
        <f>VLOOKUP(B75,Sheet1!B:J,9,0)</f>
        <v>4415592</v>
      </c>
      <c r="E75" s="47">
        <v>2.4588958211112346</v>
      </c>
      <c r="F75" s="47">
        <v>17.101836113868327</v>
      </c>
      <c r="G75" s="47">
        <v>80.193098002066222</v>
      </c>
      <c r="H75" s="47">
        <v>1.4023675776268967E-2</v>
      </c>
      <c r="I75" s="47">
        <v>0.23214638717793804</v>
      </c>
    </row>
    <row r="76" spans="1:9" s="55" customFormat="1" x14ac:dyDescent="0.5">
      <c r="A76" s="50" t="s">
        <v>169</v>
      </c>
      <c r="B76" s="50">
        <v>11182</v>
      </c>
      <c r="C76" s="25" t="s">
        <v>22</v>
      </c>
      <c r="D76" s="47">
        <f>VLOOKUP(B76,Sheet1!B:J,9,0)</f>
        <v>4897280</v>
      </c>
      <c r="E76" s="47">
        <v>97.227960586546729</v>
      </c>
      <c r="F76" s="47">
        <v>0</v>
      </c>
      <c r="G76" s="47">
        <v>0.98424497270571032</v>
      </c>
      <c r="H76" s="47">
        <v>1.0940506812190673E-2</v>
      </c>
      <c r="I76" s="47">
        <v>1.7768539339353686</v>
      </c>
    </row>
    <row r="77" spans="1:9" s="55" customFormat="1" x14ac:dyDescent="0.5">
      <c r="A77" s="50" t="s">
        <v>172</v>
      </c>
      <c r="B77" s="50">
        <v>11186</v>
      </c>
      <c r="C77" s="25" t="s">
        <v>22</v>
      </c>
      <c r="D77" s="47">
        <f>VLOOKUP(B77,Sheet1!B:J,9,0)</f>
        <v>1033672</v>
      </c>
      <c r="E77" s="47">
        <v>96.82731141861909</v>
      </c>
      <c r="F77" s="47">
        <v>0</v>
      </c>
      <c r="G77" s="47">
        <v>2.2531348690842492</v>
      </c>
      <c r="H77" s="47">
        <v>9.5503839400426366E-2</v>
      </c>
      <c r="I77" s="47">
        <v>0.82404987289623866</v>
      </c>
    </row>
    <row r="78" spans="1:9" s="55" customFormat="1" x14ac:dyDescent="0.5">
      <c r="A78" s="50" t="s">
        <v>174</v>
      </c>
      <c r="B78" s="50">
        <v>11188</v>
      </c>
      <c r="C78" s="25" t="s">
        <v>32</v>
      </c>
      <c r="D78" s="47">
        <f>VLOOKUP(B78,Sheet1!B:J,9,0)</f>
        <v>2118587</v>
      </c>
      <c r="E78" s="47">
        <v>60.941883332357008</v>
      </c>
      <c r="F78" s="47">
        <v>34.369243561416674</v>
      </c>
      <c r="G78" s="47">
        <v>2.4600781929327464</v>
      </c>
      <c r="H78" s="47">
        <v>1.4273514007257493E-3</v>
      </c>
      <c r="I78" s="47">
        <v>2.2273675618928457</v>
      </c>
    </row>
    <row r="79" spans="1:9" s="55" customFormat="1" x14ac:dyDescent="0.5">
      <c r="A79" s="50" t="s">
        <v>182</v>
      </c>
      <c r="B79" s="50">
        <v>11198</v>
      </c>
      <c r="C79" s="25" t="s">
        <v>19</v>
      </c>
      <c r="D79" s="47">
        <f>VLOOKUP(B79,Sheet1!B:J,9,0)</f>
        <v>63360</v>
      </c>
      <c r="E79" s="47">
        <v>18.125518397110163</v>
      </c>
      <c r="F79" s="47">
        <v>57.676845489918669</v>
      </c>
      <c r="G79" s="47">
        <v>22.678897931683881</v>
      </c>
      <c r="H79" s="47">
        <v>0</v>
      </c>
      <c r="I79" s="47">
        <v>1.5187381812872891</v>
      </c>
    </row>
    <row r="80" spans="1:9" s="55" customFormat="1" x14ac:dyDescent="0.5">
      <c r="A80" s="50" t="s">
        <v>185</v>
      </c>
      <c r="B80" s="50">
        <v>11220</v>
      </c>
      <c r="C80" s="25" t="s">
        <v>22</v>
      </c>
      <c r="D80" s="47">
        <f>VLOOKUP(B80,Sheet1!B:J,9,0)</f>
        <v>673236</v>
      </c>
      <c r="E80" s="47">
        <v>93.423732252229925</v>
      </c>
      <c r="F80" s="47">
        <v>0</v>
      </c>
      <c r="G80" s="47">
        <v>6.3255476938883712E-2</v>
      </c>
      <c r="H80" s="47">
        <v>1.3412255343440374</v>
      </c>
      <c r="I80" s="47">
        <v>5.1717867364871521</v>
      </c>
    </row>
    <row r="81" spans="1:9" s="55" customFormat="1" x14ac:dyDescent="0.5">
      <c r="A81" s="50" t="s">
        <v>187</v>
      </c>
      <c r="B81" s="50">
        <v>11222</v>
      </c>
      <c r="C81" s="25" t="s">
        <v>32</v>
      </c>
      <c r="D81" s="47">
        <f>VLOOKUP(B81,Sheet1!B:J,9,0)</f>
        <v>460446</v>
      </c>
      <c r="E81" s="47">
        <v>60.269884008810742</v>
      </c>
      <c r="F81" s="47">
        <v>36.005268275281701</v>
      </c>
      <c r="G81" s="47">
        <v>1.6189163858403286</v>
      </c>
      <c r="H81" s="47">
        <v>0.42491902876927573</v>
      </c>
      <c r="I81" s="47">
        <v>1.6810123012979554</v>
      </c>
    </row>
    <row r="82" spans="1:9" s="55" customFormat="1" x14ac:dyDescent="0.5">
      <c r="A82" s="50" t="s">
        <v>188</v>
      </c>
      <c r="B82" s="50">
        <v>11217</v>
      </c>
      <c r="C82" s="25" t="s">
        <v>19</v>
      </c>
      <c r="D82" s="47">
        <f>VLOOKUP(B82,Sheet1!B:J,9,0)</f>
        <v>17195815</v>
      </c>
      <c r="E82" s="47">
        <v>20.204935559110826</v>
      </c>
      <c r="F82" s="47">
        <v>40.729499185573395</v>
      </c>
      <c r="G82" s="47">
        <v>36.196881787735961</v>
      </c>
      <c r="H82" s="47">
        <v>7.090208586571993E-2</v>
      </c>
      <c r="I82" s="47">
        <v>2.7977813817140964</v>
      </c>
    </row>
    <row r="83" spans="1:9" s="55" customFormat="1" x14ac:dyDescent="0.5">
      <c r="A83" s="50" t="s">
        <v>190</v>
      </c>
      <c r="B83" s="50">
        <v>11235</v>
      </c>
      <c r="C83" s="25" t="s">
        <v>22</v>
      </c>
      <c r="D83" s="47">
        <f>VLOOKUP(B83,Sheet1!B:J,9,0)</f>
        <v>3412838</v>
      </c>
      <c r="E83" s="47">
        <v>93.791621986094754</v>
      </c>
      <c r="F83" s="47">
        <v>0</v>
      </c>
      <c r="G83" s="47">
        <v>0.64139894015367505</v>
      </c>
      <c r="H83" s="47">
        <v>3.0660526834806825E-2</v>
      </c>
      <c r="I83" s="47">
        <v>5.5363185469167693</v>
      </c>
    </row>
    <row r="84" spans="1:9" s="55" customFormat="1" x14ac:dyDescent="0.5">
      <c r="A84" s="50" t="s">
        <v>192</v>
      </c>
      <c r="B84" s="50">
        <v>11234</v>
      </c>
      <c r="C84" s="25" t="s">
        <v>22</v>
      </c>
      <c r="D84" s="47">
        <f>VLOOKUP(B84,Sheet1!B:J,9,0)</f>
        <v>16862082</v>
      </c>
      <c r="E84" s="47">
        <v>99.900276745910347</v>
      </c>
      <c r="F84" s="47">
        <v>0</v>
      </c>
      <c r="G84" s="47">
        <v>0</v>
      </c>
      <c r="H84" s="47">
        <v>5.241669712501499E-2</v>
      </c>
      <c r="I84" s="47">
        <v>4.7306556964634636E-2</v>
      </c>
    </row>
    <row r="85" spans="1:9" s="55" customFormat="1" x14ac:dyDescent="0.5">
      <c r="A85" s="50" t="s">
        <v>194</v>
      </c>
      <c r="B85" s="50">
        <v>11223</v>
      </c>
      <c r="C85" s="25" t="s">
        <v>22</v>
      </c>
      <c r="D85" s="47">
        <f>VLOOKUP(B85,Sheet1!B:J,9,0)</f>
        <v>3396892</v>
      </c>
      <c r="E85" s="47">
        <v>91.440446025659213</v>
      </c>
      <c r="F85" s="47">
        <v>3.768556893356207</v>
      </c>
      <c r="G85" s="47">
        <v>1.9218044373084608</v>
      </c>
      <c r="H85" s="47">
        <v>3.7169084820146609E-3</v>
      </c>
      <c r="I85" s="47">
        <v>2.8654757351941087</v>
      </c>
    </row>
    <row r="86" spans="1:9" s="55" customFormat="1" x14ac:dyDescent="0.5">
      <c r="A86" s="50" t="s">
        <v>196</v>
      </c>
      <c r="B86" s="50">
        <v>11239</v>
      </c>
      <c r="C86" s="25" t="s">
        <v>32</v>
      </c>
      <c r="D86" s="47">
        <f>VLOOKUP(B86,Sheet1!B:J,9,0)</f>
        <v>492173</v>
      </c>
      <c r="E86" s="47">
        <v>57.612126834987251</v>
      </c>
      <c r="F86" s="47">
        <v>22.456565293209245</v>
      </c>
      <c r="G86" s="47">
        <v>18.325454803772423</v>
      </c>
      <c r="H86" s="47">
        <v>0</v>
      </c>
      <c r="I86" s="47">
        <v>1.6058530680310783</v>
      </c>
    </row>
    <row r="87" spans="1:9" s="55" customFormat="1" x14ac:dyDescent="0.5">
      <c r="A87" s="50" t="s">
        <v>198</v>
      </c>
      <c r="B87" s="50">
        <v>11256</v>
      </c>
      <c r="C87" s="25" t="s">
        <v>19</v>
      </c>
      <c r="D87" s="47">
        <f>VLOOKUP(B87,Sheet1!B:J,9,0)</f>
        <v>95402</v>
      </c>
      <c r="E87" s="47">
        <v>20.239085068742426</v>
      </c>
      <c r="F87" s="47">
        <v>72.380748870478811</v>
      </c>
      <c r="G87" s="47">
        <v>0.49763833420207076</v>
      </c>
      <c r="H87" s="47">
        <v>6.3589359742410811E-2</v>
      </c>
      <c r="I87" s="47">
        <v>6.8189383668342876</v>
      </c>
    </row>
    <row r="88" spans="1:9" s="55" customFormat="1" x14ac:dyDescent="0.5">
      <c r="A88" s="50" t="s">
        <v>199</v>
      </c>
      <c r="B88" s="50">
        <v>11258</v>
      </c>
      <c r="C88" s="25" t="s">
        <v>32</v>
      </c>
      <c r="D88" s="47">
        <f>VLOOKUP(B88,Sheet1!B:J,9,0)</f>
        <v>271330</v>
      </c>
      <c r="E88" s="47">
        <v>54.770475550061754</v>
      </c>
      <c r="F88" s="47">
        <v>43.88374896281519</v>
      </c>
      <c r="G88" s="47">
        <v>0.43997467762723641</v>
      </c>
      <c r="H88" s="47">
        <v>2.1796543191402402E-2</v>
      </c>
      <c r="I88" s="47">
        <v>0.88400426630442075</v>
      </c>
    </row>
    <row r="89" spans="1:9" s="55" customFormat="1" x14ac:dyDescent="0.5">
      <c r="A89" s="50" t="s">
        <v>201</v>
      </c>
      <c r="B89" s="50">
        <v>11268</v>
      </c>
      <c r="C89" s="25" t="s">
        <v>22</v>
      </c>
      <c r="D89" s="47">
        <f>VLOOKUP(B89,Sheet1!B:J,9,0)</f>
        <v>1815095</v>
      </c>
      <c r="E89" s="47">
        <v>86.168539186709623</v>
      </c>
      <c r="F89" s="47">
        <v>7.4779981739215486</v>
      </c>
      <c r="G89" s="47">
        <v>0.10486427903626315</v>
      </c>
      <c r="H89" s="47">
        <v>1.8159540100705154E-2</v>
      </c>
      <c r="I89" s="47">
        <v>6.2304388202318508</v>
      </c>
    </row>
    <row r="90" spans="1:9" s="55" customFormat="1" x14ac:dyDescent="0.5">
      <c r="A90" s="50" t="s">
        <v>203</v>
      </c>
      <c r="B90" s="50">
        <v>11273</v>
      </c>
      <c r="C90" s="25" t="s">
        <v>22</v>
      </c>
      <c r="D90" s="47">
        <f>VLOOKUP(B90,Sheet1!B:J,9,0)</f>
        <v>6580217</v>
      </c>
      <c r="E90" s="47">
        <v>93.890821820934207</v>
      </c>
      <c r="F90" s="47">
        <v>3.8650284907010088</v>
      </c>
      <c r="G90" s="47">
        <v>1.388387952037085</v>
      </c>
      <c r="H90" s="47">
        <v>0</v>
      </c>
      <c r="I90" s="47">
        <v>0.85576173632769315</v>
      </c>
    </row>
    <row r="91" spans="1:9" s="55" customFormat="1" x14ac:dyDescent="0.5">
      <c r="A91" s="50" t="s">
        <v>207</v>
      </c>
      <c r="B91" s="50">
        <v>11277</v>
      </c>
      <c r="C91" s="25" t="s">
        <v>19</v>
      </c>
      <c r="D91" s="47">
        <f>VLOOKUP(B91,Sheet1!B:J,9,0)</f>
        <v>172464381</v>
      </c>
      <c r="E91" s="47">
        <v>12.834682725474387</v>
      </c>
      <c r="F91" s="47">
        <v>80.230635641434304</v>
      </c>
      <c r="G91" s="47">
        <v>4.2246304832192045</v>
      </c>
      <c r="H91" s="47">
        <v>0</v>
      </c>
      <c r="I91" s="47">
        <v>2.7100511498721085</v>
      </c>
    </row>
    <row r="92" spans="1:9" s="55" customFormat="1" x14ac:dyDescent="0.5">
      <c r="A92" s="50" t="s">
        <v>209</v>
      </c>
      <c r="B92" s="50">
        <v>11280</v>
      </c>
      <c r="C92" s="25" t="s">
        <v>22</v>
      </c>
      <c r="D92" s="47">
        <f>VLOOKUP(B92,Sheet1!B:J,9,0)</f>
        <v>1831717</v>
      </c>
      <c r="E92" s="47">
        <v>83.456101592457586</v>
      </c>
      <c r="F92" s="47">
        <v>0</v>
      </c>
      <c r="G92" s="47">
        <v>16.016182318740249</v>
      </c>
      <c r="H92" s="47">
        <v>1.2253561560957959E-2</v>
      </c>
      <c r="I92" s="47">
        <v>0.51546252724121078</v>
      </c>
    </row>
    <row r="93" spans="1:9" s="55" customFormat="1" x14ac:dyDescent="0.5">
      <c r="A93" s="50" t="s">
        <v>217</v>
      </c>
      <c r="B93" s="50">
        <v>11290</v>
      </c>
      <c r="C93" s="25" t="s">
        <v>19</v>
      </c>
      <c r="D93" s="47">
        <f>VLOOKUP(B93,Sheet1!B:J,9,0)</f>
        <v>54360</v>
      </c>
      <c r="E93" s="47">
        <v>13.870688079329341</v>
      </c>
      <c r="F93" s="47">
        <v>78.4737029699061</v>
      </c>
      <c r="G93" s="47">
        <v>5.502700711061804</v>
      </c>
      <c r="H93" s="47">
        <v>8.9591655261786318E-3</v>
      </c>
      <c r="I93" s="47">
        <v>2.1439490741765699</v>
      </c>
    </row>
    <row r="94" spans="1:9" s="55" customFormat="1" x14ac:dyDescent="0.5">
      <c r="A94" s="50" t="s">
        <v>219</v>
      </c>
      <c r="B94" s="50">
        <v>11285</v>
      </c>
      <c r="C94" s="25" t="s">
        <v>22</v>
      </c>
      <c r="D94" s="47">
        <f>VLOOKUP(B94,Sheet1!B:J,9,0)</f>
        <v>15294150</v>
      </c>
      <c r="E94" s="47">
        <v>97.31808667155201</v>
      </c>
      <c r="F94" s="47">
        <v>0.44717548124451023</v>
      </c>
      <c r="G94" s="47">
        <v>1.0846231503769397</v>
      </c>
      <c r="H94" s="47">
        <v>1.2778758471244635E-4</v>
      </c>
      <c r="I94" s="47">
        <v>1.1499869092418218</v>
      </c>
    </row>
    <row r="95" spans="1:9" s="55" customFormat="1" x14ac:dyDescent="0.5">
      <c r="A95" s="50" t="s">
        <v>223</v>
      </c>
      <c r="B95" s="50">
        <v>11297</v>
      </c>
      <c r="C95" s="25" t="s">
        <v>22</v>
      </c>
      <c r="D95" s="47">
        <f>VLOOKUP(B95,Sheet1!B:J,9,0)</f>
        <v>4388522</v>
      </c>
      <c r="E95" s="47">
        <v>97.682178167508653</v>
      </c>
      <c r="F95" s="47">
        <v>0</v>
      </c>
      <c r="G95" s="47">
        <v>6.4484073286823179E-2</v>
      </c>
      <c r="H95" s="47">
        <v>0.248927842722172</v>
      </c>
      <c r="I95" s="47">
        <v>2.0044099164823521</v>
      </c>
    </row>
    <row r="96" spans="1:9" s="55" customFormat="1" x14ac:dyDescent="0.5">
      <c r="A96" s="50" t="s">
        <v>225</v>
      </c>
      <c r="B96" s="50">
        <v>11302</v>
      </c>
      <c r="C96" s="25" t="s">
        <v>19</v>
      </c>
      <c r="D96" s="47">
        <f>VLOOKUP(B96,Sheet1!B:J,9,0)</f>
        <v>22761969</v>
      </c>
      <c r="E96" s="47">
        <v>13.908952673803931</v>
      </c>
      <c r="F96" s="47">
        <v>55.40374458514119</v>
      </c>
      <c r="G96" s="47">
        <v>28.149410896108087</v>
      </c>
      <c r="H96" s="47">
        <v>2.5826737519490304E-2</v>
      </c>
      <c r="I96" s="47">
        <v>2.5120651074273042</v>
      </c>
    </row>
    <row r="97" spans="1:9" s="55" customFormat="1" x14ac:dyDescent="0.5">
      <c r="A97" s="50" t="s">
        <v>227</v>
      </c>
      <c r="B97" s="50">
        <v>11304</v>
      </c>
      <c r="C97" s="25" t="s">
        <v>32</v>
      </c>
      <c r="D97" s="47">
        <f>VLOOKUP(B97,Sheet1!B:J,9,0)</f>
        <v>1102607</v>
      </c>
      <c r="E97" s="47">
        <v>58.280031955066455</v>
      </c>
      <c r="F97" s="47">
        <v>27.360804841639425</v>
      </c>
      <c r="G97" s="47">
        <v>12.152719724602324</v>
      </c>
      <c r="H97" s="47">
        <v>4.1196633386601953E-3</v>
      </c>
      <c r="I97" s="47">
        <v>2.2023238153531377</v>
      </c>
    </row>
    <row r="98" spans="1:9" s="55" customFormat="1" x14ac:dyDescent="0.5">
      <c r="A98" s="50" t="s">
        <v>231</v>
      </c>
      <c r="B98" s="50">
        <v>11305</v>
      </c>
      <c r="C98" s="25" t="s">
        <v>32</v>
      </c>
      <c r="D98" s="47">
        <f>VLOOKUP(B98,Sheet1!B:J,9,0)</f>
        <v>222298</v>
      </c>
      <c r="E98" s="47">
        <v>56.426591888205287</v>
      </c>
      <c r="F98" s="47">
        <v>41.794062184538859</v>
      </c>
      <c r="G98" s="47">
        <v>1.0581151818721848</v>
      </c>
      <c r="H98" s="47">
        <v>2.2636951454009786E-3</v>
      </c>
      <c r="I98" s="47">
        <v>0.71896705023826912</v>
      </c>
    </row>
    <row r="99" spans="1:9" s="55" customFormat="1" x14ac:dyDescent="0.5">
      <c r="A99" s="50" t="s">
        <v>237</v>
      </c>
      <c r="B99" s="50">
        <v>11314</v>
      </c>
      <c r="C99" s="25" t="s">
        <v>22</v>
      </c>
      <c r="D99" s="47">
        <f>VLOOKUP(B99,Sheet1!B:J,9,0)</f>
        <v>133960</v>
      </c>
      <c r="E99" s="47">
        <v>98.118573923893109</v>
      </c>
      <c r="F99" s="47">
        <v>0</v>
      </c>
      <c r="G99" s="47">
        <v>0.2673872359213289</v>
      </c>
      <c r="H99" s="47">
        <v>0.18098767068047561</v>
      </c>
      <c r="I99" s="47">
        <v>1.4330511695050838</v>
      </c>
    </row>
    <row r="100" spans="1:9" s="55" customFormat="1" x14ac:dyDescent="0.5">
      <c r="A100" s="50" t="s">
        <v>243</v>
      </c>
      <c r="B100" s="50">
        <v>11310</v>
      </c>
      <c r="C100" s="25" t="s">
        <v>19</v>
      </c>
      <c r="D100" s="47">
        <f>VLOOKUP(B100,Sheet1!B:J,9,0)</f>
        <v>366006249</v>
      </c>
      <c r="E100" s="47">
        <v>12.776429073951522</v>
      </c>
      <c r="F100" s="47">
        <v>69.596097571054671</v>
      </c>
      <c r="G100" s="47">
        <v>16.272275371329901</v>
      </c>
      <c r="H100" s="47">
        <v>0.13553308893202395</v>
      </c>
      <c r="I100" s="47">
        <v>1.2196648947318864</v>
      </c>
    </row>
    <row r="101" spans="1:9" s="55" customFormat="1" x14ac:dyDescent="0.5">
      <c r="A101" s="50" t="s">
        <v>241</v>
      </c>
      <c r="B101" s="50">
        <v>11309</v>
      </c>
      <c r="C101" s="25" t="s">
        <v>22</v>
      </c>
      <c r="D101" s="47">
        <f>VLOOKUP(B101,Sheet1!B:J,9,0)</f>
        <v>2230530</v>
      </c>
      <c r="E101" s="47">
        <v>95.518315876648927</v>
      </c>
      <c r="F101" s="47">
        <v>0</v>
      </c>
      <c r="G101" s="47">
        <v>1.7168740111461762</v>
      </c>
      <c r="H101" s="47">
        <v>3.093698278590942E-4</v>
      </c>
      <c r="I101" s="47">
        <v>2.7645007423770305</v>
      </c>
    </row>
    <row r="102" spans="1:9" s="55" customFormat="1" x14ac:dyDescent="0.5">
      <c r="A102" s="50" t="s">
        <v>251</v>
      </c>
      <c r="B102" s="50">
        <v>11334</v>
      </c>
      <c r="C102" s="25" t="s">
        <v>22</v>
      </c>
      <c r="D102" s="47">
        <f>VLOOKUP(B102,Sheet1!B:J,9,0)</f>
        <v>1646644</v>
      </c>
      <c r="E102" s="47">
        <v>90.62469952537711</v>
      </c>
      <c r="F102" s="47">
        <v>0</v>
      </c>
      <c r="G102" s="47">
        <v>7.6842556151352106</v>
      </c>
      <c r="H102" s="47">
        <v>2.7970697988788143E-3</v>
      </c>
      <c r="I102" s="47">
        <v>1.6882477896888051</v>
      </c>
    </row>
    <row r="103" spans="1:9" s="55" customFormat="1" x14ac:dyDescent="0.5">
      <c r="A103" s="50" t="s">
        <v>253</v>
      </c>
      <c r="B103" s="50">
        <v>11338</v>
      </c>
      <c r="C103" s="25" t="s">
        <v>19</v>
      </c>
      <c r="D103" s="47">
        <f>VLOOKUP(B103,Sheet1!B:J,9,0)</f>
        <v>49564556</v>
      </c>
      <c r="E103" s="47">
        <v>17.345357670166702</v>
      </c>
      <c r="F103" s="47">
        <v>53.241474739343644</v>
      </c>
      <c r="G103" s="47">
        <v>27.293887355448696</v>
      </c>
      <c r="H103" s="47">
        <v>1.33092854614036E-4</v>
      </c>
      <c r="I103" s="47">
        <v>2.1191471421863484</v>
      </c>
    </row>
    <row r="104" spans="1:9" s="55" customFormat="1" x14ac:dyDescent="0.5">
      <c r="A104" s="50" t="s">
        <v>255</v>
      </c>
      <c r="B104" s="50">
        <v>11343</v>
      </c>
      <c r="C104" s="25" t="s">
        <v>19</v>
      </c>
      <c r="D104" s="47">
        <f>VLOOKUP(B104,Sheet1!B:J,9,0)</f>
        <v>94558528</v>
      </c>
      <c r="E104" s="47">
        <v>17.631268568127044</v>
      </c>
      <c r="F104" s="47">
        <v>48.357733082820623</v>
      </c>
      <c r="G104" s="47">
        <v>32.237852323369303</v>
      </c>
      <c r="H104" s="47">
        <v>4.8494759710146072E-6</v>
      </c>
      <c r="I104" s="47">
        <v>1.7731411762070559</v>
      </c>
    </row>
    <row r="105" spans="1:9" s="55" customFormat="1" x14ac:dyDescent="0.5">
      <c r="A105" s="50" t="s">
        <v>273</v>
      </c>
      <c r="B105" s="50">
        <v>11379</v>
      </c>
      <c r="C105" s="25" t="s">
        <v>19</v>
      </c>
      <c r="D105" s="47">
        <f>VLOOKUP(B105,Sheet1!B:J,9,0)</f>
        <v>25753628</v>
      </c>
      <c r="E105" s="47">
        <v>18.579663290315846</v>
      </c>
      <c r="F105" s="47">
        <v>60.671962178068021</v>
      </c>
      <c r="G105" s="47">
        <v>17.956269437053496</v>
      </c>
      <c r="H105" s="47">
        <v>8.088227315696906E-3</v>
      </c>
      <c r="I105" s="47">
        <v>2.7840168672469412</v>
      </c>
    </row>
    <row r="106" spans="1:9" s="55" customFormat="1" x14ac:dyDescent="0.5">
      <c r="A106" s="50" t="s">
        <v>275</v>
      </c>
      <c r="B106" s="50">
        <v>11385</v>
      </c>
      <c r="C106" s="25" t="s">
        <v>19</v>
      </c>
      <c r="D106" s="47">
        <f>VLOOKUP(B106,Sheet1!B:J,9,0)</f>
        <v>82719762</v>
      </c>
      <c r="E106" s="47">
        <v>20.847439946120975</v>
      </c>
      <c r="F106" s="47">
        <v>49.808390457928674</v>
      </c>
      <c r="G106" s="47">
        <v>25.917101823771997</v>
      </c>
      <c r="H106" s="47">
        <v>1.2614806713945188</v>
      </c>
      <c r="I106" s="47">
        <v>2.1655871007838305</v>
      </c>
    </row>
    <row r="107" spans="1:9" s="55" customFormat="1" x14ac:dyDescent="0.5">
      <c r="A107" s="50" t="s">
        <v>277</v>
      </c>
      <c r="B107" s="50">
        <v>11384</v>
      </c>
      <c r="C107" s="25" t="s">
        <v>22</v>
      </c>
      <c r="D107" s="47">
        <f>VLOOKUP(B107,Sheet1!B:J,9,0)</f>
        <v>802060</v>
      </c>
      <c r="E107" s="47">
        <v>85.789420567444708</v>
      </c>
      <c r="F107" s="47">
        <v>0</v>
      </c>
      <c r="G107" s="47">
        <v>10.403659732956022</v>
      </c>
      <c r="H107" s="47">
        <v>0.67305636621425247</v>
      </c>
      <c r="I107" s="47">
        <v>3.1338633333850132</v>
      </c>
    </row>
    <row r="108" spans="1:9" s="55" customFormat="1" x14ac:dyDescent="0.5">
      <c r="A108" s="50" t="s">
        <v>283</v>
      </c>
      <c r="B108" s="50">
        <v>11383</v>
      </c>
      <c r="C108" s="25" t="s">
        <v>19</v>
      </c>
      <c r="D108" s="47">
        <f>VLOOKUP(B108,Sheet1!B:J,9,0)</f>
        <v>38808147</v>
      </c>
      <c r="E108" s="47">
        <v>23.338980220723116</v>
      </c>
      <c r="F108" s="47">
        <v>36.554098620112832</v>
      </c>
      <c r="G108" s="47">
        <v>38.648430645319969</v>
      </c>
      <c r="H108" s="47">
        <v>7.9322252706374597E-7</v>
      </c>
      <c r="I108" s="47">
        <v>1.4584897206215555</v>
      </c>
    </row>
    <row r="109" spans="1:9" s="55" customFormat="1" x14ac:dyDescent="0.5">
      <c r="A109" s="50" t="s">
        <v>285</v>
      </c>
      <c r="B109" s="50">
        <v>11380</v>
      </c>
      <c r="C109" s="25" t="s">
        <v>19</v>
      </c>
      <c r="D109" s="47">
        <f>VLOOKUP(B109,Sheet1!B:J,9,0)</f>
        <v>302795</v>
      </c>
      <c r="E109" s="47">
        <v>15.017319464588933</v>
      </c>
      <c r="F109" s="47">
        <v>65.716995777917859</v>
      </c>
      <c r="G109" s="47">
        <v>18.158298248805064</v>
      </c>
      <c r="H109" s="47">
        <v>0</v>
      </c>
      <c r="I109" s="47">
        <v>1.1073865086881383</v>
      </c>
    </row>
    <row r="110" spans="1:9" s="55" customFormat="1" x14ac:dyDescent="0.5">
      <c r="A110" s="50" t="s">
        <v>287</v>
      </c>
      <c r="B110" s="50">
        <v>11391</v>
      </c>
      <c r="C110" s="25" t="s">
        <v>19</v>
      </c>
      <c r="D110" s="47">
        <f>VLOOKUP(B110,Sheet1!B:J,9,0)</f>
        <v>398805</v>
      </c>
      <c r="E110" s="47">
        <v>6.4967795046542784</v>
      </c>
      <c r="F110" s="47">
        <v>67.121535201035016</v>
      </c>
      <c r="G110" s="47">
        <v>24.942664661951003</v>
      </c>
      <c r="H110" s="47">
        <v>0</v>
      </c>
      <c r="I110" s="47">
        <v>1.4390206323597079</v>
      </c>
    </row>
    <row r="111" spans="1:9" s="55" customFormat="1" x14ac:dyDescent="0.5">
      <c r="A111" s="50" t="s">
        <v>289</v>
      </c>
      <c r="B111" s="50">
        <v>11381</v>
      </c>
      <c r="C111" s="25" t="s">
        <v>32</v>
      </c>
      <c r="D111" s="47">
        <f>VLOOKUP(B111,Sheet1!B:J,9,0)</f>
        <v>1277965</v>
      </c>
      <c r="E111" s="47">
        <v>58.369188550182542</v>
      </c>
      <c r="F111" s="47">
        <v>33.249849719783988</v>
      </c>
      <c r="G111" s="47">
        <v>6.0922248728008483</v>
      </c>
      <c r="H111" s="47">
        <v>3.6373844342618391E-4</v>
      </c>
      <c r="I111" s="47">
        <v>2.2883731187891891</v>
      </c>
    </row>
    <row r="112" spans="1:9" s="55" customFormat="1" x14ac:dyDescent="0.5">
      <c r="A112" s="50" t="s">
        <v>291</v>
      </c>
      <c r="B112" s="50">
        <v>11394</v>
      </c>
      <c r="C112" s="25" t="s">
        <v>19</v>
      </c>
      <c r="D112" s="47">
        <f>VLOOKUP(B112,Sheet1!B:J,9,0)</f>
        <v>13045566</v>
      </c>
      <c r="E112" s="47">
        <v>11.2010553361368</v>
      </c>
      <c r="F112" s="47">
        <v>49.697310667143078</v>
      </c>
      <c r="G112" s="47">
        <v>37.188288737057064</v>
      </c>
      <c r="H112" s="47">
        <v>5.3344975732101244E-2</v>
      </c>
      <c r="I112" s="47">
        <v>1.8600002839309522</v>
      </c>
    </row>
    <row r="113" spans="1:9" s="55" customFormat="1" x14ac:dyDescent="0.5">
      <c r="A113" s="50" t="s">
        <v>293</v>
      </c>
      <c r="B113" s="50">
        <v>11405</v>
      </c>
      <c r="C113" s="25" t="s">
        <v>19</v>
      </c>
      <c r="D113" s="47">
        <f>VLOOKUP(B113,Sheet1!B:J,9,0)</f>
        <v>147826687</v>
      </c>
      <c r="E113" s="47">
        <v>8.244758356844299</v>
      </c>
      <c r="F113" s="47">
        <v>30.182743831582322</v>
      </c>
      <c r="G113" s="47">
        <v>59.668861112584011</v>
      </c>
      <c r="H113" s="47">
        <v>1.5641044694672253E-4</v>
      </c>
      <c r="I113" s="47">
        <v>1.9034802885424249</v>
      </c>
    </row>
    <row r="114" spans="1:9" s="55" customFormat="1" x14ac:dyDescent="0.5">
      <c r="A114" s="50" t="s">
        <v>298</v>
      </c>
      <c r="B114" s="50">
        <v>11411</v>
      </c>
      <c r="C114" s="25" t="s">
        <v>19</v>
      </c>
      <c r="D114" s="47">
        <f>VLOOKUP(B114,Sheet1!B:J,9,0)</f>
        <v>270200</v>
      </c>
      <c r="E114" s="47">
        <v>20.950189875406576</v>
      </c>
      <c r="F114" s="47">
        <v>54.386138549411434</v>
      </c>
      <c r="G114" s="47">
        <v>19.423373524634886</v>
      </c>
      <c r="H114" s="47">
        <v>3.7694091107309757E-2</v>
      </c>
      <c r="I114" s="47">
        <v>5.2026039594397986</v>
      </c>
    </row>
    <row r="115" spans="1:9" s="55" customFormat="1" x14ac:dyDescent="0.5">
      <c r="A115" s="50" t="s">
        <v>301</v>
      </c>
      <c r="B115" s="50">
        <v>11420</v>
      </c>
      <c r="C115" s="25" t="s">
        <v>19</v>
      </c>
      <c r="D115" s="47">
        <f>VLOOKUP(B115,Sheet1!B:J,9,0)</f>
        <v>173573</v>
      </c>
      <c r="E115" s="47">
        <v>19.50911941370704</v>
      </c>
      <c r="F115" s="47">
        <v>77.138704860400765</v>
      </c>
      <c r="G115" s="47">
        <v>0.47264306533434275</v>
      </c>
      <c r="H115" s="47">
        <v>0.10211886085207748</v>
      </c>
      <c r="I115" s="47">
        <v>2.7774137997057671</v>
      </c>
    </row>
    <row r="116" spans="1:9" s="55" customFormat="1" x14ac:dyDescent="0.5">
      <c r="A116" s="50" t="s">
        <v>305</v>
      </c>
      <c r="B116" s="50">
        <v>11421</v>
      </c>
      <c r="C116" s="25" t="s">
        <v>19</v>
      </c>
      <c r="D116" s="47">
        <f>VLOOKUP(B116,Sheet1!B:J,9,0)</f>
        <v>3606010</v>
      </c>
      <c r="E116" s="47">
        <v>16.036707709949525</v>
      </c>
      <c r="F116" s="47">
        <v>42.841141617809868</v>
      </c>
      <c r="G116" s="47">
        <v>39.332182496950153</v>
      </c>
      <c r="H116" s="47">
        <v>2.5207235743443069E-2</v>
      </c>
      <c r="I116" s="47">
        <v>1.7647609395470125</v>
      </c>
    </row>
    <row r="117" spans="1:9" s="55" customFormat="1" x14ac:dyDescent="0.5">
      <c r="A117" s="50" t="s">
        <v>309</v>
      </c>
      <c r="B117" s="50">
        <v>11427</v>
      </c>
      <c r="C117" s="25" t="s">
        <v>19</v>
      </c>
      <c r="D117" s="47">
        <f>VLOOKUP(B117,Sheet1!B:J,9,0)</f>
        <v>56422</v>
      </c>
      <c r="E117" s="47">
        <v>5.9970524433427306</v>
      </c>
      <c r="F117" s="47">
        <v>86.634076999434654</v>
      </c>
      <c r="G117" s="47">
        <v>2.9653641139094784</v>
      </c>
      <c r="H117" s="47">
        <v>8.4573418947013881E-2</v>
      </c>
      <c r="I117" s="47">
        <v>4.3189330243661272</v>
      </c>
    </row>
    <row r="118" spans="1:9" s="55" customFormat="1" x14ac:dyDescent="0.5">
      <c r="A118" s="50" t="s">
        <v>313</v>
      </c>
      <c r="B118" s="50">
        <v>11442</v>
      </c>
      <c r="C118" s="25" t="s">
        <v>19</v>
      </c>
      <c r="D118" s="47">
        <f>VLOOKUP(B118,Sheet1!B:J,9,0)</f>
        <v>356038</v>
      </c>
      <c r="E118" s="47">
        <v>18.944819418160101</v>
      </c>
      <c r="F118" s="47">
        <v>49.493815223814373</v>
      </c>
      <c r="G118" s="47">
        <v>27.930335150555727</v>
      </c>
      <c r="H118" s="47">
        <v>8.1769612825023132E-3</v>
      </c>
      <c r="I118" s="47">
        <v>3.6228532461872982</v>
      </c>
    </row>
    <row r="119" spans="1:9" s="55" customFormat="1" x14ac:dyDescent="0.5">
      <c r="A119" s="50" t="s">
        <v>322</v>
      </c>
      <c r="B119" s="50">
        <v>11449</v>
      </c>
      <c r="C119" s="25" t="s">
        <v>19</v>
      </c>
      <c r="D119" s="47">
        <f>VLOOKUP(B119,Sheet1!B:J,9,0)</f>
        <v>3794262</v>
      </c>
      <c r="E119" s="47">
        <v>18.059532818466685</v>
      </c>
      <c r="F119" s="47">
        <v>41.516243381596084</v>
      </c>
      <c r="G119" s="47">
        <v>39.338494283156692</v>
      </c>
      <c r="H119" s="47">
        <v>2.5844092441903733E-4</v>
      </c>
      <c r="I119" s="47">
        <v>1.0854710758561172</v>
      </c>
    </row>
    <row r="120" spans="1:9" s="55" customFormat="1" x14ac:dyDescent="0.5">
      <c r="A120" s="50" t="s">
        <v>326</v>
      </c>
      <c r="B120" s="50">
        <v>11463</v>
      </c>
      <c r="C120" s="25" t="s">
        <v>22</v>
      </c>
      <c r="D120" s="47">
        <f>VLOOKUP(B120,Sheet1!B:J,9,0)</f>
        <v>294870</v>
      </c>
      <c r="E120" s="47">
        <v>74.936157505941793</v>
      </c>
      <c r="F120" s="47">
        <v>7.210248983028622</v>
      </c>
      <c r="G120" s="47">
        <v>17.236367066900563</v>
      </c>
      <c r="H120" s="47">
        <v>7.0334748977850048E-3</v>
      </c>
      <c r="I120" s="47">
        <v>0.61019296923123134</v>
      </c>
    </row>
    <row r="121" spans="1:9" s="55" customFormat="1" x14ac:dyDescent="0.5">
      <c r="A121" s="50" t="s">
        <v>328</v>
      </c>
      <c r="B121" s="50">
        <v>11461</v>
      </c>
      <c r="C121" s="25" t="s">
        <v>22</v>
      </c>
      <c r="D121" s="47">
        <f>VLOOKUP(B121,Sheet1!B:J,9,0)</f>
        <v>3063062</v>
      </c>
      <c r="E121" s="47">
        <v>98.744390161089726</v>
      </c>
      <c r="F121" s="47">
        <v>0</v>
      </c>
      <c r="G121" s="47">
        <v>0.62191887980728766</v>
      </c>
      <c r="H121" s="47">
        <v>1.6167207461101729E-3</v>
      </c>
      <c r="I121" s="47">
        <v>0.63207423835687626</v>
      </c>
    </row>
    <row r="122" spans="1:9" s="55" customFormat="1" x14ac:dyDescent="0.5">
      <c r="A122" s="50" t="s">
        <v>336</v>
      </c>
      <c r="B122" s="50">
        <v>11454</v>
      </c>
      <c r="C122" s="25" t="s">
        <v>22</v>
      </c>
      <c r="D122" s="47">
        <f>VLOOKUP(B122,Sheet1!B:J,9,0)</f>
        <v>2230504</v>
      </c>
      <c r="E122" s="47">
        <v>97.831159129274042</v>
      </c>
      <c r="F122" s="47">
        <v>0</v>
      </c>
      <c r="G122" s="47">
        <v>1.0487763207347522</v>
      </c>
      <c r="H122" s="47">
        <v>0</v>
      </c>
      <c r="I122" s="47">
        <v>1.1200645499912125</v>
      </c>
    </row>
    <row r="123" spans="1:9" s="55" customFormat="1" x14ac:dyDescent="0.5">
      <c r="A123" s="50" t="s">
        <v>338</v>
      </c>
      <c r="B123" s="50">
        <v>11477</v>
      </c>
      <c r="C123" s="25" t="s">
        <v>22</v>
      </c>
      <c r="D123" s="47">
        <f>VLOOKUP(B123,Sheet1!B:J,9,0)</f>
        <v>4672419</v>
      </c>
      <c r="E123" s="47">
        <v>97.869023435498491</v>
      </c>
      <c r="F123" s="47">
        <v>0</v>
      </c>
      <c r="G123" s="47">
        <v>0.82793112058982643</v>
      </c>
      <c r="H123" s="47">
        <v>1.0261688139120897E-3</v>
      </c>
      <c r="I123" s="47">
        <v>1.3020192750977637</v>
      </c>
    </row>
    <row r="124" spans="1:9" s="55" customFormat="1" x14ac:dyDescent="0.5">
      <c r="A124" s="50" t="s">
        <v>340</v>
      </c>
      <c r="B124" s="50">
        <v>11476</v>
      </c>
      <c r="C124" s="25" t="s">
        <v>19</v>
      </c>
      <c r="D124" s="47">
        <f>VLOOKUP(B124,Sheet1!B:J,9,0)</f>
        <v>311549</v>
      </c>
      <c r="E124" s="47">
        <v>24.052028169701522</v>
      </c>
      <c r="F124" s="47">
        <v>66.512758171269255</v>
      </c>
      <c r="G124" s="47">
        <v>7.3176643861806472</v>
      </c>
      <c r="H124" s="47">
        <v>5.5008319286019023E-3</v>
      </c>
      <c r="I124" s="47">
        <v>2.1120484409199651</v>
      </c>
    </row>
    <row r="125" spans="1:9" s="55" customFormat="1" x14ac:dyDescent="0.5">
      <c r="A125" s="50" t="s">
        <v>346</v>
      </c>
      <c r="B125" s="50">
        <v>11495</v>
      </c>
      <c r="C125" s="25" t="s">
        <v>19</v>
      </c>
      <c r="D125" s="47">
        <f>VLOOKUP(B125,Sheet1!B:J,9,0)</f>
        <v>23802799</v>
      </c>
      <c r="E125" s="47">
        <v>20.075485565914946</v>
      </c>
      <c r="F125" s="47">
        <v>35.262556644958231</v>
      </c>
      <c r="G125" s="47">
        <v>42.622864325626978</v>
      </c>
      <c r="H125" s="47">
        <v>2.4148274640890271E-4</v>
      </c>
      <c r="I125" s="47">
        <v>2.0388519807534409</v>
      </c>
    </row>
    <row r="126" spans="1:9" s="55" customFormat="1" x14ac:dyDescent="0.5">
      <c r="A126" s="50" t="s">
        <v>351</v>
      </c>
      <c r="B126" s="50">
        <v>11517</v>
      </c>
      <c r="C126" s="25" t="s">
        <v>19</v>
      </c>
      <c r="D126" s="47">
        <f>VLOOKUP(B126,Sheet1!B:J,9,0)</f>
        <v>122516094</v>
      </c>
      <c r="E126" s="47">
        <v>10.90914868781174</v>
      </c>
      <c r="F126" s="47">
        <v>59.441989807214675</v>
      </c>
      <c r="G126" s="47">
        <v>27.1544184705165</v>
      </c>
      <c r="H126" s="47">
        <v>4.463420814006949E-4</v>
      </c>
      <c r="I126" s="47">
        <v>2.4939966923756796</v>
      </c>
    </row>
    <row r="127" spans="1:9" s="55" customFormat="1" x14ac:dyDescent="0.5">
      <c r="A127" s="50" t="s">
        <v>357</v>
      </c>
      <c r="B127" s="50">
        <v>11521</v>
      </c>
      <c r="C127" s="25" t="s">
        <v>19</v>
      </c>
      <c r="D127" s="47">
        <f>VLOOKUP(B127,Sheet1!B:J,9,0)</f>
        <v>3875153</v>
      </c>
      <c r="E127" s="47">
        <v>7.8559602936720241</v>
      </c>
      <c r="F127" s="47">
        <v>77.09623501199755</v>
      </c>
      <c r="G127" s="47">
        <v>11.883618119504264</v>
      </c>
      <c r="H127" s="47">
        <v>1.1777102235462616E-3</v>
      </c>
      <c r="I127" s="47">
        <v>3.1630088646026162</v>
      </c>
    </row>
    <row r="128" spans="1:9" s="55" customFormat="1" x14ac:dyDescent="0.5">
      <c r="A128" s="50" t="s">
        <v>366</v>
      </c>
      <c r="B128" s="50">
        <v>11551</v>
      </c>
      <c r="C128" s="25" t="s">
        <v>19</v>
      </c>
      <c r="D128" s="47">
        <f>VLOOKUP(B128,Sheet1!B:J,9,0)</f>
        <v>6571641</v>
      </c>
      <c r="E128" s="47">
        <v>24.758240670134892</v>
      </c>
      <c r="F128" s="47">
        <v>33.477558041455566</v>
      </c>
      <c r="G128" s="47">
        <v>40.059920567574451</v>
      </c>
      <c r="H128" s="47">
        <v>3.0546332228592633E-3</v>
      </c>
      <c r="I128" s="47">
        <v>1.7012260876122294</v>
      </c>
    </row>
    <row r="129" spans="1:9" s="55" customFormat="1" x14ac:dyDescent="0.5">
      <c r="A129" s="50" t="s">
        <v>368</v>
      </c>
      <c r="B129" s="50">
        <v>11562</v>
      </c>
      <c r="C129" s="25" t="s">
        <v>19</v>
      </c>
      <c r="D129" s="47">
        <f>VLOOKUP(B129,Sheet1!B:J,9,0)</f>
        <v>5747765</v>
      </c>
      <c r="E129" s="47">
        <v>11.737485244170752</v>
      </c>
      <c r="F129" s="47">
        <v>80.249536754136315</v>
      </c>
      <c r="G129" s="47">
        <v>1.7664238601932476</v>
      </c>
      <c r="H129" s="47">
        <v>4.8608093478135075</v>
      </c>
      <c r="I129" s="47">
        <v>1.3857447936861749</v>
      </c>
    </row>
    <row r="130" spans="1:9" s="55" customFormat="1" x14ac:dyDescent="0.5">
      <c r="A130" s="50" t="s">
        <v>386</v>
      </c>
      <c r="B130" s="50">
        <v>11621</v>
      </c>
      <c r="C130" s="25" t="s">
        <v>19</v>
      </c>
      <c r="D130" s="47">
        <f>VLOOKUP(B130,Sheet1!B:J,9,0)</f>
        <v>213329</v>
      </c>
      <c r="E130" s="47">
        <v>17.153792476895948</v>
      </c>
      <c r="F130" s="47">
        <v>44.855498034420904</v>
      </c>
      <c r="G130" s="47">
        <v>36.499572439975012</v>
      </c>
      <c r="H130" s="47">
        <v>7.8667299339110156E-4</v>
      </c>
      <c r="I130" s="47">
        <v>1.4903503757147443</v>
      </c>
    </row>
    <row r="131" spans="1:9" s="55" customFormat="1" x14ac:dyDescent="0.5">
      <c r="A131" s="50" t="s">
        <v>396</v>
      </c>
      <c r="B131" s="50">
        <v>11661</v>
      </c>
      <c r="C131" s="25" t="s">
        <v>19</v>
      </c>
      <c r="D131" s="47">
        <f>VLOOKUP(B131,Sheet1!B:J,9,0)</f>
        <v>135880</v>
      </c>
      <c r="E131" s="47">
        <v>2.5275901472003817</v>
      </c>
      <c r="F131" s="47">
        <v>61.15096521544443</v>
      </c>
      <c r="G131" s="47">
        <v>35.75186973413421</v>
      </c>
      <c r="H131" s="47">
        <v>0</v>
      </c>
      <c r="I131" s="47">
        <v>0.56957490322097915</v>
      </c>
    </row>
    <row r="132" spans="1:9" s="55" customFormat="1" x14ac:dyDescent="0.5">
      <c r="A132" s="50" t="s">
        <v>404</v>
      </c>
      <c r="B132" s="50">
        <v>11665</v>
      </c>
      <c r="C132" s="25" t="s">
        <v>19</v>
      </c>
      <c r="D132" s="47">
        <f>VLOOKUP(B132,Sheet1!B:J,9,0)</f>
        <v>2127204</v>
      </c>
      <c r="E132" s="47">
        <v>16.014684683845847</v>
      </c>
      <c r="F132" s="47">
        <v>64.063258959515181</v>
      </c>
      <c r="G132" s="47">
        <v>14.055507547061875</v>
      </c>
      <c r="H132" s="47">
        <v>4.5135531867769716</v>
      </c>
      <c r="I132" s="47">
        <v>1.3529956228001307</v>
      </c>
    </row>
    <row r="133" spans="1:9" s="55" customFormat="1" x14ac:dyDescent="0.5">
      <c r="A133" s="50" t="s">
        <v>422</v>
      </c>
      <c r="B133" s="50">
        <v>11706</v>
      </c>
      <c r="C133" s="25" t="s">
        <v>22</v>
      </c>
      <c r="D133" s="47">
        <f>VLOOKUP(B133,Sheet1!B:J,9,0)</f>
        <v>577750</v>
      </c>
      <c r="E133" s="47">
        <v>98.374961228374588</v>
      </c>
      <c r="F133" s="47">
        <v>0</v>
      </c>
      <c r="G133" s="47">
        <v>0.91583513533690653</v>
      </c>
      <c r="H133" s="47">
        <v>0</v>
      </c>
      <c r="I133" s="47">
        <v>0.70920363628850014</v>
      </c>
    </row>
    <row r="134" spans="1:9" s="55" customFormat="1" x14ac:dyDescent="0.5">
      <c r="A134" s="50" t="s">
        <v>429</v>
      </c>
      <c r="B134" s="50">
        <v>11691</v>
      </c>
      <c r="C134" s="25" t="s">
        <v>32</v>
      </c>
      <c r="D134" s="47">
        <f>VLOOKUP(B134,Sheet1!B:J,9,0)</f>
        <v>43345</v>
      </c>
      <c r="E134" s="47">
        <v>57.382013450438059</v>
      </c>
      <c r="F134" s="47">
        <v>38.592438448428432</v>
      </c>
      <c r="G134" s="47">
        <v>3.1005492424579515</v>
      </c>
      <c r="H134" s="47">
        <v>0</v>
      </c>
      <c r="I134" s="47">
        <v>0.92499885867556197</v>
      </c>
    </row>
    <row r="135" spans="1:9" s="55" customFormat="1" x14ac:dyDescent="0.5">
      <c r="A135" s="50" t="s">
        <v>437</v>
      </c>
      <c r="B135" s="50">
        <v>11701</v>
      </c>
      <c r="C135" s="25" t="s">
        <v>19</v>
      </c>
      <c r="D135" s="47">
        <f>VLOOKUP(B135,Sheet1!B:J,9,0)</f>
        <v>521318</v>
      </c>
      <c r="E135" s="47">
        <v>15.468882491791875</v>
      </c>
      <c r="F135" s="47">
        <v>47.993908972575774</v>
      </c>
      <c r="G135" s="47">
        <v>34.574975395100921</v>
      </c>
      <c r="H135" s="47">
        <v>6.3436341910823469E-3</v>
      </c>
      <c r="I135" s="47">
        <v>1.9558895063403463</v>
      </c>
    </row>
    <row r="136" spans="1:9" s="55" customFormat="1" x14ac:dyDescent="0.5">
      <c r="A136" s="50" t="s">
        <v>443</v>
      </c>
      <c r="B136" s="50">
        <v>11738</v>
      </c>
      <c r="C136" s="25" t="s">
        <v>19</v>
      </c>
      <c r="D136" s="47">
        <f>VLOOKUP(B136,Sheet1!B:J,9,0)</f>
        <v>3660914</v>
      </c>
      <c r="E136" s="47">
        <v>22.388804098273262</v>
      </c>
      <c r="F136" s="47">
        <v>40.486292498179608</v>
      </c>
      <c r="G136" s="47">
        <v>34.753234260548901</v>
      </c>
      <c r="H136" s="47">
        <v>5.327505660238115E-4</v>
      </c>
      <c r="I136" s="47">
        <v>2.3711363924322066</v>
      </c>
    </row>
    <row r="137" spans="1:9" s="55" customFormat="1" x14ac:dyDescent="0.5">
      <c r="A137" s="50" t="s">
        <v>446</v>
      </c>
      <c r="B137" s="50">
        <v>11741</v>
      </c>
      <c r="C137" s="25" t="s">
        <v>19</v>
      </c>
      <c r="D137" s="47">
        <f>VLOOKUP(B137,Sheet1!B:J,9,0)</f>
        <v>1751805</v>
      </c>
      <c r="E137" s="47">
        <v>15.623578002301224</v>
      </c>
      <c r="F137" s="47">
        <v>42.197304203462792</v>
      </c>
      <c r="G137" s="47">
        <v>40.666749960248609</v>
      </c>
      <c r="H137" s="47">
        <v>5.6627017001912036E-3</v>
      </c>
      <c r="I137" s="47">
        <v>1.5067051322871841</v>
      </c>
    </row>
    <row r="138" spans="1:9" s="55" customFormat="1" x14ac:dyDescent="0.5">
      <c r="A138" s="50" t="s">
        <v>495</v>
      </c>
      <c r="B138" s="50">
        <v>11842</v>
      </c>
      <c r="C138" s="25" t="s">
        <v>32</v>
      </c>
      <c r="D138" s="47">
        <f>VLOOKUP(B138,Sheet1!B:J,9,0)</f>
        <v>565776</v>
      </c>
      <c r="E138" s="47">
        <v>58.713334992306237</v>
      </c>
      <c r="F138" s="47">
        <v>37.346288174655186</v>
      </c>
      <c r="G138" s="47">
        <v>0.26312096961376602</v>
      </c>
      <c r="H138" s="47">
        <v>0</v>
      </c>
      <c r="I138" s="47">
        <v>3.6772558634248136</v>
      </c>
    </row>
    <row r="139" spans="1:9" s="55" customFormat="1" x14ac:dyDescent="0.5">
      <c r="A139" s="50" t="s">
        <v>504</v>
      </c>
      <c r="B139" s="50">
        <v>11853</v>
      </c>
      <c r="C139" s="25" t="s">
        <v>22</v>
      </c>
      <c r="D139" s="47">
        <f>VLOOKUP(B139,Sheet1!B:J,9,0)</f>
        <v>1042553</v>
      </c>
      <c r="E139" s="47">
        <v>74.545376785285882</v>
      </c>
      <c r="F139" s="47">
        <v>20.0495911150384</v>
      </c>
      <c r="G139" s="47">
        <v>3.5319820284118366</v>
      </c>
      <c r="H139" s="47">
        <v>3.4897550182942839E-5</v>
      </c>
      <c r="I139" s="47">
        <v>1.8730151737137009</v>
      </c>
    </row>
    <row r="140" spans="1:9" s="55" customFormat="1" x14ac:dyDescent="0.5">
      <c r="A140" s="50" t="s">
        <v>510</v>
      </c>
      <c r="B140" s="50">
        <v>11756</v>
      </c>
      <c r="C140" s="25" t="s">
        <v>19</v>
      </c>
      <c r="D140" s="47">
        <f>VLOOKUP(B140,Sheet1!B:J,9,0)</f>
        <v>474875</v>
      </c>
      <c r="E140" s="47">
        <v>14.527482878538923</v>
      </c>
      <c r="F140" s="47">
        <v>49.910850337082231</v>
      </c>
      <c r="G140" s="47">
        <v>34.508790476493189</v>
      </c>
      <c r="H140" s="47">
        <v>2.5099360368006666E-3</v>
      </c>
      <c r="I140" s="47">
        <v>1.0503663718488594</v>
      </c>
    </row>
    <row r="141" spans="1:9" s="55" customFormat="1" x14ac:dyDescent="0.5">
      <c r="A141" s="50" t="s">
        <v>568</v>
      </c>
      <c r="B141" s="50">
        <v>11793</v>
      </c>
      <c r="C141" s="25" t="s">
        <v>19</v>
      </c>
      <c r="D141" s="47">
        <f>VLOOKUP(B141,Sheet1!B:J,9,0)</f>
        <v>963265</v>
      </c>
      <c r="E141" s="47">
        <v>16.161440875545601</v>
      </c>
      <c r="F141" s="47">
        <v>47.389910753525008</v>
      </c>
      <c r="G141" s="47">
        <v>34.720439673624568</v>
      </c>
      <c r="H141" s="47">
        <v>0</v>
      </c>
      <c r="I141" s="47">
        <v>1.7282086973048172</v>
      </c>
    </row>
    <row r="142" spans="1:9" s="55" customFormat="1" x14ac:dyDescent="0.5">
      <c r="A142" s="50" t="s">
        <v>570</v>
      </c>
      <c r="B142" s="50">
        <v>11918</v>
      </c>
      <c r="C142" s="25" t="s">
        <v>19</v>
      </c>
      <c r="D142" s="47">
        <f>VLOOKUP(B142,Sheet1!B:J,9,0)</f>
        <v>594831.18351600005</v>
      </c>
      <c r="E142" s="47">
        <v>13</v>
      </c>
      <c r="F142" s="47">
        <v>47</v>
      </c>
      <c r="G142" s="47">
        <v>39</v>
      </c>
      <c r="H142" s="47">
        <v>0</v>
      </c>
      <c r="I142" s="47">
        <v>1</v>
      </c>
    </row>
    <row r="143" spans="1:9" s="55" customFormat="1" x14ac:dyDescent="0.5">
      <c r="A143" s="50" t="s">
        <v>584</v>
      </c>
      <c r="B143" s="50">
        <v>11917</v>
      </c>
      <c r="C143" s="25" t="s">
        <v>19</v>
      </c>
      <c r="D143" s="47">
        <f>VLOOKUP(B143,Sheet1!B:J,9,0)</f>
        <v>260846</v>
      </c>
      <c r="E143" s="47">
        <v>0</v>
      </c>
      <c r="F143" s="47">
        <v>0</v>
      </c>
      <c r="G143" s="47">
        <v>3.1389883285484919</v>
      </c>
      <c r="H143" s="47">
        <v>95.189416512401166</v>
      </c>
      <c r="I143" s="47">
        <v>1.6715951590503404</v>
      </c>
    </row>
    <row r="144" spans="1:9" s="55" customFormat="1" x14ac:dyDescent="0.5">
      <c r="A144" s="50" t="s">
        <v>589</v>
      </c>
      <c r="B144" s="50">
        <v>11921</v>
      </c>
      <c r="C144" s="25" t="s">
        <v>32</v>
      </c>
      <c r="D144" s="47">
        <f>VLOOKUP(B144,Sheet1!B:J,9,0)</f>
        <v>36246</v>
      </c>
      <c r="E144" s="47">
        <v>56.059923716913218</v>
      </c>
      <c r="F144" s="47">
        <v>41.933636376754627</v>
      </c>
      <c r="G144" s="47">
        <v>1.8539462085560827</v>
      </c>
      <c r="H144" s="47">
        <v>0</v>
      </c>
      <c r="I144" s="47">
        <v>0.15249369777607794</v>
      </c>
    </row>
    <row r="145" spans="1:9" s="55" customFormat="1" x14ac:dyDescent="0.5">
      <c r="A145" s="50" t="s">
        <v>600</v>
      </c>
      <c r="B145" s="50">
        <v>11926</v>
      </c>
      <c r="C145" s="25" t="s">
        <v>19</v>
      </c>
      <c r="D145" s="47">
        <f>VLOOKUP(B145,Sheet1!B:J,9,0)</f>
        <v>137401</v>
      </c>
      <c r="E145" s="47">
        <v>0</v>
      </c>
      <c r="F145" s="47">
        <v>0</v>
      </c>
      <c r="G145" s="47">
        <v>66.273590845291807</v>
      </c>
      <c r="H145" s="47">
        <v>33.282586027976805</v>
      </c>
      <c r="I145" s="47">
        <v>0.44382312673138635</v>
      </c>
    </row>
    <row r="146" spans="1:9" s="55" customFormat="1" x14ac:dyDescent="0.5">
      <c r="A146" s="50" t="s">
        <v>112</v>
      </c>
      <c r="B146" s="50">
        <v>10920</v>
      </c>
      <c r="C146" s="25" t="s">
        <v>19</v>
      </c>
      <c r="D146" s="47">
        <f>VLOOKUP(B146,Sheet1!B:J,9,0)</f>
        <v>9599402</v>
      </c>
      <c r="E146" s="47">
        <v>5.910502933557984</v>
      </c>
      <c r="F146" s="47">
        <v>28.596470502850714</v>
      </c>
      <c r="G146" s="47">
        <v>64.450420901059147</v>
      </c>
      <c r="H146" s="47">
        <v>1.6516988740403517E-3</v>
      </c>
      <c r="I146" s="47">
        <v>1.0409539636581102</v>
      </c>
    </row>
    <row r="147" spans="1:9" s="55" customFormat="1" x14ac:dyDescent="0.5">
      <c r="A147" s="50" t="s">
        <v>167</v>
      </c>
      <c r="B147" s="50">
        <v>11172</v>
      </c>
      <c r="C147" s="25" t="s">
        <v>32</v>
      </c>
      <c r="D147" s="47">
        <f>VLOOKUP(B147,Sheet1!B:J,9,0)</f>
        <v>1609010</v>
      </c>
      <c r="E147" s="47">
        <v>55.490568349326594</v>
      </c>
      <c r="F147" s="47">
        <v>28.274670504081158</v>
      </c>
      <c r="G147" s="47">
        <v>11.982257077576929</v>
      </c>
      <c r="H147" s="47">
        <v>6.4327558182066284E-3</v>
      </c>
      <c r="I147" s="47">
        <v>4.2460713131971097</v>
      </c>
    </row>
    <row r="148" spans="1:9" s="55" customFormat="1" x14ac:dyDescent="0.5">
      <c r="A148" s="50" t="s">
        <v>171</v>
      </c>
      <c r="B148" s="50">
        <v>11183</v>
      </c>
      <c r="C148" s="25" t="s">
        <v>22</v>
      </c>
      <c r="D148" s="47">
        <f>VLOOKUP(B148,Sheet1!B:J,9,0)</f>
        <v>8466346</v>
      </c>
      <c r="E148" s="47">
        <v>98.507218617341508</v>
      </c>
      <c r="F148" s="47">
        <v>0</v>
      </c>
      <c r="G148" s="47">
        <v>8.4693088130600211E-2</v>
      </c>
      <c r="H148" s="47">
        <v>1.1675663689586155E-4</v>
      </c>
      <c r="I148" s="47">
        <v>1.4079715378909894</v>
      </c>
    </row>
    <row r="149" spans="1:9" s="55" customFormat="1" x14ac:dyDescent="0.5">
      <c r="A149" s="50" t="s">
        <v>176</v>
      </c>
      <c r="B149" s="50">
        <v>11197</v>
      </c>
      <c r="C149" s="25" t="s">
        <v>22</v>
      </c>
      <c r="D149" s="47">
        <f>VLOOKUP(B149,Sheet1!B:J,9,0)</f>
        <v>3628270</v>
      </c>
      <c r="E149" s="47">
        <v>99.062919712261774</v>
      </c>
      <c r="F149" s="47">
        <v>2.8638837274343892E-2</v>
      </c>
      <c r="G149" s="47">
        <v>0.3399840570867636</v>
      </c>
      <c r="H149" s="47">
        <v>0</v>
      </c>
      <c r="I149" s="47">
        <v>0.5684573933771131</v>
      </c>
    </row>
    <row r="150" spans="1:9" s="55" customFormat="1" x14ac:dyDescent="0.5">
      <c r="A150" s="50" t="s">
        <v>178</v>
      </c>
      <c r="B150" s="50">
        <v>11195</v>
      </c>
      <c r="C150" s="25" t="s">
        <v>22</v>
      </c>
      <c r="D150" s="47">
        <f>VLOOKUP(B150,Sheet1!B:J,9,0)</f>
        <v>2880529</v>
      </c>
      <c r="E150" s="47">
        <v>90.92939483210759</v>
      </c>
      <c r="F150" s="47">
        <v>0.41978330307434186</v>
      </c>
      <c r="G150" s="47">
        <v>7.8150579495554249</v>
      </c>
      <c r="H150" s="47">
        <v>1.2278591984561318E-2</v>
      </c>
      <c r="I150" s="47">
        <v>0.82348532327808732</v>
      </c>
    </row>
    <row r="151" spans="1:9" s="55" customFormat="1" x14ac:dyDescent="0.5">
      <c r="A151" s="50" t="s">
        <v>180</v>
      </c>
      <c r="B151" s="50">
        <v>11215</v>
      </c>
      <c r="C151" s="25" t="s">
        <v>22</v>
      </c>
      <c r="D151" s="47">
        <f>VLOOKUP(B151,Sheet1!B:J,9,0)</f>
        <v>13795355</v>
      </c>
      <c r="E151" s="47">
        <v>86.915289964026101</v>
      </c>
      <c r="F151" s="47">
        <v>10.228718635099943</v>
      </c>
      <c r="G151" s="47">
        <v>1.4309837526466094</v>
      </c>
      <c r="H151" s="47">
        <v>0</v>
      </c>
      <c r="I151" s="47">
        <v>1.4250076482273306</v>
      </c>
    </row>
    <row r="152" spans="1:9" s="55" customFormat="1" x14ac:dyDescent="0.5">
      <c r="A152" s="50" t="s">
        <v>184</v>
      </c>
      <c r="B152" s="50">
        <v>11196</v>
      </c>
      <c r="C152" s="25" t="s">
        <v>32</v>
      </c>
      <c r="D152" s="47">
        <f>VLOOKUP(B152,Sheet1!B:J,9,0)</f>
        <v>1796839</v>
      </c>
      <c r="E152" s="47">
        <v>45.694791133881772</v>
      </c>
      <c r="F152" s="47">
        <v>29.829570142962684</v>
      </c>
      <c r="G152" s="47">
        <v>23.557102743335857</v>
      </c>
      <c r="H152" s="47">
        <v>2.7588286090541236E-3</v>
      </c>
      <c r="I152" s="47">
        <v>0.91577715121063452</v>
      </c>
    </row>
    <row r="153" spans="1:9" s="55" customFormat="1" x14ac:dyDescent="0.5">
      <c r="A153" s="50" t="s">
        <v>205</v>
      </c>
      <c r="B153" s="50">
        <v>11260</v>
      </c>
      <c r="C153" s="25" t="s">
        <v>22</v>
      </c>
      <c r="D153" s="47">
        <f>VLOOKUP(B153,Sheet1!B:J,9,0)</f>
        <v>1313398</v>
      </c>
      <c r="E153" s="47">
        <v>97.485241565217862</v>
      </c>
      <c r="F153" s="47">
        <v>0</v>
      </c>
      <c r="G153" s="47">
        <v>8.1715293283412496E-2</v>
      </c>
      <c r="H153" s="47">
        <v>1.8608162661021155E-2</v>
      </c>
      <c r="I153" s="47">
        <v>2.4144349788377037</v>
      </c>
    </row>
    <row r="154" spans="1:9" s="55" customFormat="1" x14ac:dyDescent="0.5">
      <c r="A154" s="50" t="s">
        <v>233</v>
      </c>
      <c r="B154" s="50">
        <v>11308</v>
      </c>
      <c r="C154" s="25" t="s">
        <v>22</v>
      </c>
      <c r="D154" s="47">
        <f>VLOOKUP(B154,Sheet1!B:J,9,0)</f>
        <v>2768216</v>
      </c>
      <c r="E154" s="47">
        <v>82.224825588749241</v>
      </c>
      <c r="F154" s="47">
        <v>13.137180950364595</v>
      </c>
      <c r="G154" s="47">
        <v>0.17120508541895216</v>
      </c>
      <c r="H154" s="47">
        <v>1.7956537071731255E-3</v>
      </c>
      <c r="I154" s="47">
        <v>4.4649927217600451</v>
      </c>
    </row>
    <row r="155" spans="1:9" s="55" customFormat="1" x14ac:dyDescent="0.5">
      <c r="A155" s="50" t="s">
        <v>242</v>
      </c>
      <c r="B155" s="50">
        <v>11312</v>
      </c>
      <c r="C155" s="25" t="s">
        <v>22</v>
      </c>
      <c r="D155" s="47">
        <f>VLOOKUP(B155,Sheet1!B:J,9,0)</f>
        <v>5117111</v>
      </c>
      <c r="E155" s="47">
        <v>97.020669269703319</v>
      </c>
      <c r="F155" s="47">
        <v>0</v>
      </c>
      <c r="G155" s="47">
        <v>0.22983237558330466</v>
      </c>
      <c r="H155" s="47">
        <v>4.0388084511355712E-2</v>
      </c>
      <c r="I155" s="47">
        <v>2.7091102702020255</v>
      </c>
    </row>
    <row r="156" spans="1:9" s="55" customFormat="1" x14ac:dyDescent="0.5">
      <c r="A156" s="50" t="s">
        <v>244</v>
      </c>
      <c r="B156" s="50">
        <v>11315</v>
      </c>
      <c r="C156" s="25" t="s">
        <v>246</v>
      </c>
      <c r="D156" s="47">
        <f>VLOOKUP(B156,Sheet1!B:J,9,0)</f>
        <v>109323301</v>
      </c>
      <c r="E156" s="47">
        <v>14.709709064777709</v>
      </c>
      <c r="F156" s="47">
        <v>45.199757336299072</v>
      </c>
      <c r="G156" s="47">
        <v>38.648286348830126</v>
      </c>
      <c r="H156" s="47">
        <v>9.6233030934431542E-5</v>
      </c>
      <c r="I156" s="47">
        <v>1.4421510170621548</v>
      </c>
    </row>
    <row r="157" spans="1:9" s="55" customFormat="1" x14ac:dyDescent="0.5">
      <c r="A157" s="50" t="s">
        <v>259</v>
      </c>
      <c r="B157" s="50">
        <v>11323</v>
      </c>
      <c r="C157" s="25" t="s">
        <v>19</v>
      </c>
      <c r="D157" s="47">
        <f>VLOOKUP(B157,Sheet1!B:J,9,0)</f>
        <v>1435515</v>
      </c>
      <c r="E157" s="47">
        <v>22.359110041894738</v>
      </c>
      <c r="F157" s="47">
        <v>49.727444259545322</v>
      </c>
      <c r="G157" s="47">
        <v>26.307498012601886</v>
      </c>
      <c r="H157" s="47">
        <v>2.0792056727941518E-3</v>
      </c>
      <c r="I157" s="47">
        <v>1.6038684802852634</v>
      </c>
    </row>
    <row r="158" spans="1:9" s="55" customFormat="1" x14ac:dyDescent="0.5">
      <c r="A158" s="50" t="s">
        <v>263</v>
      </c>
      <c r="B158" s="50">
        <v>11340</v>
      </c>
      <c r="C158" s="25" t="s">
        <v>19</v>
      </c>
      <c r="D158" s="47">
        <f>VLOOKUP(B158,Sheet1!B:J,9,0)</f>
        <v>2199933</v>
      </c>
      <c r="E158" s="47">
        <v>10.290274724443709</v>
      </c>
      <c r="F158" s="47">
        <v>72.527377909367942</v>
      </c>
      <c r="G158" s="47">
        <v>13.864662832266053</v>
      </c>
      <c r="H158" s="47">
        <v>4.1743629253450119E-2</v>
      </c>
      <c r="I158" s="47">
        <v>3.2759409046688521</v>
      </c>
    </row>
    <row r="159" spans="1:9" s="55" customFormat="1" x14ac:dyDescent="0.5">
      <c r="A159" s="50" t="s">
        <v>270</v>
      </c>
      <c r="B159" s="50">
        <v>11327</v>
      </c>
      <c r="C159" s="25" t="s">
        <v>22</v>
      </c>
      <c r="D159" s="47">
        <f>VLOOKUP(B159,Sheet1!B:J,9,0)</f>
        <v>3797172</v>
      </c>
      <c r="E159" s="47">
        <v>86.1526128154687</v>
      </c>
      <c r="F159" s="47">
        <v>4.8377106718733911</v>
      </c>
      <c r="G159" s="47">
        <v>7.8193946600788466</v>
      </c>
      <c r="H159" s="47">
        <v>5.0978603609430628E-4</v>
      </c>
      <c r="I159" s="47">
        <v>1.1897720665429645</v>
      </c>
    </row>
    <row r="160" spans="1:9" s="55" customFormat="1" x14ac:dyDescent="0.5">
      <c r="A160" s="50" t="s">
        <v>271</v>
      </c>
      <c r="B160" s="50">
        <v>11367</v>
      </c>
      <c r="C160" s="25" t="s">
        <v>19</v>
      </c>
      <c r="D160" s="47">
        <f>VLOOKUP(B160,Sheet1!B:J,9,0)</f>
        <v>5832636</v>
      </c>
      <c r="E160" s="47">
        <v>15.839134198816033</v>
      </c>
      <c r="F160" s="47">
        <v>59.686014604898773</v>
      </c>
      <c r="G160" s="47">
        <v>21.734563683971949</v>
      </c>
      <c r="H160" s="47">
        <v>5.1080555338863984E-4</v>
      </c>
      <c r="I160" s="47">
        <v>2.7397767067598529</v>
      </c>
    </row>
    <row r="161" spans="1:9" s="55" customFormat="1" x14ac:dyDescent="0.5">
      <c r="A161" s="50" t="s">
        <v>279</v>
      </c>
      <c r="B161" s="50">
        <v>11341</v>
      </c>
      <c r="C161" s="25" t="s">
        <v>22</v>
      </c>
      <c r="D161" s="47">
        <f>VLOOKUP(B161,Sheet1!B:J,9,0)</f>
        <v>13771193</v>
      </c>
      <c r="E161" s="47">
        <v>88.428811464766866</v>
      </c>
      <c r="F161" s="47">
        <v>9.0567535847057723</v>
      </c>
      <c r="G161" s="47">
        <v>1.904728745635573</v>
      </c>
      <c r="H161" s="47">
        <v>2.1590827150659799E-6</v>
      </c>
      <c r="I161" s="47">
        <v>0.60970404580907589</v>
      </c>
    </row>
    <row r="162" spans="1:9" s="55" customFormat="1" x14ac:dyDescent="0.5">
      <c r="A162" s="50" t="s">
        <v>300</v>
      </c>
      <c r="B162" s="50">
        <v>11409</v>
      </c>
      <c r="C162" s="25" t="s">
        <v>19</v>
      </c>
      <c r="D162" s="47">
        <f>VLOOKUP(B162,Sheet1!B:J,9,0)</f>
        <v>13720083</v>
      </c>
      <c r="E162" s="47">
        <v>17.431708041423388</v>
      </c>
      <c r="F162" s="47">
        <v>58.741041425921097</v>
      </c>
      <c r="G162" s="47">
        <v>21.926550548334845</v>
      </c>
      <c r="H162" s="47">
        <v>8.564688468981434E-4</v>
      </c>
      <c r="I162" s="47">
        <v>1.8998435154737767</v>
      </c>
    </row>
    <row r="163" spans="1:9" s="55" customFormat="1" x14ac:dyDescent="0.5">
      <c r="A163" s="50" t="s">
        <v>315</v>
      </c>
      <c r="B163" s="50">
        <v>11378</v>
      </c>
      <c r="C163" s="25" t="s">
        <v>22</v>
      </c>
      <c r="D163" s="47">
        <f>VLOOKUP(B163,Sheet1!B:J,9,0)</f>
        <v>2995724</v>
      </c>
      <c r="E163" s="47">
        <v>86.344302772291883</v>
      </c>
      <c r="F163" s="47">
        <v>8.8062853259863445</v>
      </c>
      <c r="G163" s="47">
        <v>2.5248583710398314</v>
      </c>
      <c r="H163" s="47">
        <v>9.6896388938991825E-4</v>
      </c>
      <c r="I163" s="47">
        <v>2.323584566792555</v>
      </c>
    </row>
    <row r="164" spans="1:9" s="55" customFormat="1" x14ac:dyDescent="0.5">
      <c r="A164" s="50" t="s">
        <v>316</v>
      </c>
      <c r="B164" s="50">
        <v>11416</v>
      </c>
      <c r="C164" s="25" t="s">
        <v>19</v>
      </c>
      <c r="D164" s="47">
        <f>VLOOKUP(B164,Sheet1!B:J,9,0)</f>
        <v>47310332</v>
      </c>
      <c r="E164" s="47">
        <v>16.413098104643929</v>
      </c>
      <c r="F164" s="47">
        <v>40.640507724366742</v>
      </c>
      <c r="G164" s="47">
        <v>41.357760933831756</v>
      </c>
      <c r="H164" s="47">
        <v>2.6749535155412725E-6</v>
      </c>
      <c r="I164" s="47">
        <v>1.5886305622040626</v>
      </c>
    </row>
    <row r="165" spans="1:9" s="55" customFormat="1" x14ac:dyDescent="0.5">
      <c r="A165" s="50" t="s">
        <v>330</v>
      </c>
      <c r="B165" s="50">
        <v>11470</v>
      </c>
      <c r="C165" s="25" t="s">
        <v>22</v>
      </c>
      <c r="D165" s="47">
        <f>VLOOKUP(B165,Sheet1!B:J,9,0)</f>
        <v>1254042</v>
      </c>
      <c r="E165" s="47">
        <v>99.108387741541563</v>
      </c>
      <c r="F165" s="47">
        <v>0</v>
      </c>
      <c r="G165" s="47">
        <v>0.14915032679312121</v>
      </c>
      <c r="H165" s="47">
        <v>2.3650090039760052E-3</v>
      </c>
      <c r="I165" s="47">
        <v>0.74009692266133964</v>
      </c>
    </row>
    <row r="166" spans="1:9" s="55" customFormat="1" x14ac:dyDescent="0.5">
      <c r="A166" s="50" t="s">
        <v>332</v>
      </c>
      <c r="B166" s="50">
        <v>11459</v>
      </c>
      <c r="C166" s="25" t="s">
        <v>19</v>
      </c>
      <c r="D166" s="47">
        <f>VLOOKUP(B166,Sheet1!B:J,9,0)</f>
        <v>47956015</v>
      </c>
      <c r="E166" s="47">
        <v>15.313166370109563</v>
      </c>
      <c r="F166" s="47">
        <v>52.498011779008003</v>
      </c>
      <c r="G166" s="47">
        <v>30.251954764114686</v>
      </c>
      <c r="H166" s="47">
        <v>1.0495216101576894E-4</v>
      </c>
      <c r="I166" s="47">
        <v>1.9367621346067365</v>
      </c>
    </row>
    <row r="167" spans="1:9" s="55" customFormat="1" x14ac:dyDescent="0.5">
      <c r="A167" s="50" t="s">
        <v>334</v>
      </c>
      <c r="B167" s="50">
        <v>11460</v>
      </c>
      <c r="C167" s="25" t="s">
        <v>19</v>
      </c>
      <c r="D167" s="47">
        <f>VLOOKUP(B167,Sheet1!B:J,9,0)</f>
        <v>59905934</v>
      </c>
      <c r="E167" s="47">
        <v>16.509199396881009</v>
      </c>
      <c r="F167" s="47">
        <v>62.363289747965503</v>
      </c>
      <c r="G167" s="47">
        <v>18.938098381792958</v>
      </c>
      <c r="H167" s="47">
        <v>1.6334072601794492E-6</v>
      </c>
      <c r="I167" s="47">
        <v>2.1894108399532728</v>
      </c>
    </row>
    <row r="168" spans="1:9" s="55" customFormat="1" x14ac:dyDescent="0.5">
      <c r="A168" s="50" t="s">
        <v>342</v>
      </c>
      <c r="B168" s="50">
        <v>11500</v>
      </c>
      <c r="C168" s="25" t="s">
        <v>246</v>
      </c>
      <c r="D168" s="47">
        <f>VLOOKUP(B168,Sheet1!B:J,9,0)</f>
        <v>40375463</v>
      </c>
      <c r="E168" s="47">
        <v>6.1085016988608682</v>
      </c>
      <c r="F168" s="47">
        <v>73.527772802963625</v>
      </c>
      <c r="G168" s="47">
        <v>18.478194109630731</v>
      </c>
      <c r="H168" s="47">
        <v>5.1888216763880332E-5</v>
      </c>
      <c r="I168" s="47">
        <v>1.8854795003280169</v>
      </c>
    </row>
    <row r="169" spans="1:9" s="55" customFormat="1" x14ac:dyDescent="0.5">
      <c r="A169" s="50" t="s">
        <v>344</v>
      </c>
      <c r="B169" s="50">
        <v>11499</v>
      </c>
      <c r="C169" s="25" t="s">
        <v>19</v>
      </c>
      <c r="D169" s="47">
        <f>VLOOKUP(B169,Sheet1!B:J,9,0)</f>
        <v>6110021</v>
      </c>
      <c r="E169" s="47">
        <v>15.683599737772713</v>
      </c>
      <c r="F169" s="47">
        <v>53.93582810366663</v>
      </c>
      <c r="G169" s="47">
        <v>28.596173594557612</v>
      </c>
      <c r="H169" s="47">
        <v>2.4097907357018032E-5</v>
      </c>
      <c r="I169" s="47">
        <v>1.7843744660956873</v>
      </c>
    </row>
    <row r="170" spans="1:9" s="55" customFormat="1" x14ac:dyDescent="0.5">
      <c r="A170" s="50" t="s">
        <v>353</v>
      </c>
      <c r="B170" s="50">
        <v>11513</v>
      </c>
      <c r="C170" s="25" t="s">
        <v>19</v>
      </c>
      <c r="D170" s="47">
        <f>VLOOKUP(B170,Sheet1!B:J,9,0)</f>
        <v>115791673</v>
      </c>
      <c r="E170" s="47">
        <v>18.36312368750977</v>
      </c>
      <c r="F170" s="47">
        <v>42.283720093775116</v>
      </c>
      <c r="G170" s="47">
        <v>36.928060205296845</v>
      </c>
      <c r="H170" s="47">
        <v>2.3271730973119834E-5</v>
      </c>
      <c r="I170" s="47">
        <v>2.4250727416872997</v>
      </c>
    </row>
    <row r="171" spans="1:9" s="55" customFormat="1" x14ac:dyDescent="0.5">
      <c r="A171" s="50" t="s">
        <v>362</v>
      </c>
      <c r="B171" s="50">
        <v>11518</v>
      </c>
      <c r="C171" s="25" t="s">
        <v>19</v>
      </c>
      <c r="D171" s="47">
        <f>VLOOKUP(B171,Sheet1!B:J,9,0)</f>
        <v>5862950</v>
      </c>
      <c r="E171" s="47">
        <v>5.5424344656440176</v>
      </c>
      <c r="F171" s="47">
        <v>70.053835659851657</v>
      </c>
      <c r="G171" s="47">
        <v>23.413453195124408</v>
      </c>
      <c r="H171" s="47">
        <v>5.1951651139075616E-4</v>
      </c>
      <c r="I171" s="47">
        <v>0.98975716286851945</v>
      </c>
    </row>
    <row r="172" spans="1:9" s="55" customFormat="1" x14ac:dyDescent="0.5">
      <c r="A172" s="50" t="s">
        <v>370</v>
      </c>
      <c r="B172" s="50">
        <v>11233</v>
      </c>
      <c r="C172" s="25" t="s">
        <v>22</v>
      </c>
      <c r="D172" s="47">
        <f>VLOOKUP(B172,Sheet1!B:J,9,0)</f>
        <v>4098148</v>
      </c>
      <c r="E172" s="47">
        <v>91.381132363768501</v>
      </c>
      <c r="F172" s="47">
        <v>6.3640491727755357</v>
      </c>
      <c r="G172" s="47">
        <v>0.6295393006335479</v>
      </c>
      <c r="H172" s="47">
        <v>0</v>
      </c>
      <c r="I172" s="47">
        <v>1.625279162822413</v>
      </c>
    </row>
    <row r="173" spans="1:9" s="55" customFormat="1" x14ac:dyDescent="0.5">
      <c r="A173" s="50" t="s">
        <v>372</v>
      </c>
      <c r="B173" s="50">
        <v>11569</v>
      </c>
      <c r="C173" s="25" t="s">
        <v>19</v>
      </c>
      <c r="D173" s="47">
        <f>VLOOKUP(B173,Sheet1!B:J,9,0)</f>
        <v>3259365</v>
      </c>
      <c r="E173" s="47">
        <v>14.086071375918522</v>
      </c>
      <c r="F173" s="47">
        <v>47.910947784143936</v>
      </c>
      <c r="G173" s="47">
        <v>35.380493400850682</v>
      </c>
      <c r="H173" s="47">
        <v>0</v>
      </c>
      <c r="I173" s="47">
        <v>2.6224874390868576</v>
      </c>
    </row>
    <row r="174" spans="1:9" s="55" customFormat="1" x14ac:dyDescent="0.5">
      <c r="A174" s="50" t="s">
        <v>376</v>
      </c>
      <c r="B174" s="50">
        <v>11588</v>
      </c>
      <c r="C174" s="25" t="s">
        <v>19</v>
      </c>
      <c r="D174" s="47">
        <f>VLOOKUP(B174,Sheet1!B:J,9,0)</f>
        <v>17522699</v>
      </c>
      <c r="E174" s="47">
        <v>23.511144337155859</v>
      </c>
      <c r="F174" s="47">
        <v>47.544986317035665</v>
      </c>
      <c r="G174" s="47">
        <v>27.476882983154628</v>
      </c>
      <c r="H174" s="47">
        <v>9.3132759260160056E-2</v>
      </c>
      <c r="I174" s="47">
        <v>1.3738536033936863</v>
      </c>
    </row>
    <row r="175" spans="1:9" s="55" customFormat="1" x14ac:dyDescent="0.5">
      <c r="A175" s="50" t="s">
        <v>388</v>
      </c>
      <c r="B175" s="50">
        <v>11626</v>
      </c>
      <c r="C175" s="25" t="s">
        <v>19</v>
      </c>
      <c r="D175" s="47">
        <f>VLOOKUP(B175,Sheet1!B:J,9,0)</f>
        <v>9557282</v>
      </c>
      <c r="E175" s="47">
        <v>19.022981283041375</v>
      </c>
      <c r="F175" s="47">
        <v>43.812564506639994</v>
      </c>
      <c r="G175" s="47">
        <v>35.555988770316517</v>
      </c>
      <c r="H175" s="47">
        <v>8.6448390441408983E-4</v>
      </c>
      <c r="I175" s="47">
        <v>1.6076009560976983</v>
      </c>
    </row>
    <row r="176" spans="1:9" s="55" customFormat="1" x14ac:dyDescent="0.5">
      <c r="A176" s="50" t="s">
        <v>392</v>
      </c>
      <c r="B176" s="50">
        <v>11649</v>
      </c>
      <c r="C176" s="25" t="s">
        <v>22</v>
      </c>
      <c r="D176" s="47">
        <f>VLOOKUP(B176,Sheet1!B:J,9,0)</f>
        <v>8665333</v>
      </c>
      <c r="E176" s="47">
        <v>89.586515676896809</v>
      </c>
      <c r="F176" s="47">
        <v>8.6461790739486695</v>
      </c>
      <c r="G176" s="47">
        <v>8.8565816139431083E-2</v>
      </c>
      <c r="H176" s="47">
        <v>5.5821646518217484E-4</v>
      </c>
      <c r="I176" s="47">
        <v>1.6781812165499073</v>
      </c>
    </row>
    <row r="177" spans="1:9" s="55" customFormat="1" x14ac:dyDescent="0.5">
      <c r="A177" s="50" t="s">
        <v>400</v>
      </c>
      <c r="B177" s="50">
        <v>11660</v>
      </c>
      <c r="C177" s="25" t="s">
        <v>19</v>
      </c>
      <c r="D177" s="47">
        <f>VLOOKUP(B177,Sheet1!B:J,9,0)</f>
        <v>3033128</v>
      </c>
      <c r="E177" s="47">
        <v>5.4785567291296324</v>
      </c>
      <c r="F177" s="47">
        <v>54.304176249451587</v>
      </c>
      <c r="G177" s="47">
        <v>38.505257939108354</v>
      </c>
      <c r="H177" s="47">
        <v>3.1562379515604079E-4</v>
      </c>
      <c r="I177" s="47">
        <v>1.7116934585152754</v>
      </c>
    </row>
    <row r="178" spans="1:9" s="55" customFormat="1" x14ac:dyDescent="0.5">
      <c r="A178" s="50" t="s">
        <v>408</v>
      </c>
      <c r="B178" s="50">
        <v>11673</v>
      </c>
      <c r="C178" s="25" t="s">
        <v>19</v>
      </c>
      <c r="D178" s="47">
        <f>VLOOKUP(B178,Sheet1!B:J,9,0)</f>
        <v>955003</v>
      </c>
      <c r="E178" s="47">
        <v>15.582396867996515</v>
      </c>
      <c r="F178" s="47">
        <v>77.408432564706246</v>
      </c>
      <c r="G178" s="47">
        <v>3.8656066832119458</v>
      </c>
      <c r="H178" s="47">
        <v>0</v>
      </c>
      <c r="I178" s="47">
        <v>3.1435638840852955</v>
      </c>
    </row>
    <row r="179" spans="1:9" s="55" customFormat="1" x14ac:dyDescent="0.5">
      <c r="A179" s="50" t="s">
        <v>416</v>
      </c>
      <c r="B179" s="50">
        <v>11692</v>
      </c>
      <c r="C179" s="25" t="s">
        <v>19</v>
      </c>
      <c r="D179" s="47">
        <f>VLOOKUP(B179,Sheet1!B:J,9,0)</f>
        <v>31243601</v>
      </c>
      <c r="E179" s="47">
        <v>16.710557779587564</v>
      </c>
      <c r="F179" s="47">
        <v>53.663225327292118</v>
      </c>
      <c r="G179" s="47">
        <v>28.056788352024828</v>
      </c>
      <c r="H179" s="47">
        <v>7.3615198499268369E-7</v>
      </c>
      <c r="I179" s="47">
        <v>1.5694278049435049</v>
      </c>
    </row>
    <row r="180" spans="1:9" s="55" customFormat="1" x14ac:dyDescent="0.5">
      <c r="A180" s="50" t="s">
        <v>418</v>
      </c>
      <c r="B180" s="50">
        <v>11698</v>
      </c>
      <c r="C180" s="25" t="s">
        <v>19</v>
      </c>
      <c r="D180" s="47">
        <f>VLOOKUP(B180,Sheet1!B:J,9,0)</f>
        <v>30168581</v>
      </c>
      <c r="E180" s="47">
        <v>2.6714569770212675</v>
      </c>
      <c r="F180" s="47">
        <v>56.994925171536735</v>
      </c>
      <c r="G180" s="47">
        <v>38.822341126322243</v>
      </c>
      <c r="H180" s="47">
        <v>6.5500096109736265E-5</v>
      </c>
      <c r="I180" s="47">
        <v>1.51121122502365</v>
      </c>
    </row>
    <row r="181" spans="1:9" s="55" customFormat="1" x14ac:dyDescent="0.5">
      <c r="A181" s="50" t="s">
        <v>431</v>
      </c>
      <c r="B181" s="50">
        <v>11709</v>
      </c>
      <c r="C181" s="25" t="s">
        <v>22</v>
      </c>
      <c r="D181" s="47">
        <f>VLOOKUP(B181,Sheet1!B:J,9,0)</f>
        <v>97251726</v>
      </c>
      <c r="E181" s="47">
        <v>98.938090348789075</v>
      </c>
      <c r="F181" s="47">
        <v>0</v>
      </c>
      <c r="G181" s="47">
        <v>1.0602787414002637</v>
      </c>
      <c r="H181" s="47">
        <v>1.0465812365581236E-4</v>
      </c>
      <c r="I181" s="47">
        <v>1.5262516870056769E-3</v>
      </c>
    </row>
    <row r="182" spans="1:9" s="55" customFormat="1" x14ac:dyDescent="0.5">
      <c r="A182" s="50" t="s">
        <v>433</v>
      </c>
      <c r="B182" s="50">
        <v>11712</v>
      </c>
      <c r="C182" s="25" t="s">
        <v>22</v>
      </c>
      <c r="D182" s="47">
        <f>VLOOKUP(B182,Sheet1!B:J,9,0)</f>
        <v>4094370</v>
      </c>
      <c r="E182" s="47">
        <v>94.991454394029972</v>
      </c>
      <c r="F182" s="47">
        <v>3.2451074520297292</v>
      </c>
      <c r="G182" s="47">
        <v>7.1634435356402196E-2</v>
      </c>
      <c r="H182" s="47">
        <v>4.8168079141353952E-3</v>
      </c>
      <c r="I182" s="47">
        <v>1.6869869106697624</v>
      </c>
    </row>
    <row r="183" spans="1:9" s="55" customFormat="1" x14ac:dyDescent="0.5">
      <c r="A183" s="50" t="s">
        <v>435</v>
      </c>
      <c r="B183" s="50">
        <v>11725</v>
      </c>
      <c r="C183" s="25" t="s">
        <v>19</v>
      </c>
      <c r="D183" s="47">
        <f>VLOOKUP(B183,Sheet1!B:J,9,0)</f>
        <v>553584</v>
      </c>
      <c r="E183" s="47">
        <v>23.399908217429942</v>
      </c>
      <c r="F183" s="47">
        <v>62.649490520205418</v>
      </c>
      <c r="G183" s="47">
        <v>11.413974772254763</v>
      </c>
      <c r="H183" s="47">
        <v>6.2025053444121651E-3</v>
      </c>
      <c r="I183" s="47">
        <v>2.5304239847654664</v>
      </c>
    </row>
    <row r="184" spans="1:9" s="55" customFormat="1" x14ac:dyDescent="0.5">
      <c r="A184" s="50" t="s">
        <v>439</v>
      </c>
      <c r="B184" s="50">
        <v>11729</v>
      </c>
      <c r="C184" s="25" t="s">
        <v>22</v>
      </c>
      <c r="D184" s="47">
        <f>VLOOKUP(B184,Sheet1!B:J,9,0)</f>
        <v>829256</v>
      </c>
      <c r="E184" s="47">
        <v>91.647863207516252</v>
      </c>
      <c r="F184" s="47">
        <v>0</v>
      </c>
      <c r="G184" s="47">
        <v>1.39508073465617E-5</v>
      </c>
      <c r="H184" s="47">
        <v>7.4400021062602315</v>
      </c>
      <c r="I184" s="47">
        <v>0.91212073541617344</v>
      </c>
    </row>
    <row r="185" spans="1:9" s="55" customFormat="1" x14ac:dyDescent="0.5">
      <c r="A185" s="50" t="s">
        <v>441</v>
      </c>
      <c r="B185" s="50">
        <v>11736</v>
      </c>
      <c r="C185" s="25" t="s">
        <v>22</v>
      </c>
      <c r="D185" s="47">
        <f>VLOOKUP(B185,Sheet1!B:J,9,0)</f>
        <v>4282052</v>
      </c>
      <c r="E185" s="47">
        <v>96.801576651410642</v>
      </c>
      <c r="F185" s="47">
        <v>0</v>
      </c>
      <c r="G185" s="47">
        <v>0.70019347843358082</v>
      </c>
      <c r="H185" s="47">
        <v>0</v>
      </c>
      <c r="I185" s="47">
        <v>2.4982298701557841</v>
      </c>
    </row>
    <row r="186" spans="1:9" s="55" customFormat="1" x14ac:dyDescent="0.5">
      <c r="A186" s="50" t="s">
        <v>445</v>
      </c>
      <c r="B186" s="50">
        <v>11722</v>
      </c>
      <c r="C186" s="25" t="s">
        <v>19</v>
      </c>
      <c r="D186" s="47">
        <f>VLOOKUP(B186,Sheet1!B:J,9,0)</f>
        <v>8509227</v>
      </c>
      <c r="E186" s="47">
        <v>19.005376585595876</v>
      </c>
      <c r="F186" s="47">
        <v>41.573864950444225</v>
      </c>
      <c r="G186" s="47">
        <v>38.658339025964025</v>
      </c>
      <c r="H186" s="47">
        <v>2.2470251292724197E-3</v>
      </c>
      <c r="I186" s="47">
        <v>0.76017241286660786</v>
      </c>
    </row>
    <row r="187" spans="1:9" s="55" customFormat="1" x14ac:dyDescent="0.5">
      <c r="A187" s="50" t="s">
        <v>456</v>
      </c>
      <c r="B187" s="50">
        <v>11745</v>
      </c>
      <c r="C187" s="25" t="s">
        <v>22</v>
      </c>
      <c r="D187" s="47">
        <f>VLOOKUP(B187,Sheet1!B:J,9,0)</f>
        <v>141360603</v>
      </c>
      <c r="E187" s="47">
        <v>97.763536863262445</v>
      </c>
      <c r="F187" s="47">
        <v>0</v>
      </c>
      <c r="G187" s="47">
        <v>2.223884057665269</v>
      </c>
      <c r="H187" s="47">
        <v>1.1309053244131391E-6</v>
      </c>
      <c r="I187" s="47">
        <v>1.2577948166957552E-2</v>
      </c>
    </row>
    <row r="188" spans="1:9" s="55" customFormat="1" x14ac:dyDescent="0.5">
      <c r="A188" s="50" t="s">
        <v>460</v>
      </c>
      <c r="B188" s="50">
        <v>11753</v>
      </c>
      <c r="C188" s="25" t="s">
        <v>19</v>
      </c>
      <c r="D188" s="47">
        <f>VLOOKUP(B188,Sheet1!B:J,9,0)</f>
        <v>2413082</v>
      </c>
      <c r="E188" s="47">
        <v>5.2363603552394737</v>
      </c>
      <c r="F188" s="47">
        <v>66.462495062652565</v>
      </c>
      <c r="G188" s="47">
        <v>26.95780707868925</v>
      </c>
      <c r="H188" s="47">
        <v>1.5021771851239667E-2</v>
      </c>
      <c r="I188" s="47">
        <v>1.3283157315674787</v>
      </c>
    </row>
    <row r="189" spans="1:9" s="55" customFormat="1" x14ac:dyDescent="0.5">
      <c r="A189" s="50" t="s">
        <v>468</v>
      </c>
      <c r="B189" s="50">
        <v>11776</v>
      </c>
      <c r="C189" s="25" t="s">
        <v>19</v>
      </c>
      <c r="D189" s="47">
        <f>VLOOKUP(B189,Sheet1!B:J,9,0)</f>
        <v>24807284</v>
      </c>
      <c r="E189" s="47">
        <v>20.32278065803893</v>
      </c>
      <c r="F189" s="47">
        <v>36.035714338889441</v>
      </c>
      <c r="G189" s="47">
        <v>42.84172797989806</v>
      </c>
      <c r="H189" s="47">
        <v>4.3571518120452493E-5</v>
      </c>
      <c r="I189" s="47">
        <v>0.79973345165545218</v>
      </c>
    </row>
    <row r="190" spans="1:9" s="55" customFormat="1" x14ac:dyDescent="0.5">
      <c r="A190" s="50" t="s">
        <v>470</v>
      </c>
      <c r="B190" s="50">
        <v>11774</v>
      </c>
      <c r="C190" s="25" t="s">
        <v>22</v>
      </c>
      <c r="D190" s="47">
        <f>VLOOKUP(B190,Sheet1!B:J,9,0)</f>
        <v>1023450</v>
      </c>
      <c r="E190" s="47">
        <v>98.209303979643636</v>
      </c>
      <c r="F190" s="47">
        <v>0</v>
      </c>
      <c r="G190" s="47">
        <v>1.147367121996469</v>
      </c>
      <c r="H190" s="47">
        <v>0</v>
      </c>
      <c r="I190" s="47">
        <v>0.64332889835989937</v>
      </c>
    </row>
    <row r="191" spans="1:9" s="55" customFormat="1" x14ac:dyDescent="0.5">
      <c r="A191" s="50" t="s">
        <v>474</v>
      </c>
      <c r="B191" s="50">
        <v>11763</v>
      </c>
      <c r="C191" s="25" t="s">
        <v>22</v>
      </c>
      <c r="D191" s="47">
        <f>VLOOKUP(B191,Sheet1!B:J,9,0)</f>
        <v>1337259</v>
      </c>
      <c r="E191" s="47">
        <v>93.885411482316258</v>
      </c>
      <c r="F191" s="47">
        <v>3.7976893735357362</v>
      </c>
      <c r="G191" s="47">
        <v>5.30542579196727E-2</v>
      </c>
      <c r="H191" s="47">
        <v>7.4029183626815223E-2</v>
      </c>
      <c r="I191" s="47">
        <v>2.189815702601519</v>
      </c>
    </row>
    <row r="192" spans="1:9" s="55" customFormat="1" x14ac:dyDescent="0.5">
      <c r="A192" s="50" t="s">
        <v>478</v>
      </c>
      <c r="B192" s="50">
        <v>11773</v>
      </c>
      <c r="C192" s="25" t="s">
        <v>22</v>
      </c>
      <c r="D192" s="47">
        <f>VLOOKUP(B192,Sheet1!B:J,9,0)</f>
        <v>1051546</v>
      </c>
      <c r="E192" s="47">
        <v>99.406422197415395</v>
      </c>
      <c r="F192" s="47">
        <v>7.7131732764375183E-2</v>
      </c>
      <c r="G192" s="47">
        <v>4.3405301935387774E-3</v>
      </c>
      <c r="H192" s="47">
        <v>4.1312270369797288E-2</v>
      </c>
      <c r="I192" s="47">
        <v>0.47079326925689191</v>
      </c>
    </row>
    <row r="193" spans="1:9" s="55" customFormat="1" x14ac:dyDescent="0.5">
      <c r="A193" s="50" t="s">
        <v>480</v>
      </c>
      <c r="B193" s="50">
        <v>11820</v>
      </c>
      <c r="C193" s="25" t="s">
        <v>19</v>
      </c>
      <c r="D193" s="47">
        <f>VLOOKUP(B193,Sheet1!B:J,9,0)</f>
        <v>55489083</v>
      </c>
      <c r="E193" s="47">
        <v>17.280397628799033</v>
      </c>
      <c r="F193" s="47">
        <v>46.055164013749391</v>
      </c>
      <c r="G193" s="47">
        <v>34.786384095377073</v>
      </c>
      <c r="H193" s="47">
        <v>6.4677030991380601E-7</v>
      </c>
      <c r="I193" s="47">
        <v>1.8780536153041907</v>
      </c>
    </row>
    <row r="194" spans="1:9" s="55" customFormat="1" x14ac:dyDescent="0.5">
      <c r="A194" s="50" t="s">
        <v>493</v>
      </c>
      <c r="B194" s="50">
        <v>11823</v>
      </c>
      <c r="C194" s="25" t="s">
        <v>22</v>
      </c>
      <c r="D194" s="47">
        <f>VLOOKUP(B194,Sheet1!B:J,9,0)</f>
        <v>136190</v>
      </c>
      <c r="E194" s="47">
        <v>85.660016591160044</v>
      </c>
      <c r="F194" s="47">
        <v>10.685121586431899</v>
      </c>
      <c r="G194" s="47">
        <v>1.4549242085980165</v>
      </c>
      <c r="H194" s="47">
        <v>1.3442841026171087E-2</v>
      </c>
      <c r="I194" s="47">
        <v>2.1864947727838726</v>
      </c>
    </row>
    <row r="195" spans="1:9" s="55" customFormat="1" x14ac:dyDescent="0.5">
      <c r="A195" s="50" t="s">
        <v>499</v>
      </c>
      <c r="B195" s="50">
        <v>11838</v>
      </c>
      <c r="C195" s="25" t="s">
        <v>246</v>
      </c>
      <c r="D195" s="47">
        <f>VLOOKUP(B195,Sheet1!B:J,9,0)</f>
        <v>4394535</v>
      </c>
      <c r="E195" s="47">
        <v>8.8462772397142864</v>
      </c>
      <c r="F195" s="47">
        <v>35.931475087496793</v>
      </c>
      <c r="G195" s="47">
        <v>54.992430018569721</v>
      </c>
      <c r="H195" s="47">
        <v>1.0852392694089535E-6</v>
      </c>
      <c r="I195" s="47">
        <v>0.22981656897992431</v>
      </c>
    </row>
    <row r="196" spans="1:9" s="55" customFormat="1" x14ac:dyDescent="0.5">
      <c r="A196" s="50" t="s">
        <v>503</v>
      </c>
      <c r="B196" s="50">
        <v>11841</v>
      </c>
      <c r="C196" s="25" t="s">
        <v>19</v>
      </c>
      <c r="D196" s="47">
        <f>VLOOKUP(B196,Sheet1!B:J,9,0)</f>
        <v>917637</v>
      </c>
      <c r="E196" s="47">
        <v>14.648537419041503</v>
      </c>
      <c r="F196" s="47">
        <v>43.379458076152225</v>
      </c>
      <c r="G196" s="47">
        <v>40.168905654525261</v>
      </c>
      <c r="H196" s="47">
        <v>6.4087840910642098E-3</v>
      </c>
      <c r="I196" s="47">
        <v>1.7966900661899476</v>
      </c>
    </row>
    <row r="197" spans="1:9" s="55" customFormat="1" x14ac:dyDescent="0.5">
      <c r="A197" s="50" t="s">
        <v>501</v>
      </c>
      <c r="B197" s="50">
        <v>11767</v>
      </c>
      <c r="C197" s="25" t="s">
        <v>246</v>
      </c>
      <c r="D197" s="47">
        <f>VLOOKUP(B197,Sheet1!B:J,9,0)</f>
        <v>15790834</v>
      </c>
      <c r="E197" s="47">
        <v>0</v>
      </c>
      <c r="F197" s="47">
        <v>59.387303060468305</v>
      </c>
      <c r="G197" s="47">
        <v>39.176069147668578</v>
      </c>
      <c r="H197" s="47">
        <v>0</v>
      </c>
      <c r="I197" s="47">
        <v>1.4366277918631161</v>
      </c>
    </row>
    <row r="198" spans="1:9" s="55" customFormat="1" x14ac:dyDescent="0.5">
      <c r="A198" s="50" t="s">
        <v>506</v>
      </c>
      <c r="B198" s="50">
        <v>11859</v>
      </c>
      <c r="C198" s="25" t="s">
        <v>19</v>
      </c>
      <c r="D198" s="47">
        <f>VLOOKUP(B198,Sheet1!B:J,9,0)</f>
        <v>1275277</v>
      </c>
      <c r="E198" s="47">
        <v>14.61856761407574</v>
      </c>
      <c r="F198" s="47">
        <v>53.704075469883627</v>
      </c>
      <c r="G198" s="47">
        <v>31.152227549028257</v>
      </c>
      <c r="H198" s="47">
        <v>0</v>
      </c>
      <c r="I198" s="47">
        <v>0.52512936701237556</v>
      </c>
    </row>
    <row r="199" spans="1:9" s="55" customFormat="1" x14ac:dyDescent="0.5">
      <c r="A199" s="50" t="s">
        <v>508</v>
      </c>
      <c r="B199" s="50">
        <v>11874</v>
      </c>
      <c r="C199" s="25" t="s">
        <v>19</v>
      </c>
      <c r="D199" s="47">
        <v>0</v>
      </c>
      <c r="E199" s="47">
        <v>5.8590470899202511</v>
      </c>
      <c r="F199" s="47">
        <v>50.941776904901623</v>
      </c>
      <c r="G199" s="47">
        <v>42.935393579225632</v>
      </c>
      <c r="H199" s="47">
        <v>9.4658684700667424E-4</v>
      </c>
      <c r="I199" s="47">
        <v>0.2628358391054833</v>
      </c>
    </row>
    <row r="200" spans="1:9" s="55" customFormat="1" x14ac:dyDescent="0.5">
      <c r="A200" s="50" t="s">
        <v>511</v>
      </c>
      <c r="B200" s="50">
        <v>11878</v>
      </c>
      <c r="C200" s="25" t="s">
        <v>22</v>
      </c>
      <c r="D200" s="47">
        <f>VLOOKUP(B200,Sheet1!B:J,9,0)</f>
        <v>703950</v>
      </c>
      <c r="E200" s="47">
        <v>82.226343312720644</v>
      </c>
      <c r="F200" s="47">
        <v>16.540489983073744</v>
      </c>
      <c r="G200" s="47">
        <v>0.10615816677940938</v>
      </c>
      <c r="H200" s="47">
        <v>1.368030024913853E-3</v>
      </c>
      <c r="I200" s="47">
        <v>1.1256405074012923</v>
      </c>
    </row>
    <row r="201" spans="1:9" s="55" customFormat="1" x14ac:dyDescent="0.5">
      <c r="A201" s="50" t="s">
        <v>515</v>
      </c>
      <c r="B201" s="50">
        <v>11888</v>
      </c>
      <c r="C201" s="25" t="s">
        <v>32</v>
      </c>
      <c r="D201" s="47">
        <f>VLOOKUP(B201,Sheet1!B:J,9,0)</f>
        <v>912270</v>
      </c>
      <c r="E201" s="47">
        <v>60.426342339627055</v>
      </c>
      <c r="F201" s="47">
        <v>27.782085195394867</v>
      </c>
      <c r="G201" s="47">
        <v>10.874752607807432</v>
      </c>
      <c r="H201" s="47">
        <v>0</v>
      </c>
      <c r="I201" s="47">
        <v>0.91681985717064196</v>
      </c>
    </row>
    <row r="202" spans="1:9" s="55" customFormat="1" x14ac:dyDescent="0.5">
      <c r="A202" s="50" t="s">
        <v>517</v>
      </c>
      <c r="B202" s="50">
        <v>11883</v>
      </c>
      <c r="C202" s="25" t="s">
        <v>246</v>
      </c>
      <c r="D202" s="47">
        <f>VLOOKUP(B202,Sheet1!B:J,9,0)</f>
        <v>29584932</v>
      </c>
      <c r="E202" s="47">
        <v>3.9072173060219648</v>
      </c>
      <c r="F202" s="47">
        <v>66.397768825989317</v>
      </c>
      <c r="G202" s="47">
        <v>28.120691545521499</v>
      </c>
      <c r="H202" s="47">
        <v>3.5278857491329919E-5</v>
      </c>
      <c r="I202" s="47">
        <v>1.5742870436097316</v>
      </c>
    </row>
    <row r="203" spans="1:9" s="55" customFormat="1" x14ac:dyDescent="0.5">
      <c r="A203" s="50" t="s">
        <v>519</v>
      </c>
      <c r="B203" s="50">
        <v>11886</v>
      </c>
      <c r="C203" s="25" t="s">
        <v>22</v>
      </c>
      <c r="D203" s="47">
        <f>VLOOKUP(B203,Sheet1!B:J,9,0)</f>
        <v>386975</v>
      </c>
      <c r="E203" s="47">
        <v>82.76968053213082</v>
      </c>
      <c r="F203" s="47">
        <v>2.3352545482265792E-2</v>
      </c>
      <c r="G203" s="47">
        <v>15.915084704160373</v>
      </c>
      <c r="H203" s="47">
        <v>0</v>
      </c>
      <c r="I203" s="47">
        <v>1.2918822182265393</v>
      </c>
    </row>
    <row r="204" spans="1:9" s="55" customFormat="1" x14ac:dyDescent="0.5">
      <c r="A204" s="50" t="s">
        <v>521</v>
      </c>
      <c r="B204" s="50">
        <v>11885</v>
      </c>
      <c r="C204" s="25" t="s">
        <v>22</v>
      </c>
      <c r="D204" s="47">
        <f>VLOOKUP(B204,Sheet1!B:J,9,0)</f>
        <v>249565</v>
      </c>
      <c r="E204" s="47">
        <v>91.100485250278723</v>
      </c>
      <c r="F204" s="47">
        <v>0</v>
      </c>
      <c r="G204" s="47">
        <v>3.2445722315511865</v>
      </c>
      <c r="H204" s="47">
        <v>2.1903844645200801</v>
      </c>
      <c r="I204" s="47">
        <v>3.4645580536500122</v>
      </c>
    </row>
    <row r="205" spans="1:9" s="55" customFormat="1" x14ac:dyDescent="0.5">
      <c r="A205" s="50" t="s">
        <v>523</v>
      </c>
      <c r="B205" s="50">
        <v>11889</v>
      </c>
      <c r="C205" s="25" t="s">
        <v>22</v>
      </c>
      <c r="D205" s="47">
        <f>VLOOKUP(B205,Sheet1!B:J,9,0)</f>
        <v>298093</v>
      </c>
      <c r="E205" s="47">
        <v>82.061282508309702</v>
      </c>
      <c r="F205" s="47">
        <v>14.482514039921504</v>
      </c>
      <c r="G205" s="47">
        <v>0.81484944282407801</v>
      </c>
      <c r="H205" s="47">
        <v>1.6548266687162052E-2</v>
      </c>
      <c r="I205" s="47">
        <v>2.6248057422575561</v>
      </c>
    </row>
    <row r="206" spans="1:9" s="55" customFormat="1" x14ac:dyDescent="0.5">
      <c r="A206" s="50" t="s">
        <v>529</v>
      </c>
      <c r="B206" s="50">
        <v>11900</v>
      </c>
      <c r="C206" s="25" t="s">
        <v>22</v>
      </c>
      <c r="D206" s="47">
        <f>VLOOKUP(B206,Sheet1!B:J,9,0)</f>
        <v>520261</v>
      </c>
      <c r="E206" s="47">
        <v>74.879993640010269</v>
      </c>
      <c r="F206" s="47">
        <v>22.860882304301256</v>
      </c>
      <c r="G206" s="47">
        <v>0.41098983291486918</v>
      </c>
      <c r="H206" s="47">
        <v>0</v>
      </c>
      <c r="I206" s="47">
        <v>1.8481342227736066</v>
      </c>
    </row>
    <row r="207" spans="1:9" s="55" customFormat="1" x14ac:dyDescent="0.5">
      <c r="A207" s="50" t="s">
        <v>527</v>
      </c>
      <c r="B207" s="50">
        <v>11912</v>
      </c>
      <c r="C207" s="25" t="s">
        <v>22</v>
      </c>
      <c r="D207" s="47">
        <f>VLOOKUP(B207,Sheet1!B:J,9,0)</f>
        <v>6185496</v>
      </c>
      <c r="E207" s="47">
        <v>98.010057216565258</v>
      </c>
      <c r="F207" s="47">
        <v>1.2467519226125272</v>
      </c>
      <c r="G207" s="47">
        <v>8.1782042259471416E-2</v>
      </c>
      <c r="H207" s="47">
        <v>0</v>
      </c>
      <c r="I207" s="47">
        <v>0.66140881856274591</v>
      </c>
    </row>
    <row r="208" spans="1:9" s="55" customFormat="1" x14ac:dyDescent="0.5">
      <c r="A208" s="50" t="s">
        <v>562</v>
      </c>
      <c r="B208" s="50">
        <v>11803</v>
      </c>
      <c r="C208" s="25" t="s">
        <v>22</v>
      </c>
      <c r="D208" s="47">
        <f>VLOOKUP(B208,Sheet1!B:J,9,0)</f>
        <v>153623</v>
      </c>
      <c r="E208" s="47">
        <v>54.502258678624088</v>
      </c>
      <c r="F208" s="47">
        <v>0</v>
      </c>
      <c r="G208" s="47">
        <v>0.97295442126347143</v>
      </c>
      <c r="H208" s="47">
        <v>0</v>
      </c>
      <c r="I208" s="47">
        <v>44.524786900112439</v>
      </c>
    </row>
    <row r="209" spans="1:9" s="55" customFormat="1" x14ac:dyDescent="0.5">
      <c r="A209" s="50" t="s">
        <v>576</v>
      </c>
      <c r="B209" s="50">
        <v>11916</v>
      </c>
      <c r="C209" s="25" t="s">
        <v>19</v>
      </c>
      <c r="D209" s="47">
        <f>VLOOKUP(B209,Sheet1!B:J,9,0)</f>
        <v>307240</v>
      </c>
      <c r="E209" s="47">
        <v>4.0281414744084145</v>
      </c>
      <c r="F209" s="47">
        <v>1.3298382896668806</v>
      </c>
      <c r="G209" s="47">
        <v>92.548000180571222</v>
      </c>
      <c r="H209" s="47">
        <v>6.8831800689295687E-5</v>
      </c>
      <c r="I209" s="47">
        <v>2.0939512235527946</v>
      </c>
    </row>
    <row r="210" spans="1:9" s="55" customFormat="1" x14ac:dyDescent="0.5">
      <c r="A210" s="50" t="s">
        <v>578</v>
      </c>
      <c r="B210" s="50">
        <v>11922</v>
      </c>
      <c r="C210" s="25" t="s">
        <v>22</v>
      </c>
      <c r="D210" s="47">
        <f>VLOOKUP(B210,Sheet1!B:J,9,0)</f>
        <v>550995</v>
      </c>
      <c r="E210" s="47">
        <v>88.105398281122845</v>
      </c>
      <c r="F210" s="47">
        <v>0</v>
      </c>
      <c r="G210" s="47">
        <v>11.752796748668922</v>
      </c>
      <c r="H210" s="47">
        <v>7.6700435134893384E-4</v>
      </c>
      <c r="I210" s="47">
        <v>0.14103796585688227</v>
      </c>
    </row>
    <row r="211" spans="1:9" s="55" customFormat="1" x14ac:dyDescent="0.5">
      <c r="A211" s="50" t="s">
        <v>582</v>
      </c>
      <c r="B211" s="50">
        <v>11920</v>
      </c>
      <c r="C211" s="25" t="s">
        <v>19</v>
      </c>
      <c r="D211" s="47">
        <f>VLOOKUP(B211,Sheet1!B:J,9,0)</f>
        <v>5603327</v>
      </c>
      <c r="E211" s="47">
        <v>0</v>
      </c>
      <c r="F211" s="47">
        <v>48.13895293246177</v>
      </c>
      <c r="G211" s="47">
        <v>50.178167122825357</v>
      </c>
      <c r="H211" s="47">
        <v>8.9122480107992863E-5</v>
      </c>
      <c r="I211" s="47">
        <v>1.6827908223931851</v>
      </c>
    </row>
    <row r="212" spans="1:9" s="55" customFormat="1" x14ac:dyDescent="0.5">
      <c r="A212" s="50" t="s">
        <v>586</v>
      </c>
      <c r="B212" s="50">
        <v>11907</v>
      </c>
      <c r="C212" s="25" t="s">
        <v>32</v>
      </c>
      <c r="D212" s="47">
        <f>VLOOKUP(B212,Sheet1!B:J,9,0)</f>
        <v>318939</v>
      </c>
      <c r="E212" s="47">
        <v>32.008562836070183</v>
      </c>
      <c r="F212" s="47">
        <v>30.697742761786145</v>
      </c>
      <c r="G212" s="47">
        <v>36.183314726728227</v>
      </c>
      <c r="H212" s="47">
        <v>8.4623167500454746E-2</v>
      </c>
      <c r="I212" s="47">
        <v>1.0257565079149917</v>
      </c>
    </row>
    <row r="213" spans="1:9" s="55" customFormat="1" x14ac:dyDescent="0.5">
      <c r="A213" s="50" t="s">
        <v>587</v>
      </c>
      <c r="B213" s="50">
        <v>11939</v>
      </c>
      <c r="C213" s="50" t="s">
        <v>22</v>
      </c>
      <c r="D213" s="47">
        <f>VLOOKUP(B213,Sheet1!B:J,9,0)</f>
        <v>4436292</v>
      </c>
      <c r="E213" s="47">
        <v>96.709834954919685</v>
      </c>
      <c r="F213" s="47">
        <v>0</v>
      </c>
      <c r="G213" s="47">
        <v>3.2862962826538036</v>
      </c>
      <c r="H213" s="47">
        <v>0</v>
      </c>
      <c r="I213" s="47">
        <v>3.8687624265043318E-3</v>
      </c>
    </row>
    <row r="214" spans="1:9" s="55" customFormat="1" x14ac:dyDescent="0.5">
      <c r="A214" s="50" t="s">
        <v>593</v>
      </c>
      <c r="B214" s="50">
        <v>11929</v>
      </c>
      <c r="C214" s="50" t="s">
        <v>22</v>
      </c>
      <c r="D214" s="47">
        <f>VLOOKUP(B214,Sheet1!B:J,9,0)</f>
        <v>417579</v>
      </c>
      <c r="E214" s="47">
        <v>85.672417144062777</v>
      </c>
      <c r="F214" s="47">
        <v>0</v>
      </c>
      <c r="G214" s="47">
        <v>13.592137608591335</v>
      </c>
      <c r="H214" s="47">
        <v>0</v>
      </c>
      <c r="I214" s="47">
        <v>0.73544524734588546</v>
      </c>
    </row>
  </sheetData>
  <autoFilter ref="A2:I2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6"/>
  <sheetViews>
    <sheetView rightToLeft="1" workbookViewId="0">
      <selection activeCell="A4" sqref="A4:XFD215"/>
    </sheetView>
  </sheetViews>
  <sheetFormatPr defaultColWidth="8.88671875" defaultRowHeight="16.8" x14ac:dyDescent="0.5"/>
  <cols>
    <col min="1" max="1" width="40.6640625" style="11" bestFit="1" customWidth="1"/>
    <col min="2" max="2" width="8.44140625" style="11" bestFit="1" customWidth="1"/>
    <col min="3" max="3" width="24.6640625" style="11" bestFit="1" customWidth="1"/>
    <col min="4" max="5" width="24.33203125" style="15" bestFit="1" customWidth="1"/>
    <col min="6" max="6" width="22" style="15" bestFit="1" customWidth="1"/>
    <col min="7" max="7" width="20.88671875" style="15" bestFit="1" customWidth="1"/>
    <col min="8" max="9" width="19.44140625" style="15" bestFit="1" customWidth="1"/>
    <col min="10" max="11" width="22" style="11" bestFit="1" customWidth="1"/>
    <col min="12" max="13" width="18.33203125" style="15" bestFit="1" customWidth="1"/>
    <col min="14" max="14" width="15.88671875" style="11" bestFit="1" customWidth="1"/>
    <col min="15" max="16" width="17.33203125" style="15" bestFit="1" customWidth="1"/>
    <col min="17" max="17" width="16.6640625" style="11" bestFit="1" customWidth="1"/>
    <col min="18" max="16384" width="8.88671875" style="11"/>
  </cols>
  <sheetData>
    <row r="1" spans="1:17" ht="17.399999999999999" x14ac:dyDescent="0.5">
      <c r="A1" s="15"/>
      <c r="B1" s="15"/>
      <c r="C1" s="15"/>
      <c r="D1" s="56" t="s">
        <v>539</v>
      </c>
      <c r="E1" s="56"/>
      <c r="F1" s="56"/>
      <c r="G1" s="56"/>
      <c r="H1" s="56"/>
      <c r="I1" s="56"/>
      <c r="J1" s="56"/>
      <c r="K1" s="56"/>
      <c r="L1" s="57" t="s">
        <v>540</v>
      </c>
      <c r="M1" s="57"/>
      <c r="N1" s="57"/>
      <c r="O1" s="57"/>
      <c r="P1" s="57"/>
      <c r="Q1" s="57"/>
    </row>
    <row r="2" spans="1:17" ht="17.399999999999999" x14ac:dyDescent="0.5">
      <c r="A2" s="15"/>
      <c r="B2" s="15"/>
      <c r="C2" s="15"/>
      <c r="D2" s="56" t="s">
        <v>605</v>
      </c>
      <c r="E2" s="56"/>
      <c r="F2" s="56"/>
      <c r="G2" s="56"/>
      <c r="H2" s="56" t="s">
        <v>606</v>
      </c>
      <c r="I2" s="56"/>
      <c r="J2" s="56"/>
      <c r="K2" s="56"/>
      <c r="L2" s="56" t="s">
        <v>605</v>
      </c>
      <c r="M2" s="56"/>
      <c r="N2" s="56"/>
      <c r="O2" s="56" t="s">
        <v>606</v>
      </c>
      <c r="P2" s="56"/>
      <c r="Q2" s="56"/>
    </row>
    <row r="3" spans="1:17" s="19" customFormat="1" ht="34.799999999999997" x14ac:dyDescent="0.5">
      <c r="A3" s="16" t="s">
        <v>533</v>
      </c>
      <c r="B3" s="16" t="s">
        <v>1</v>
      </c>
      <c r="C3" s="17" t="s">
        <v>3</v>
      </c>
      <c r="D3" s="39" t="s">
        <v>541</v>
      </c>
      <c r="E3" s="39" t="s">
        <v>542</v>
      </c>
      <c r="F3" s="39" t="s">
        <v>543</v>
      </c>
      <c r="G3" s="39" t="s">
        <v>544</v>
      </c>
      <c r="H3" s="39" t="s">
        <v>541</v>
      </c>
      <c r="I3" s="39" t="s">
        <v>542</v>
      </c>
      <c r="J3" s="18" t="s">
        <v>543</v>
      </c>
      <c r="K3" s="18" t="s">
        <v>544</v>
      </c>
      <c r="L3" s="39" t="s">
        <v>545</v>
      </c>
      <c r="M3" s="39" t="s">
        <v>546</v>
      </c>
      <c r="N3" s="18" t="s">
        <v>544</v>
      </c>
      <c r="O3" s="39" t="s">
        <v>545</v>
      </c>
      <c r="P3" s="39" t="s">
        <v>546</v>
      </c>
      <c r="Q3" s="18" t="s">
        <v>544</v>
      </c>
    </row>
    <row r="4" spans="1:17" s="55" customFormat="1" x14ac:dyDescent="0.5">
      <c r="A4" s="50" t="s">
        <v>17</v>
      </c>
      <c r="B4" s="50">
        <v>10581</v>
      </c>
      <c r="C4" s="25" t="s">
        <v>19</v>
      </c>
      <c r="D4" s="47">
        <v>10397004.710495001</v>
      </c>
      <c r="E4" s="47">
        <v>7470096.5832759999</v>
      </c>
      <c r="F4" s="47">
        <v>17867101.293770999</v>
      </c>
      <c r="G4" s="47">
        <v>2926908.1272190008</v>
      </c>
      <c r="H4" s="47">
        <v>487397.33617999998</v>
      </c>
      <c r="I4" s="47">
        <v>211146.202942</v>
      </c>
      <c r="J4" s="48">
        <v>698543.53912199999</v>
      </c>
      <c r="K4" s="48">
        <v>276251.13323799998</v>
      </c>
      <c r="L4" s="47">
        <v>37773233</v>
      </c>
      <c r="M4" s="47">
        <v>32640754</v>
      </c>
      <c r="N4" s="48">
        <v>5132479</v>
      </c>
      <c r="O4" s="47">
        <v>3279007</v>
      </c>
      <c r="P4" s="47">
        <v>3597089</v>
      </c>
      <c r="Q4" s="48">
        <v>-318082</v>
      </c>
    </row>
    <row r="5" spans="1:17" s="55" customFormat="1" x14ac:dyDescent="0.5">
      <c r="A5" s="50" t="s">
        <v>35</v>
      </c>
      <c r="B5" s="50">
        <v>10639</v>
      </c>
      <c r="C5" s="25" t="s">
        <v>19</v>
      </c>
      <c r="D5" s="47">
        <v>4560632.2702259999</v>
      </c>
      <c r="E5" s="47">
        <v>92060.005917000002</v>
      </c>
      <c r="F5" s="47">
        <v>4652692.2761429995</v>
      </c>
      <c r="G5" s="47">
        <v>4468572.2643090002</v>
      </c>
      <c r="H5" s="47">
        <v>600221.58052199997</v>
      </c>
      <c r="I5" s="47">
        <v>7056.3581999999997</v>
      </c>
      <c r="J5" s="48">
        <v>607277.93872199999</v>
      </c>
      <c r="K5" s="48">
        <v>593165.22232199996</v>
      </c>
      <c r="L5" s="47">
        <v>80917991</v>
      </c>
      <c r="M5" s="47">
        <v>68164875</v>
      </c>
      <c r="N5" s="48">
        <v>12753116</v>
      </c>
      <c r="O5" s="47">
        <v>12800401</v>
      </c>
      <c r="P5" s="47">
        <v>3859391</v>
      </c>
      <c r="Q5" s="48">
        <v>8941010</v>
      </c>
    </row>
    <row r="6" spans="1:17" s="55" customFormat="1" x14ac:dyDescent="0.5">
      <c r="A6" s="50" t="s">
        <v>39</v>
      </c>
      <c r="B6" s="50">
        <v>10720</v>
      </c>
      <c r="C6" s="25" t="s">
        <v>19</v>
      </c>
      <c r="D6" s="47">
        <v>315661.35154900001</v>
      </c>
      <c r="E6" s="47">
        <v>490528.87549599999</v>
      </c>
      <c r="F6" s="47">
        <v>806190.22704500007</v>
      </c>
      <c r="G6" s="47">
        <v>-174867.52394699998</v>
      </c>
      <c r="H6" s="47">
        <v>0</v>
      </c>
      <c r="I6" s="47">
        <v>34560.370867999998</v>
      </c>
      <c r="J6" s="48">
        <v>34560.370867999998</v>
      </c>
      <c r="K6" s="48">
        <v>-34560.370867999998</v>
      </c>
      <c r="L6" s="47">
        <v>62676</v>
      </c>
      <c r="M6" s="47">
        <v>1475605</v>
      </c>
      <c r="N6" s="48">
        <v>-1412929</v>
      </c>
      <c r="O6" s="47">
        <v>20894</v>
      </c>
      <c r="P6" s="47">
        <v>4383</v>
      </c>
      <c r="Q6" s="48">
        <v>16511</v>
      </c>
    </row>
    <row r="7" spans="1:17" s="55" customFormat="1" x14ac:dyDescent="0.5">
      <c r="A7" s="50" t="s">
        <v>45</v>
      </c>
      <c r="B7" s="50">
        <v>10748</v>
      </c>
      <c r="C7" s="25" t="s">
        <v>19</v>
      </c>
      <c r="D7" s="47">
        <v>2781998.7312960001</v>
      </c>
      <c r="E7" s="47">
        <v>781811.52012999996</v>
      </c>
      <c r="F7" s="47">
        <v>3563810.2514260001</v>
      </c>
      <c r="G7" s="47">
        <v>2000187.211166</v>
      </c>
      <c r="H7" s="47">
        <v>0</v>
      </c>
      <c r="I7" s="47">
        <v>0</v>
      </c>
      <c r="J7" s="48">
        <v>0</v>
      </c>
      <c r="K7" s="48">
        <v>0</v>
      </c>
      <c r="L7" s="47">
        <v>17097674</v>
      </c>
      <c r="M7" s="47">
        <v>22920363</v>
      </c>
      <c r="N7" s="48">
        <v>-5822689</v>
      </c>
      <c r="O7" s="47">
        <v>3102965</v>
      </c>
      <c r="P7" s="47">
        <v>636703</v>
      </c>
      <c r="Q7" s="48">
        <v>2466262</v>
      </c>
    </row>
    <row r="8" spans="1:17" s="55" customFormat="1" x14ac:dyDescent="0.5">
      <c r="A8" s="50" t="s">
        <v>53</v>
      </c>
      <c r="B8" s="50">
        <v>10766</v>
      </c>
      <c r="C8" s="25" t="s">
        <v>19</v>
      </c>
      <c r="D8" s="47">
        <v>162595.958969</v>
      </c>
      <c r="E8" s="47">
        <v>1698458.613661</v>
      </c>
      <c r="F8" s="47">
        <v>1861054.5726300001</v>
      </c>
      <c r="G8" s="47">
        <v>-1535862.654692</v>
      </c>
      <c r="H8" s="47">
        <v>0</v>
      </c>
      <c r="I8" s="47">
        <v>50176.131135000003</v>
      </c>
      <c r="J8" s="48">
        <v>50176.131135000003</v>
      </c>
      <c r="K8" s="48">
        <v>-50176.131135000003</v>
      </c>
      <c r="L8" s="47">
        <v>37636560</v>
      </c>
      <c r="M8" s="47">
        <v>64688340</v>
      </c>
      <c r="N8" s="48">
        <v>-27051780</v>
      </c>
      <c r="O8" s="47">
        <v>1237258</v>
      </c>
      <c r="P8" s="47">
        <v>3066590</v>
      </c>
      <c r="Q8" s="48">
        <v>-1829332</v>
      </c>
    </row>
    <row r="9" spans="1:17" s="55" customFormat="1" x14ac:dyDescent="0.5">
      <c r="A9" s="50" t="s">
        <v>59</v>
      </c>
      <c r="B9" s="50">
        <v>10765</v>
      </c>
      <c r="C9" s="25" t="s">
        <v>19</v>
      </c>
      <c r="D9" s="47">
        <v>3473961.2968950002</v>
      </c>
      <c r="E9" s="47">
        <v>1128941.1642489999</v>
      </c>
      <c r="F9" s="47">
        <v>4602902.4611440003</v>
      </c>
      <c r="G9" s="47">
        <v>2345020.132646</v>
      </c>
      <c r="H9" s="47">
        <v>0</v>
      </c>
      <c r="I9" s="47">
        <v>7053.4979000000003</v>
      </c>
      <c r="J9" s="48">
        <v>7053.4979000000003</v>
      </c>
      <c r="K9" s="48">
        <v>-7053.4979000000003</v>
      </c>
      <c r="L9" s="47">
        <v>240855837</v>
      </c>
      <c r="M9" s="47">
        <v>179224262</v>
      </c>
      <c r="N9" s="48">
        <v>61631575</v>
      </c>
      <c r="O9" s="47">
        <v>26524147</v>
      </c>
      <c r="P9" s="47">
        <v>13212994</v>
      </c>
      <c r="Q9" s="48">
        <v>13311153</v>
      </c>
    </row>
    <row r="10" spans="1:17" s="55" customFormat="1" x14ac:dyDescent="0.5">
      <c r="A10" s="50" t="s">
        <v>62</v>
      </c>
      <c r="B10" s="50">
        <v>10778</v>
      </c>
      <c r="C10" s="25" t="s">
        <v>19</v>
      </c>
      <c r="D10" s="47">
        <v>189503.76742600001</v>
      </c>
      <c r="E10" s="47">
        <v>26208.518064</v>
      </c>
      <c r="F10" s="47">
        <v>215712.28549000001</v>
      </c>
      <c r="G10" s="47">
        <v>163295.249362</v>
      </c>
      <c r="H10" s="47">
        <v>0</v>
      </c>
      <c r="I10" s="47">
        <v>0</v>
      </c>
      <c r="J10" s="48">
        <v>0</v>
      </c>
      <c r="K10" s="48">
        <v>0</v>
      </c>
      <c r="L10" s="47">
        <v>2625605</v>
      </c>
      <c r="M10" s="47">
        <v>2988428</v>
      </c>
      <c r="N10" s="48">
        <v>-362823</v>
      </c>
      <c r="O10" s="47">
        <v>23135</v>
      </c>
      <c r="P10" s="47">
        <v>299010</v>
      </c>
      <c r="Q10" s="48">
        <v>-275875</v>
      </c>
    </row>
    <row r="11" spans="1:17" s="55" customFormat="1" x14ac:dyDescent="0.5">
      <c r="A11" s="50" t="s">
        <v>66</v>
      </c>
      <c r="B11" s="50">
        <v>10784</v>
      </c>
      <c r="C11" s="25" t="s">
        <v>19</v>
      </c>
      <c r="D11" s="47">
        <v>1635578.832622</v>
      </c>
      <c r="E11" s="47">
        <v>754801.42191899999</v>
      </c>
      <c r="F11" s="47">
        <v>2390380.2545409999</v>
      </c>
      <c r="G11" s="47">
        <v>880777.41070300003</v>
      </c>
      <c r="H11" s="47">
        <v>370844.125413</v>
      </c>
      <c r="I11" s="47">
        <v>67105.001996000006</v>
      </c>
      <c r="J11" s="48">
        <v>437949.12740900001</v>
      </c>
      <c r="K11" s="48">
        <v>303739.123417</v>
      </c>
      <c r="L11" s="47">
        <v>20376517</v>
      </c>
      <c r="M11" s="47">
        <v>24809985</v>
      </c>
      <c r="N11" s="48">
        <v>-4433468</v>
      </c>
      <c r="O11" s="47">
        <v>1483408</v>
      </c>
      <c r="P11" s="47">
        <v>1235342</v>
      </c>
      <c r="Q11" s="48">
        <v>248066</v>
      </c>
    </row>
    <row r="12" spans="1:17" s="55" customFormat="1" x14ac:dyDescent="0.5">
      <c r="A12" s="50" t="s">
        <v>80</v>
      </c>
      <c r="B12" s="50">
        <v>10837</v>
      </c>
      <c r="C12" s="25" t="s">
        <v>19</v>
      </c>
      <c r="D12" s="47">
        <v>110876.200551</v>
      </c>
      <c r="E12" s="47">
        <v>1294194.8866650001</v>
      </c>
      <c r="F12" s="47">
        <v>1405071.0872160001</v>
      </c>
      <c r="G12" s="47">
        <v>-1183318.6861140002</v>
      </c>
      <c r="H12" s="47">
        <v>0</v>
      </c>
      <c r="I12" s="47">
        <v>153077.254124</v>
      </c>
      <c r="J12" s="48">
        <v>153077.254124</v>
      </c>
      <c r="K12" s="48">
        <v>-153077.254124</v>
      </c>
      <c r="L12" s="47">
        <v>71454</v>
      </c>
      <c r="M12" s="47">
        <v>16086353</v>
      </c>
      <c r="N12" s="48">
        <v>-16014899</v>
      </c>
      <c r="O12" s="47">
        <v>4141</v>
      </c>
      <c r="P12" s="47">
        <v>183453</v>
      </c>
      <c r="Q12" s="48">
        <v>-179312</v>
      </c>
    </row>
    <row r="13" spans="1:17" s="55" customFormat="1" x14ac:dyDescent="0.5">
      <c r="A13" s="50" t="s">
        <v>82</v>
      </c>
      <c r="B13" s="50">
        <v>10845</v>
      </c>
      <c r="C13" s="25" t="s">
        <v>19</v>
      </c>
      <c r="D13" s="47">
        <v>9340402.9857669994</v>
      </c>
      <c r="E13" s="47">
        <v>7800725.5110470001</v>
      </c>
      <c r="F13" s="47">
        <v>17141128.496813998</v>
      </c>
      <c r="G13" s="47">
        <v>1539677.4747199994</v>
      </c>
      <c r="H13" s="47">
        <v>349947.59085400001</v>
      </c>
      <c r="I13" s="47">
        <v>252429.788997</v>
      </c>
      <c r="J13" s="48">
        <v>602377.37985100003</v>
      </c>
      <c r="K13" s="48">
        <v>97517.801857000013</v>
      </c>
      <c r="L13" s="47">
        <v>35097134</v>
      </c>
      <c r="M13" s="47">
        <v>25876840</v>
      </c>
      <c r="N13" s="48">
        <v>9220294</v>
      </c>
      <c r="O13" s="47">
        <v>1716682</v>
      </c>
      <c r="P13" s="47">
        <v>5162112</v>
      </c>
      <c r="Q13" s="48">
        <v>-3445430</v>
      </c>
    </row>
    <row r="14" spans="1:17" s="55" customFormat="1" x14ac:dyDescent="0.5">
      <c r="A14" s="50" t="s">
        <v>96</v>
      </c>
      <c r="B14" s="50">
        <v>10883</v>
      </c>
      <c r="C14" s="25" t="s">
        <v>19</v>
      </c>
      <c r="D14" s="47">
        <v>10545127.667049</v>
      </c>
      <c r="E14" s="47">
        <v>5426349.7361519998</v>
      </c>
      <c r="F14" s="47">
        <v>15971477.403200999</v>
      </c>
      <c r="G14" s="47">
        <v>5118777.9308970002</v>
      </c>
      <c r="H14" s="47">
        <v>944688.980584</v>
      </c>
      <c r="I14" s="47">
        <v>176429.372726</v>
      </c>
      <c r="J14" s="48">
        <v>1121118.3533099999</v>
      </c>
      <c r="K14" s="48">
        <v>768259.60785799997</v>
      </c>
      <c r="L14" s="47">
        <v>289171724</v>
      </c>
      <c r="M14" s="47">
        <v>244890353</v>
      </c>
      <c r="N14" s="48">
        <v>44281371</v>
      </c>
      <c r="O14" s="47">
        <v>20075299</v>
      </c>
      <c r="P14" s="47">
        <v>14293413</v>
      </c>
      <c r="Q14" s="48">
        <v>5781886</v>
      </c>
    </row>
    <row r="15" spans="1:17" s="55" customFormat="1" x14ac:dyDescent="0.5">
      <c r="A15" s="50" t="s">
        <v>102</v>
      </c>
      <c r="B15" s="50">
        <v>10895</v>
      </c>
      <c r="C15" s="25" t="s">
        <v>19</v>
      </c>
      <c r="D15" s="47">
        <v>114295.70461099999</v>
      </c>
      <c r="E15" s="47">
        <v>220466.51787499999</v>
      </c>
      <c r="F15" s="47">
        <v>334762.22248599998</v>
      </c>
      <c r="G15" s="47">
        <v>-106170.813264</v>
      </c>
      <c r="H15" s="47">
        <v>2115.7158709999999</v>
      </c>
      <c r="I15" s="47">
        <v>21814.275519999999</v>
      </c>
      <c r="J15" s="48">
        <v>23929.991391</v>
      </c>
      <c r="K15" s="48">
        <v>-19698.559648999999</v>
      </c>
      <c r="L15" s="47">
        <v>278374</v>
      </c>
      <c r="M15" s="47">
        <v>2068995</v>
      </c>
      <c r="N15" s="48">
        <v>-1790621</v>
      </c>
      <c r="O15" s="47">
        <v>3203</v>
      </c>
      <c r="P15" s="47">
        <v>16104</v>
      </c>
      <c r="Q15" s="48">
        <v>-12901</v>
      </c>
    </row>
    <row r="16" spans="1:17" s="55" customFormat="1" x14ac:dyDescent="0.5">
      <c r="A16" s="50" t="s">
        <v>106</v>
      </c>
      <c r="B16" s="50">
        <v>10911</v>
      </c>
      <c r="C16" s="25" t="s">
        <v>19</v>
      </c>
      <c r="D16" s="47">
        <v>1766867.545862</v>
      </c>
      <c r="E16" s="47">
        <v>6084982.8855130002</v>
      </c>
      <c r="F16" s="47">
        <v>7851850.4313750006</v>
      </c>
      <c r="G16" s="47">
        <v>-4318115.3396509998</v>
      </c>
      <c r="H16" s="47">
        <v>18982.642059999998</v>
      </c>
      <c r="I16" s="47">
        <v>0</v>
      </c>
      <c r="J16" s="48">
        <v>18982.642059999998</v>
      </c>
      <c r="K16" s="48">
        <v>18982.642059999998</v>
      </c>
      <c r="L16" s="47">
        <v>51292089</v>
      </c>
      <c r="M16" s="47">
        <v>68954723</v>
      </c>
      <c r="N16" s="48">
        <v>-17662634</v>
      </c>
      <c r="O16" s="47">
        <v>9817685</v>
      </c>
      <c r="P16" s="47">
        <v>3944680</v>
      </c>
      <c r="Q16" s="48">
        <v>5873005</v>
      </c>
    </row>
    <row r="17" spans="1:17" s="55" customFormat="1" x14ac:dyDescent="0.5">
      <c r="A17" s="50" t="s">
        <v>108</v>
      </c>
      <c r="B17" s="50">
        <v>10919</v>
      </c>
      <c r="C17" s="25" t="s">
        <v>19</v>
      </c>
      <c r="D17" s="47">
        <v>18013258.664066002</v>
      </c>
      <c r="E17" s="47">
        <v>15888362.469870999</v>
      </c>
      <c r="F17" s="47">
        <v>33901621.133937001</v>
      </c>
      <c r="G17" s="47">
        <v>2124896.1941950023</v>
      </c>
      <c r="H17" s="47">
        <v>16693.510720999999</v>
      </c>
      <c r="I17" s="47">
        <v>349852.05080000003</v>
      </c>
      <c r="J17" s="48">
        <v>366545.561521</v>
      </c>
      <c r="K17" s="48">
        <v>-333158.54007900006</v>
      </c>
      <c r="L17" s="47">
        <v>619367532</v>
      </c>
      <c r="M17" s="47">
        <v>502442444</v>
      </c>
      <c r="N17" s="48">
        <v>116925088</v>
      </c>
      <c r="O17" s="47">
        <v>28481678</v>
      </c>
      <c r="P17" s="47">
        <v>27747968</v>
      </c>
      <c r="Q17" s="48">
        <v>733710</v>
      </c>
    </row>
    <row r="18" spans="1:17" s="55" customFormat="1" x14ac:dyDescent="0.5">
      <c r="A18" s="50" t="s">
        <v>110</v>
      </c>
      <c r="B18" s="50">
        <v>10923</v>
      </c>
      <c r="C18" s="25" t="s">
        <v>19</v>
      </c>
      <c r="D18" s="47">
        <v>260180.06793300001</v>
      </c>
      <c r="E18" s="47">
        <v>188324.96002200001</v>
      </c>
      <c r="F18" s="47">
        <v>448505.02795500006</v>
      </c>
      <c r="G18" s="47">
        <v>71855.107910999999</v>
      </c>
      <c r="H18" s="47">
        <v>0</v>
      </c>
      <c r="I18" s="47">
        <v>90554.922089</v>
      </c>
      <c r="J18" s="48">
        <v>90554.922089</v>
      </c>
      <c r="K18" s="48">
        <v>-90554.922089</v>
      </c>
      <c r="L18" s="47">
        <v>1947598</v>
      </c>
      <c r="M18" s="47">
        <v>2564963</v>
      </c>
      <c r="N18" s="48">
        <v>-617365</v>
      </c>
      <c r="O18" s="47">
        <v>287792</v>
      </c>
      <c r="P18" s="47">
        <v>810810</v>
      </c>
      <c r="Q18" s="48">
        <v>-523018</v>
      </c>
    </row>
    <row r="19" spans="1:17" s="55" customFormat="1" x14ac:dyDescent="0.5">
      <c r="A19" s="50" t="s">
        <v>114</v>
      </c>
      <c r="B19" s="50">
        <v>10915</v>
      </c>
      <c r="C19" s="25" t="s">
        <v>19</v>
      </c>
      <c r="D19" s="47">
        <v>10209280.198774001</v>
      </c>
      <c r="E19" s="47">
        <v>7843055.5413779998</v>
      </c>
      <c r="F19" s="47">
        <v>18052335.740152001</v>
      </c>
      <c r="G19" s="47">
        <v>2366224.6573960008</v>
      </c>
      <c r="H19" s="47">
        <v>1794988.0864200001</v>
      </c>
      <c r="I19" s="47">
        <v>753827.58343</v>
      </c>
      <c r="J19" s="48">
        <v>2548815.6698500002</v>
      </c>
      <c r="K19" s="48">
        <v>1041160.5029900001</v>
      </c>
      <c r="L19" s="47">
        <v>11871479</v>
      </c>
      <c r="M19" s="47">
        <v>20885163</v>
      </c>
      <c r="N19" s="48">
        <v>-9013684</v>
      </c>
      <c r="O19" s="47">
        <v>63502</v>
      </c>
      <c r="P19" s="47">
        <v>529071</v>
      </c>
      <c r="Q19" s="48">
        <v>-465569</v>
      </c>
    </row>
    <row r="20" spans="1:17" s="55" customFormat="1" x14ac:dyDescent="0.5">
      <c r="A20" s="50" t="s">
        <v>116</v>
      </c>
      <c r="B20" s="50">
        <v>10929</v>
      </c>
      <c r="C20" s="25" t="s">
        <v>19</v>
      </c>
      <c r="D20" s="47">
        <v>366513.69437899999</v>
      </c>
      <c r="E20" s="47">
        <v>36718.870152000003</v>
      </c>
      <c r="F20" s="47">
        <v>403232.56453099998</v>
      </c>
      <c r="G20" s="47">
        <v>329794.824227</v>
      </c>
      <c r="H20" s="47">
        <v>120000</v>
      </c>
      <c r="I20" s="47">
        <v>0</v>
      </c>
      <c r="J20" s="48">
        <v>120000</v>
      </c>
      <c r="K20" s="48">
        <v>120000</v>
      </c>
      <c r="L20" s="47">
        <v>4440912</v>
      </c>
      <c r="M20" s="47">
        <v>4627097</v>
      </c>
      <c r="N20" s="48">
        <v>-186185</v>
      </c>
      <c r="O20" s="47">
        <v>379616</v>
      </c>
      <c r="P20" s="47">
        <v>437431</v>
      </c>
      <c r="Q20" s="48">
        <v>-57815</v>
      </c>
    </row>
    <row r="21" spans="1:17" s="55" customFormat="1" x14ac:dyDescent="0.5">
      <c r="A21" s="50" t="s">
        <v>120</v>
      </c>
      <c r="B21" s="50">
        <v>11008</v>
      </c>
      <c r="C21" s="25" t="s">
        <v>19</v>
      </c>
      <c r="D21" s="47">
        <v>5082843.8591280002</v>
      </c>
      <c r="E21" s="47">
        <v>4269422.0036469996</v>
      </c>
      <c r="F21" s="47">
        <v>9352265.8627749998</v>
      </c>
      <c r="G21" s="47">
        <v>813421.85548100062</v>
      </c>
      <c r="H21" s="47">
        <v>373807.20043000003</v>
      </c>
      <c r="I21" s="47">
        <v>1005279.678101</v>
      </c>
      <c r="J21" s="48">
        <v>1379086.8785310001</v>
      </c>
      <c r="K21" s="48">
        <v>-631472.47767099994</v>
      </c>
      <c r="L21" s="47">
        <v>73068688</v>
      </c>
      <c r="M21" s="47">
        <v>79920545</v>
      </c>
      <c r="N21" s="48">
        <v>-6851857</v>
      </c>
      <c r="O21" s="47">
        <v>2792639</v>
      </c>
      <c r="P21" s="47">
        <v>3558834</v>
      </c>
      <c r="Q21" s="48">
        <v>-766195</v>
      </c>
    </row>
    <row r="22" spans="1:17" s="55" customFormat="1" x14ac:dyDescent="0.5">
      <c r="A22" s="50" t="s">
        <v>122</v>
      </c>
      <c r="B22" s="50">
        <v>11014</v>
      </c>
      <c r="C22" s="25" t="s">
        <v>19</v>
      </c>
      <c r="D22" s="47">
        <v>95646.655719999995</v>
      </c>
      <c r="E22" s="47">
        <v>215971.13209299999</v>
      </c>
      <c r="F22" s="47">
        <v>311617.78781299997</v>
      </c>
      <c r="G22" s="47">
        <v>-120324.476373</v>
      </c>
      <c r="H22" s="47">
        <v>722.50811999999996</v>
      </c>
      <c r="I22" s="47">
        <v>4780.4301100000002</v>
      </c>
      <c r="J22" s="48">
        <v>5502.9382299999997</v>
      </c>
      <c r="K22" s="48">
        <v>-4057.9219900000003</v>
      </c>
      <c r="L22" s="47">
        <v>121946</v>
      </c>
      <c r="M22" s="47">
        <v>2584668</v>
      </c>
      <c r="N22" s="48">
        <v>-2462722</v>
      </c>
      <c r="O22" s="47">
        <v>1404</v>
      </c>
      <c r="P22" s="47">
        <v>39586</v>
      </c>
      <c r="Q22" s="48">
        <v>-38182</v>
      </c>
    </row>
    <row r="23" spans="1:17" s="55" customFormat="1" x14ac:dyDescent="0.5">
      <c r="A23" s="50" t="s">
        <v>124</v>
      </c>
      <c r="B23" s="50">
        <v>11049</v>
      </c>
      <c r="C23" s="25" t="s">
        <v>19</v>
      </c>
      <c r="D23" s="47">
        <v>3215087.2452810002</v>
      </c>
      <c r="E23" s="47">
        <v>1199696.7211809999</v>
      </c>
      <c r="F23" s="47">
        <v>4414783.9664620003</v>
      </c>
      <c r="G23" s="47">
        <v>2015390.5241000003</v>
      </c>
      <c r="H23" s="47">
        <v>437201.823806</v>
      </c>
      <c r="I23" s="47">
        <v>121703.06305500001</v>
      </c>
      <c r="J23" s="48">
        <v>558904.88686099998</v>
      </c>
      <c r="K23" s="48">
        <v>315498.76075100002</v>
      </c>
      <c r="L23" s="47">
        <v>77092193</v>
      </c>
      <c r="M23" s="47">
        <v>66054624</v>
      </c>
      <c r="N23" s="48">
        <v>11037569</v>
      </c>
      <c r="O23" s="47">
        <v>6302168</v>
      </c>
      <c r="P23" s="47">
        <v>4965118</v>
      </c>
      <c r="Q23" s="48">
        <v>1337050</v>
      </c>
    </row>
    <row r="24" spans="1:17" s="55" customFormat="1" x14ac:dyDescent="0.5">
      <c r="A24" s="50" t="s">
        <v>128</v>
      </c>
      <c r="B24" s="50">
        <v>11075</v>
      </c>
      <c r="C24" s="25" t="s">
        <v>19</v>
      </c>
      <c r="D24" s="47">
        <v>4201000.9713059999</v>
      </c>
      <c r="E24" s="47">
        <v>1200557.2172350001</v>
      </c>
      <c r="F24" s="47">
        <v>5401558.1885409998</v>
      </c>
      <c r="G24" s="47">
        <v>3000443.754071</v>
      </c>
      <c r="H24" s="47">
        <v>415228.03029700002</v>
      </c>
      <c r="I24" s="47">
        <v>137913.70603999999</v>
      </c>
      <c r="J24" s="48">
        <v>553141.73633700004</v>
      </c>
      <c r="K24" s="48">
        <v>277314.324257</v>
      </c>
      <c r="L24" s="47">
        <v>81588327</v>
      </c>
      <c r="M24" s="47">
        <v>77816347</v>
      </c>
      <c r="N24" s="48">
        <v>3771980</v>
      </c>
      <c r="O24" s="47">
        <v>9519923</v>
      </c>
      <c r="P24" s="47">
        <v>11757148</v>
      </c>
      <c r="Q24" s="48">
        <v>-2237225</v>
      </c>
    </row>
    <row r="25" spans="1:17" s="55" customFormat="1" x14ac:dyDescent="0.5">
      <c r="A25" s="50" t="s">
        <v>135</v>
      </c>
      <c r="B25" s="50">
        <v>11090</v>
      </c>
      <c r="C25" s="25" t="s">
        <v>19</v>
      </c>
      <c r="D25" s="47">
        <v>2400246.8377680001</v>
      </c>
      <c r="E25" s="47">
        <v>1785142.155121</v>
      </c>
      <c r="F25" s="47">
        <v>4185388.9928890001</v>
      </c>
      <c r="G25" s="47">
        <v>615104.68264700007</v>
      </c>
      <c r="H25" s="47">
        <v>122199.29376</v>
      </c>
      <c r="I25" s="47">
        <v>106408.22945</v>
      </c>
      <c r="J25" s="48">
        <v>228607.52321000001</v>
      </c>
      <c r="K25" s="48">
        <v>15791.064310000002</v>
      </c>
      <c r="L25" s="47">
        <v>33622220</v>
      </c>
      <c r="M25" s="47">
        <v>49425189</v>
      </c>
      <c r="N25" s="48">
        <v>-15802969</v>
      </c>
      <c r="O25" s="47">
        <v>1955333</v>
      </c>
      <c r="P25" s="47">
        <v>1877906</v>
      </c>
      <c r="Q25" s="48">
        <v>77427</v>
      </c>
    </row>
    <row r="26" spans="1:17" s="55" customFormat="1" x14ac:dyDescent="0.5">
      <c r="A26" s="50" t="s">
        <v>139</v>
      </c>
      <c r="B26" s="50">
        <v>11098</v>
      </c>
      <c r="C26" s="25" t="s">
        <v>19</v>
      </c>
      <c r="D26" s="47">
        <v>37649104.497420996</v>
      </c>
      <c r="E26" s="47">
        <v>3207312.7199070002</v>
      </c>
      <c r="F26" s="47">
        <v>40856417.217327997</v>
      </c>
      <c r="G26" s="47">
        <v>34441791.777513996</v>
      </c>
      <c r="H26" s="47">
        <v>4299693.5873299995</v>
      </c>
      <c r="I26" s="47">
        <v>476313.93200999999</v>
      </c>
      <c r="J26" s="48">
        <v>4776007.5193399992</v>
      </c>
      <c r="K26" s="48">
        <v>3823379.6553199994</v>
      </c>
      <c r="L26" s="47">
        <v>756171449</v>
      </c>
      <c r="M26" s="47">
        <v>588415281</v>
      </c>
      <c r="N26" s="48">
        <v>167756168</v>
      </c>
      <c r="O26" s="47">
        <v>50819650</v>
      </c>
      <c r="P26" s="47">
        <v>39912363</v>
      </c>
      <c r="Q26" s="48">
        <v>10907287</v>
      </c>
    </row>
    <row r="27" spans="1:17" s="55" customFormat="1" x14ac:dyDescent="0.5">
      <c r="A27" s="50" t="s">
        <v>149</v>
      </c>
      <c r="B27" s="50">
        <v>11142</v>
      </c>
      <c r="C27" s="25" t="s">
        <v>19</v>
      </c>
      <c r="D27" s="47">
        <v>9814700.1373050008</v>
      </c>
      <c r="E27" s="47">
        <v>5132359.4894089997</v>
      </c>
      <c r="F27" s="47">
        <v>14947059.626714</v>
      </c>
      <c r="G27" s="47">
        <v>4682340.6478960011</v>
      </c>
      <c r="H27" s="47">
        <v>0</v>
      </c>
      <c r="I27" s="47">
        <v>668875.078507</v>
      </c>
      <c r="J27" s="48">
        <v>668875.078507</v>
      </c>
      <c r="K27" s="48">
        <v>-668875.078507</v>
      </c>
      <c r="L27" s="47">
        <v>43939827</v>
      </c>
      <c r="M27" s="47">
        <v>57524603</v>
      </c>
      <c r="N27" s="48">
        <v>-13584776</v>
      </c>
      <c r="O27" s="47">
        <v>1294375</v>
      </c>
      <c r="P27" s="47">
        <v>3213861</v>
      </c>
      <c r="Q27" s="48">
        <v>-1919486</v>
      </c>
    </row>
    <row r="28" spans="1:17" s="55" customFormat="1" x14ac:dyDescent="0.5">
      <c r="A28" s="50" t="s">
        <v>151</v>
      </c>
      <c r="B28" s="50">
        <v>11145</v>
      </c>
      <c r="C28" s="25" t="s">
        <v>19</v>
      </c>
      <c r="D28" s="47">
        <v>10250851.802198</v>
      </c>
      <c r="E28" s="47">
        <v>2527497.6678439998</v>
      </c>
      <c r="F28" s="47">
        <v>12778349.470042</v>
      </c>
      <c r="G28" s="47">
        <v>7723354.1343540009</v>
      </c>
      <c r="H28" s="47">
        <v>447981.89993999997</v>
      </c>
      <c r="I28" s="47">
        <v>422559.75142500002</v>
      </c>
      <c r="J28" s="48">
        <v>870541.65136500006</v>
      </c>
      <c r="K28" s="48">
        <v>25422.14851499995</v>
      </c>
      <c r="L28" s="47">
        <v>214619113</v>
      </c>
      <c r="M28" s="47">
        <v>162610357</v>
      </c>
      <c r="N28" s="48">
        <v>52008756</v>
      </c>
      <c r="O28" s="47">
        <v>21165937</v>
      </c>
      <c r="P28" s="47">
        <v>14002316</v>
      </c>
      <c r="Q28" s="48">
        <v>7163621</v>
      </c>
    </row>
    <row r="29" spans="1:17" s="55" customFormat="1" x14ac:dyDescent="0.5">
      <c r="A29" s="50" t="s">
        <v>153</v>
      </c>
      <c r="B29" s="50">
        <v>11148</v>
      </c>
      <c r="C29" s="25" t="s">
        <v>19</v>
      </c>
      <c r="D29" s="47">
        <v>215310.977469</v>
      </c>
      <c r="E29" s="47">
        <v>139201.02087899999</v>
      </c>
      <c r="F29" s="47">
        <v>354511.99834799999</v>
      </c>
      <c r="G29" s="47">
        <v>76109.956590000016</v>
      </c>
      <c r="H29" s="47">
        <v>1532.8</v>
      </c>
      <c r="I29" s="47">
        <v>2398.16624</v>
      </c>
      <c r="J29" s="48">
        <v>3930.9662399999997</v>
      </c>
      <c r="K29" s="48">
        <v>-865.36624000000006</v>
      </c>
      <c r="L29" s="47">
        <v>604685</v>
      </c>
      <c r="M29" s="47">
        <v>832257</v>
      </c>
      <c r="N29" s="48">
        <v>-227572</v>
      </c>
      <c r="O29" s="47">
        <v>17345</v>
      </c>
      <c r="P29" s="47">
        <v>3175</v>
      </c>
      <c r="Q29" s="48">
        <v>14170</v>
      </c>
    </row>
    <row r="30" spans="1:17" s="55" customFormat="1" x14ac:dyDescent="0.5">
      <c r="A30" s="50" t="s">
        <v>159</v>
      </c>
      <c r="B30" s="50">
        <v>11158</v>
      </c>
      <c r="C30" s="25" t="s">
        <v>19</v>
      </c>
      <c r="D30" s="47">
        <v>1571418.1603260001</v>
      </c>
      <c r="E30" s="47">
        <v>439364.33611899999</v>
      </c>
      <c r="F30" s="47">
        <v>2010782.4964450002</v>
      </c>
      <c r="G30" s="47">
        <v>1132053.824207</v>
      </c>
      <c r="H30" s="47">
        <v>598389.07971299998</v>
      </c>
      <c r="I30" s="47">
        <v>31671.46</v>
      </c>
      <c r="J30" s="48">
        <v>630060.53971299995</v>
      </c>
      <c r="K30" s="48">
        <v>566717.61971300002</v>
      </c>
      <c r="L30" s="47">
        <v>14215070</v>
      </c>
      <c r="M30" s="47">
        <v>7715283</v>
      </c>
      <c r="N30" s="48">
        <v>6499787</v>
      </c>
      <c r="O30" s="47">
        <v>1283659</v>
      </c>
      <c r="P30" s="47">
        <v>433137</v>
      </c>
      <c r="Q30" s="48">
        <v>850522</v>
      </c>
    </row>
    <row r="31" spans="1:17" s="55" customFormat="1" x14ac:dyDescent="0.5">
      <c r="A31" s="50" t="s">
        <v>163</v>
      </c>
      <c r="B31" s="50">
        <v>11161</v>
      </c>
      <c r="C31" s="25" t="s">
        <v>19</v>
      </c>
      <c r="D31" s="47">
        <v>3376222.858978</v>
      </c>
      <c r="E31" s="47">
        <v>149892.73463200001</v>
      </c>
      <c r="F31" s="47">
        <v>3526115.5936099999</v>
      </c>
      <c r="G31" s="47">
        <v>3226330.1243460001</v>
      </c>
      <c r="H31" s="47">
        <v>443103.53797</v>
      </c>
      <c r="I31" s="47">
        <v>0</v>
      </c>
      <c r="J31" s="48">
        <v>443103.53797</v>
      </c>
      <c r="K31" s="48">
        <v>443103.53797</v>
      </c>
      <c r="L31" s="47">
        <v>10300585</v>
      </c>
      <c r="M31" s="47">
        <v>7591238</v>
      </c>
      <c r="N31" s="48">
        <v>2709347</v>
      </c>
      <c r="O31" s="47">
        <v>790990</v>
      </c>
      <c r="P31" s="47">
        <v>251128</v>
      </c>
      <c r="Q31" s="48">
        <v>539862</v>
      </c>
    </row>
    <row r="32" spans="1:17" s="55" customFormat="1" x14ac:dyDescent="0.5">
      <c r="A32" s="50" t="s">
        <v>165</v>
      </c>
      <c r="B32" s="50">
        <v>11168</v>
      </c>
      <c r="C32" s="25" t="s">
        <v>19</v>
      </c>
      <c r="D32" s="47">
        <v>316021.38170500001</v>
      </c>
      <c r="E32" s="47">
        <v>819023.41027999995</v>
      </c>
      <c r="F32" s="47">
        <v>1135044.791985</v>
      </c>
      <c r="G32" s="47">
        <v>-503002.02857499995</v>
      </c>
      <c r="H32" s="47">
        <v>10236.163766</v>
      </c>
      <c r="I32" s="47">
        <v>17440.328853999999</v>
      </c>
      <c r="J32" s="48">
        <v>27676.492619999997</v>
      </c>
      <c r="K32" s="48">
        <v>-7204.1650879999997</v>
      </c>
      <c r="L32" s="47">
        <v>5712738</v>
      </c>
      <c r="M32" s="47">
        <v>9959486</v>
      </c>
      <c r="N32" s="48">
        <v>-4246748</v>
      </c>
      <c r="O32" s="47">
        <v>3629348</v>
      </c>
      <c r="P32" s="47">
        <v>70142</v>
      </c>
      <c r="Q32" s="48">
        <v>3559206</v>
      </c>
    </row>
    <row r="33" spans="1:17" s="55" customFormat="1" x14ac:dyDescent="0.5">
      <c r="A33" s="50" t="s">
        <v>182</v>
      </c>
      <c r="B33" s="50">
        <v>11198</v>
      </c>
      <c r="C33" s="25" t="s">
        <v>19</v>
      </c>
      <c r="D33" s="47">
        <v>27794.858497000001</v>
      </c>
      <c r="E33" s="47">
        <v>34463.320124999998</v>
      </c>
      <c r="F33" s="47">
        <v>62258.178621999999</v>
      </c>
      <c r="G33" s="47">
        <v>-6668.4616279999973</v>
      </c>
      <c r="H33" s="47">
        <v>2.9974949999999998</v>
      </c>
      <c r="I33" s="47">
        <v>11713.425397999999</v>
      </c>
      <c r="J33" s="48">
        <v>11716.422892999999</v>
      </c>
      <c r="K33" s="48">
        <v>-11710.427903</v>
      </c>
      <c r="L33" s="47">
        <v>1</v>
      </c>
      <c r="M33" s="47">
        <v>4</v>
      </c>
      <c r="N33" s="48">
        <v>-3</v>
      </c>
      <c r="O33" s="47">
        <v>0</v>
      </c>
      <c r="P33" s="47">
        <v>1</v>
      </c>
      <c r="Q33" s="48">
        <v>-1</v>
      </c>
    </row>
    <row r="34" spans="1:17" s="55" customFormat="1" x14ac:dyDescent="0.5">
      <c r="A34" s="50" t="s">
        <v>188</v>
      </c>
      <c r="B34" s="50">
        <v>11217</v>
      </c>
      <c r="C34" s="25" t="s">
        <v>19</v>
      </c>
      <c r="D34" s="47">
        <v>1537792.1101309999</v>
      </c>
      <c r="E34" s="47">
        <v>549563.55499099998</v>
      </c>
      <c r="F34" s="47">
        <v>2087355.665122</v>
      </c>
      <c r="G34" s="47">
        <v>988228.55513999995</v>
      </c>
      <c r="H34" s="47">
        <v>18556.101500000001</v>
      </c>
      <c r="I34" s="47">
        <v>8237.2724400000006</v>
      </c>
      <c r="J34" s="48">
        <v>26793.373940000001</v>
      </c>
      <c r="K34" s="48">
        <v>10318.82906</v>
      </c>
      <c r="L34" s="47">
        <v>34653315</v>
      </c>
      <c r="M34" s="47">
        <v>34164632</v>
      </c>
      <c r="N34" s="48">
        <v>488683</v>
      </c>
      <c r="O34" s="47">
        <v>1954837</v>
      </c>
      <c r="P34" s="47">
        <v>2649088</v>
      </c>
      <c r="Q34" s="48">
        <v>-694251</v>
      </c>
    </row>
    <row r="35" spans="1:17" s="55" customFormat="1" x14ac:dyDescent="0.5">
      <c r="A35" s="50" t="s">
        <v>198</v>
      </c>
      <c r="B35" s="50">
        <v>11256</v>
      </c>
      <c r="C35" s="25" t="s">
        <v>19</v>
      </c>
      <c r="D35" s="47">
        <v>55730.353347999997</v>
      </c>
      <c r="E35" s="47">
        <v>46255.425761999999</v>
      </c>
      <c r="F35" s="47">
        <v>101985.77911</v>
      </c>
      <c r="G35" s="47">
        <v>9474.927585999998</v>
      </c>
      <c r="H35" s="47">
        <v>49180.555611000003</v>
      </c>
      <c r="I35" s="47">
        <v>42015.129655999997</v>
      </c>
      <c r="J35" s="48">
        <v>91195.685266999993</v>
      </c>
      <c r="K35" s="48">
        <v>7165.4259550000061</v>
      </c>
      <c r="L35" s="47">
        <v>32301</v>
      </c>
      <c r="M35" s="47">
        <v>6195</v>
      </c>
      <c r="N35" s="48">
        <v>26106</v>
      </c>
      <c r="O35" s="47">
        <v>63</v>
      </c>
      <c r="P35" s="47">
        <v>0</v>
      </c>
      <c r="Q35" s="48">
        <v>63</v>
      </c>
    </row>
    <row r="36" spans="1:17" s="55" customFormat="1" x14ac:dyDescent="0.5">
      <c r="A36" s="50" t="s">
        <v>207</v>
      </c>
      <c r="B36" s="50">
        <v>11277</v>
      </c>
      <c r="C36" s="25" t="s">
        <v>19</v>
      </c>
      <c r="D36" s="47">
        <v>8604559.7513490003</v>
      </c>
      <c r="E36" s="47">
        <v>426384.945633</v>
      </c>
      <c r="F36" s="47">
        <v>9030944.696982</v>
      </c>
      <c r="G36" s="47">
        <v>8178174.8057160005</v>
      </c>
      <c r="H36" s="47">
        <v>0</v>
      </c>
      <c r="I36" s="47">
        <v>0</v>
      </c>
      <c r="J36" s="48">
        <v>0</v>
      </c>
      <c r="K36" s="48">
        <v>0</v>
      </c>
      <c r="L36" s="47">
        <v>357337256</v>
      </c>
      <c r="M36" s="47">
        <v>190531667</v>
      </c>
      <c r="N36" s="48">
        <v>166805589</v>
      </c>
      <c r="O36" s="47">
        <v>88886178</v>
      </c>
      <c r="P36" s="47">
        <v>84727252</v>
      </c>
      <c r="Q36" s="48">
        <v>4158926</v>
      </c>
    </row>
    <row r="37" spans="1:17" s="55" customFormat="1" x14ac:dyDescent="0.5">
      <c r="A37" s="50" t="s">
        <v>217</v>
      </c>
      <c r="B37" s="50">
        <v>11290</v>
      </c>
      <c r="C37" s="25" t="s">
        <v>19</v>
      </c>
      <c r="D37" s="47">
        <v>11470.25871</v>
      </c>
      <c r="E37" s="47">
        <v>9382.1319029999995</v>
      </c>
      <c r="F37" s="47">
        <v>20852.390613</v>
      </c>
      <c r="G37" s="47">
        <v>2088.1268070000006</v>
      </c>
      <c r="H37" s="47">
        <v>675.78</v>
      </c>
      <c r="I37" s="47">
        <v>637.79165</v>
      </c>
      <c r="J37" s="48">
        <v>1313.5716499999999</v>
      </c>
      <c r="K37" s="48">
        <v>37.988349999999969</v>
      </c>
      <c r="L37" s="47">
        <v>92</v>
      </c>
      <c r="M37" s="47">
        <v>0</v>
      </c>
      <c r="N37" s="48">
        <v>92</v>
      </c>
      <c r="O37" s="47">
        <v>0</v>
      </c>
      <c r="P37" s="47">
        <v>0</v>
      </c>
      <c r="Q37" s="48">
        <v>0</v>
      </c>
    </row>
    <row r="38" spans="1:17" s="55" customFormat="1" x14ac:dyDescent="0.5">
      <c r="A38" s="50" t="s">
        <v>225</v>
      </c>
      <c r="B38" s="50">
        <v>11302</v>
      </c>
      <c r="C38" s="25" t="s">
        <v>19</v>
      </c>
      <c r="D38" s="47">
        <v>1780694.5953259999</v>
      </c>
      <c r="E38" s="47">
        <v>1757596.112611</v>
      </c>
      <c r="F38" s="47">
        <v>3538290.7079369999</v>
      </c>
      <c r="G38" s="47">
        <v>23098.482714999933</v>
      </c>
      <c r="H38" s="47">
        <v>151228.430578</v>
      </c>
      <c r="I38" s="47">
        <v>292470.84393500001</v>
      </c>
      <c r="J38" s="48">
        <v>443699.27451300004</v>
      </c>
      <c r="K38" s="48">
        <v>-141242.41335700001</v>
      </c>
      <c r="L38" s="47">
        <v>33063021</v>
      </c>
      <c r="M38" s="47">
        <v>24335890</v>
      </c>
      <c r="N38" s="48">
        <v>8727131</v>
      </c>
      <c r="O38" s="47">
        <v>5956588</v>
      </c>
      <c r="P38" s="47">
        <v>1270462</v>
      </c>
      <c r="Q38" s="48">
        <v>4686126</v>
      </c>
    </row>
    <row r="39" spans="1:17" s="55" customFormat="1" x14ac:dyDescent="0.5">
      <c r="A39" s="50" t="s">
        <v>243</v>
      </c>
      <c r="B39" s="50">
        <v>11310</v>
      </c>
      <c r="C39" s="25" t="s">
        <v>19</v>
      </c>
      <c r="D39" s="47">
        <v>25574116.727088001</v>
      </c>
      <c r="E39" s="47">
        <v>8119070.472604</v>
      </c>
      <c r="F39" s="47">
        <v>33693187.199692003</v>
      </c>
      <c r="G39" s="47">
        <v>17455046.254484002</v>
      </c>
      <c r="H39" s="47">
        <v>1963441.5221470001</v>
      </c>
      <c r="I39" s="47">
        <v>684544.87023500004</v>
      </c>
      <c r="J39" s="48">
        <v>2647986.3923820001</v>
      </c>
      <c r="K39" s="48">
        <v>1278896.651912</v>
      </c>
      <c r="L39" s="47">
        <v>381962383</v>
      </c>
      <c r="M39" s="47">
        <v>243501502</v>
      </c>
      <c r="N39" s="48">
        <v>138460881</v>
      </c>
      <c r="O39" s="47">
        <v>46050742</v>
      </c>
      <c r="P39" s="47">
        <v>20683365</v>
      </c>
      <c r="Q39" s="48">
        <v>25367377</v>
      </c>
    </row>
    <row r="40" spans="1:17" s="55" customFormat="1" x14ac:dyDescent="0.5">
      <c r="A40" s="50" t="s">
        <v>253</v>
      </c>
      <c r="B40" s="50">
        <v>11338</v>
      </c>
      <c r="C40" s="25" t="s">
        <v>19</v>
      </c>
      <c r="D40" s="47">
        <v>2330286.2821909999</v>
      </c>
      <c r="E40" s="47">
        <v>1711975.9992879999</v>
      </c>
      <c r="F40" s="47">
        <v>4042262.2814790001</v>
      </c>
      <c r="G40" s="47">
        <v>618310.28290300001</v>
      </c>
      <c r="H40" s="47">
        <v>63863.91648</v>
      </c>
      <c r="I40" s="47">
        <v>207124.63064700001</v>
      </c>
      <c r="J40" s="48">
        <v>270988.547127</v>
      </c>
      <c r="K40" s="48">
        <v>-143260.71416700003</v>
      </c>
      <c r="L40" s="47">
        <v>28238347</v>
      </c>
      <c r="M40" s="47">
        <v>21200817</v>
      </c>
      <c r="N40" s="48">
        <v>7037530</v>
      </c>
      <c r="O40" s="47">
        <v>2090331</v>
      </c>
      <c r="P40" s="47">
        <v>1911611</v>
      </c>
      <c r="Q40" s="48">
        <v>178720</v>
      </c>
    </row>
    <row r="41" spans="1:17" s="55" customFormat="1" x14ac:dyDescent="0.5">
      <c r="A41" s="50" t="s">
        <v>255</v>
      </c>
      <c r="B41" s="50">
        <v>11343</v>
      </c>
      <c r="C41" s="25" t="s">
        <v>19</v>
      </c>
      <c r="D41" s="47">
        <v>11391262.319279</v>
      </c>
      <c r="E41" s="47">
        <v>926964.26611199998</v>
      </c>
      <c r="F41" s="47">
        <v>12318226.585391</v>
      </c>
      <c r="G41" s="47">
        <v>10464298.053167</v>
      </c>
      <c r="H41" s="47">
        <v>449853.76753000001</v>
      </c>
      <c r="I41" s="47">
        <v>133746.83780099999</v>
      </c>
      <c r="J41" s="48">
        <v>583600.60533099994</v>
      </c>
      <c r="K41" s="48">
        <v>316106.92972900002</v>
      </c>
      <c r="L41" s="47">
        <v>120934848</v>
      </c>
      <c r="M41" s="47">
        <v>51707632</v>
      </c>
      <c r="N41" s="48">
        <v>69227216</v>
      </c>
      <c r="O41" s="47">
        <v>8402707</v>
      </c>
      <c r="P41" s="47">
        <v>5424321</v>
      </c>
      <c r="Q41" s="48">
        <v>2978386</v>
      </c>
    </row>
    <row r="42" spans="1:17" s="55" customFormat="1" x14ac:dyDescent="0.5">
      <c r="A42" s="50" t="s">
        <v>273</v>
      </c>
      <c r="B42" s="50">
        <v>11379</v>
      </c>
      <c r="C42" s="25" t="s">
        <v>19</v>
      </c>
      <c r="D42" s="47">
        <v>0</v>
      </c>
      <c r="E42" s="47">
        <v>84268.250337000005</v>
      </c>
      <c r="F42" s="47">
        <v>84268.250337000005</v>
      </c>
      <c r="G42" s="47">
        <v>-84268.250337000005</v>
      </c>
      <c r="H42" s="47">
        <v>0</v>
      </c>
      <c r="I42" s="47">
        <v>3.6000000000000001E-5</v>
      </c>
      <c r="J42" s="48">
        <v>3.6000000000000001E-5</v>
      </c>
      <c r="K42" s="48">
        <v>-3.6000000000000001E-5</v>
      </c>
      <c r="L42" s="47">
        <v>0</v>
      </c>
      <c r="M42" s="47">
        <v>2443901</v>
      </c>
      <c r="N42" s="48">
        <v>-2443901</v>
      </c>
      <c r="O42" s="47">
        <v>0</v>
      </c>
      <c r="P42" s="47">
        <v>91629</v>
      </c>
      <c r="Q42" s="48">
        <v>-91629</v>
      </c>
    </row>
    <row r="43" spans="1:17" s="55" customFormat="1" x14ac:dyDescent="0.5">
      <c r="A43" s="50" t="s">
        <v>275</v>
      </c>
      <c r="B43" s="50">
        <v>11385</v>
      </c>
      <c r="C43" s="25" t="s">
        <v>19</v>
      </c>
      <c r="D43" s="47">
        <v>10490694.0228</v>
      </c>
      <c r="E43" s="47">
        <v>3342538.5135679999</v>
      </c>
      <c r="F43" s="47">
        <v>13833232.536368001</v>
      </c>
      <c r="G43" s="47">
        <v>7148155.5092320004</v>
      </c>
      <c r="H43" s="47">
        <v>1018152.2575440001</v>
      </c>
      <c r="I43" s="47">
        <v>459209.94617499999</v>
      </c>
      <c r="J43" s="48">
        <v>1477362.2037190001</v>
      </c>
      <c r="K43" s="48">
        <v>558942.311369</v>
      </c>
      <c r="L43" s="47">
        <v>97520338</v>
      </c>
      <c r="M43" s="47">
        <v>114516585</v>
      </c>
      <c r="N43" s="48">
        <v>-16996247</v>
      </c>
      <c r="O43" s="47">
        <v>4383331</v>
      </c>
      <c r="P43" s="47">
        <v>5269505</v>
      </c>
      <c r="Q43" s="48">
        <v>-886174</v>
      </c>
    </row>
    <row r="44" spans="1:17" s="55" customFormat="1" x14ac:dyDescent="0.5">
      <c r="A44" s="50" t="s">
        <v>283</v>
      </c>
      <c r="B44" s="50">
        <v>11383</v>
      </c>
      <c r="C44" s="25" t="s">
        <v>19</v>
      </c>
      <c r="D44" s="47">
        <v>2712981.1737259999</v>
      </c>
      <c r="E44" s="47">
        <v>2267771.9316070001</v>
      </c>
      <c r="F44" s="47">
        <v>4980753.1053330004</v>
      </c>
      <c r="G44" s="47">
        <v>445209.24211899983</v>
      </c>
      <c r="H44" s="47">
        <v>3959.5339250000002</v>
      </c>
      <c r="I44" s="47">
        <v>180415.36324999999</v>
      </c>
      <c r="J44" s="48">
        <v>184374.89717499999</v>
      </c>
      <c r="K44" s="48">
        <v>-176455.829325</v>
      </c>
      <c r="L44" s="47">
        <v>116099</v>
      </c>
      <c r="M44" s="47">
        <v>8876382</v>
      </c>
      <c r="N44" s="48">
        <v>-8760283</v>
      </c>
      <c r="O44" s="47">
        <v>1000</v>
      </c>
      <c r="P44" s="47">
        <v>394834</v>
      </c>
      <c r="Q44" s="48">
        <v>-393834</v>
      </c>
    </row>
    <row r="45" spans="1:17" s="55" customFormat="1" x14ac:dyDescent="0.5">
      <c r="A45" s="50" t="s">
        <v>285</v>
      </c>
      <c r="B45" s="50">
        <v>11380</v>
      </c>
      <c r="C45" s="25" t="s">
        <v>19</v>
      </c>
      <c r="D45" s="47">
        <v>36155.436266999997</v>
      </c>
      <c r="E45" s="47">
        <v>43014.951655999997</v>
      </c>
      <c r="F45" s="47">
        <v>79170.387923000002</v>
      </c>
      <c r="G45" s="47">
        <v>-6859.5153890000001</v>
      </c>
      <c r="H45" s="47">
        <v>0</v>
      </c>
      <c r="I45" s="47">
        <v>0</v>
      </c>
      <c r="J45" s="48">
        <v>0</v>
      </c>
      <c r="K45" s="48">
        <v>0</v>
      </c>
      <c r="L45" s="47">
        <v>42330</v>
      </c>
      <c r="M45" s="47">
        <v>63352</v>
      </c>
      <c r="N45" s="48">
        <v>-21022</v>
      </c>
      <c r="O45" s="47">
        <v>10003</v>
      </c>
      <c r="P45" s="47">
        <v>0</v>
      </c>
      <c r="Q45" s="48">
        <v>10003</v>
      </c>
    </row>
    <row r="46" spans="1:17" s="55" customFormat="1" x14ac:dyDescent="0.5">
      <c r="A46" s="50" t="s">
        <v>287</v>
      </c>
      <c r="B46" s="50">
        <v>11391</v>
      </c>
      <c r="C46" s="25" t="s">
        <v>19</v>
      </c>
      <c r="D46" s="47">
        <v>47947.75662</v>
      </c>
      <c r="E46" s="47">
        <v>52957.84261</v>
      </c>
      <c r="F46" s="47">
        <v>100905.59922999999</v>
      </c>
      <c r="G46" s="47">
        <v>-5010.0859899999996</v>
      </c>
      <c r="H46" s="47">
        <v>0</v>
      </c>
      <c r="I46" s="47">
        <v>9.9999999999999995E-7</v>
      </c>
      <c r="J46" s="48">
        <v>9.9999999999999995E-7</v>
      </c>
      <c r="K46" s="48">
        <v>-9.9999999999999995E-7</v>
      </c>
      <c r="L46" s="47">
        <v>217018</v>
      </c>
      <c r="M46" s="47">
        <v>392865</v>
      </c>
      <c r="N46" s="48">
        <v>-175847</v>
      </c>
      <c r="O46" s="47">
        <v>30032</v>
      </c>
      <c r="P46" s="47">
        <v>12645</v>
      </c>
      <c r="Q46" s="48">
        <v>17387</v>
      </c>
    </row>
    <row r="47" spans="1:17" s="55" customFormat="1" x14ac:dyDescent="0.5">
      <c r="A47" s="50" t="s">
        <v>291</v>
      </c>
      <c r="B47" s="50">
        <v>11394</v>
      </c>
      <c r="C47" s="25" t="s">
        <v>19</v>
      </c>
      <c r="D47" s="47">
        <v>841700.96688399999</v>
      </c>
      <c r="E47" s="47">
        <v>78568.503435999999</v>
      </c>
      <c r="F47" s="47">
        <v>920269.47031999996</v>
      </c>
      <c r="G47" s="47">
        <v>763132.46344800002</v>
      </c>
      <c r="H47" s="47">
        <v>99840</v>
      </c>
      <c r="I47" s="47">
        <v>0</v>
      </c>
      <c r="J47" s="48">
        <v>99840</v>
      </c>
      <c r="K47" s="48">
        <v>99840</v>
      </c>
      <c r="L47" s="47">
        <v>16689611</v>
      </c>
      <c r="M47" s="47">
        <v>13227766</v>
      </c>
      <c r="N47" s="48">
        <v>3461845</v>
      </c>
      <c r="O47" s="47">
        <v>1200405</v>
      </c>
      <c r="P47" s="47">
        <v>712337</v>
      </c>
      <c r="Q47" s="48">
        <v>488068</v>
      </c>
    </row>
    <row r="48" spans="1:17" s="55" customFormat="1" x14ac:dyDescent="0.5">
      <c r="A48" s="50" t="s">
        <v>293</v>
      </c>
      <c r="B48" s="50">
        <v>11405</v>
      </c>
      <c r="C48" s="25" t="s">
        <v>19</v>
      </c>
      <c r="D48" s="47">
        <v>2938725.7542639999</v>
      </c>
      <c r="E48" s="47">
        <v>1926759.785169</v>
      </c>
      <c r="F48" s="47">
        <v>4865485.5394329997</v>
      </c>
      <c r="G48" s="47">
        <v>1011965.9690949998</v>
      </c>
      <c r="H48" s="47">
        <v>509079.73182400002</v>
      </c>
      <c r="I48" s="47">
        <v>287.702699</v>
      </c>
      <c r="J48" s="48">
        <v>509367.43452300003</v>
      </c>
      <c r="K48" s="48">
        <v>508792.029125</v>
      </c>
      <c r="L48" s="47">
        <v>191883721</v>
      </c>
      <c r="M48" s="47">
        <v>101914552</v>
      </c>
      <c r="N48" s="48">
        <v>89969169</v>
      </c>
      <c r="O48" s="47">
        <v>33427655</v>
      </c>
      <c r="P48" s="47">
        <v>11325983</v>
      </c>
      <c r="Q48" s="48">
        <v>22101672</v>
      </c>
    </row>
    <row r="49" spans="1:17" s="55" customFormat="1" x14ac:dyDescent="0.5">
      <c r="A49" s="50" t="s">
        <v>298</v>
      </c>
      <c r="B49" s="50">
        <v>11411</v>
      </c>
      <c r="C49" s="25" t="s">
        <v>19</v>
      </c>
      <c r="D49" s="47">
        <v>300769.304634</v>
      </c>
      <c r="E49" s="47">
        <v>400152.11943800002</v>
      </c>
      <c r="F49" s="47">
        <v>700921.42407199997</v>
      </c>
      <c r="G49" s="47">
        <v>-99382.814804000023</v>
      </c>
      <c r="H49" s="47">
        <v>0</v>
      </c>
      <c r="I49" s="47">
        <v>6668.2650700000004</v>
      </c>
      <c r="J49" s="48">
        <v>6668.2650700000004</v>
      </c>
      <c r="K49" s="48">
        <v>-6668.2650700000004</v>
      </c>
      <c r="L49" s="47">
        <v>343685</v>
      </c>
      <c r="M49" s="47">
        <v>832059</v>
      </c>
      <c r="N49" s="48">
        <v>-488374</v>
      </c>
      <c r="O49" s="47">
        <v>3280</v>
      </c>
      <c r="P49" s="47">
        <v>7299</v>
      </c>
      <c r="Q49" s="48">
        <v>-4019</v>
      </c>
    </row>
    <row r="50" spans="1:17" s="55" customFormat="1" x14ac:dyDescent="0.5">
      <c r="A50" s="50" t="s">
        <v>301</v>
      </c>
      <c r="B50" s="50">
        <v>11420</v>
      </c>
      <c r="C50" s="25" t="s">
        <v>19</v>
      </c>
      <c r="D50" s="47">
        <v>44551.914889</v>
      </c>
      <c r="E50" s="47">
        <v>64086.448931999999</v>
      </c>
      <c r="F50" s="47">
        <v>108638.36382100001</v>
      </c>
      <c r="G50" s="47">
        <v>-19534.534043</v>
      </c>
      <c r="H50" s="47">
        <v>4188.2823019999996</v>
      </c>
      <c r="I50" s="47">
        <v>752.17433000000005</v>
      </c>
      <c r="J50" s="48">
        <v>4940.4566319999994</v>
      </c>
      <c r="K50" s="48">
        <v>3436.1079719999998</v>
      </c>
      <c r="L50" s="47">
        <v>39487</v>
      </c>
      <c r="M50" s="47">
        <v>166482</v>
      </c>
      <c r="N50" s="48">
        <v>-126995</v>
      </c>
      <c r="O50" s="47">
        <v>46</v>
      </c>
      <c r="P50" s="47">
        <v>2478</v>
      </c>
      <c r="Q50" s="48">
        <v>-2432</v>
      </c>
    </row>
    <row r="51" spans="1:17" s="55" customFormat="1" x14ac:dyDescent="0.5">
      <c r="A51" s="50" t="s">
        <v>305</v>
      </c>
      <c r="B51" s="50">
        <v>11421</v>
      </c>
      <c r="C51" s="25" t="s">
        <v>19</v>
      </c>
      <c r="D51" s="47">
        <v>893025.26205000002</v>
      </c>
      <c r="E51" s="47">
        <v>573757.62816199998</v>
      </c>
      <c r="F51" s="47">
        <v>1466782.8902119999</v>
      </c>
      <c r="G51" s="47">
        <v>319267.63388800004</v>
      </c>
      <c r="H51" s="47">
        <v>304095.73908199999</v>
      </c>
      <c r="I51" s="47">
        <v>134911.18087499999</v>
      </c>
      <c r="J51" s="48">
        <v>439006.91995699995</v>
      </c>
      <c r="K51" s="48">
        <v>169184.55820699999</v>
      </c>
      <c r="L51" s="47">
        <v>2866100</v>
      </c>
      <c r="M51" s="47">
        <v>1303005</v>
      </c>
      <c r="N51" s="48">
        <v>1563095</v>
      </c>
      <c r="O51" s="47">
        <v>1113656</v>
      </c>
      <c r="P51" s="47">
        <v>35649</v>
      </c>
      <c r="Q51" s="48">
        <v>1078007</v>
      </c>
    </row>
    <row r="52" spans="1:17" s="55" customFormat="1" x14ac:dyDescent="0.5">
      <c r="A52" s="50" t="s">
        <v>309</v>
      </c>
      <c r="B52" s="50">
        <v>11427</v>
      </c>
      <c r="C52" s="25" t="s">
        <v>19</v>
      </c>
      <c r="D52" s="47">
        <v>1343.7591500000001</v>
      </c>
      <c r="E52" s="47">
        <v>1109.315151</v>
      </c>
      <c r="F52" s="47">
        <v>2453.0743010000001</v>
      </c>
      <c r="G52" s="47">
        <v>234.44399900000008</v>
      </c>
      <c r="H52" s="47">
        <v>0</v>
      </c>
      <c r="I52" s="47">
        <v>31.36504</v>
      </c>
      <c r="J52" s="48">
        <v>31.36504</v>
      </c>
      <c r="K52" s="48">
        <v>-31.36504</v>
      </c>
      <c r="L52" s="47">
        <v>51768</v>
      </c>
      <c r="M52" s="47">
        <v>2441</v>
      </c>
      <c r="N52" s="48">
        <v>49327</v>
      </c>
      <c r="O52" s="47">
        <v>0</v>
      </c>
      <c r="P52" s="47">
        <v>0</v>
      </c>
      <c r="Q52" s="48">
        <v>0</v>
      </c>
    </row>
    <row r="53" spans="1:17" s="55" customFormat="1" x14ac:dyDescent="0.5">
      <c r="A53" s="50" t="s">
        <v>313</v>
      </c>
      <c r="B53" s="50">
        <v>11442</v>
      </c>
      <c r="C53" s="25" t="s">
        <v>19</v>
      </c>
      <c r="D53" s="47">
        <v>781271.08869100001</v>
      </c>
      <c r="E53" s="47">
        <v>843498.78274199995</v>
      </c>
      <c r="F53" s="47">
        <v>1624769.8714330001</v>
      </c>
      <c r="G53" s="47">
        <v>-62227.69405099994</v>
      </c>
      <c r="H53" s="47">
        <v>29227.813695000001</v>
      </c>
      <c r="I53" s="47">
        <v>31489.110049999999</v>
      </c>
      <c r="J53" s="48">
        <v>60716.923745</v>
      </c>
      <c r="K53" s="48">
        <v>-2261.2963549999986</v>
      </c>
      <c r="L53" s="47">
        <v>401166</v>
      </c>
      <c r="M53" s="47">
        <v>1456438</v>
      </c>
      <c r="N53" s="48">
        <v>-1055272</v>
      </c>
      <c r="O53" s="47">
        <v>4798</v>
      </c>
      <c r="P53" s="47">
        <v>18327</v>
      </c>
      <c r="Q53" s="48">
        <v>-13529</v>
      </c>
    </row>
    <row r="54" spans="1:17" s="55" customFormat="1" x14ac:dyDescent="0.5">
      <c r="A54" s="50" t="s">
        <v>322</v>
      </c>
      <c r="B54" s="50">
        <v>11449</v>
      </c>
      <c r="C54" s="25" t="s">
        <v>19</v>
      </c>
      <c r="D54" s="47">
        <v>732183.67793699994</v>
      </c>
      <c r="E54" s="47">
        <v>303907.585081</v>
      </c>
      <c r="F54" s="47">
        <v>1036091.2630179999</v>
      </c>
      <c r="G54" s="47">
        <v>428276.09285599994</v>
      </c>
      <c r="H54" s="47">
        <v>0</v>
      </c>
      <c r="I54" s="47">
        <v>0</v>
      </c>
      <c r="J54" s="48">
        <v>0</v>
      </c>
      <c r="K54" s="48">
        <v>0</v>
      </c>
      <c r="L54" s="47">
        <v>4568526</v>
      </c>
      <c r="M54" s="47">
        <v>3889284</v>
      </c>
      <c r="N54" s="48">
        <v>679242</v>
      </c>
      <c r="O54" s="47">
        <v>455659</v>
      </c>
      <c r="P54" s="47">
        <v>203474</v>
      </c>
      <c r="Q54" s="48">
        <v>252185</v>
      </c>
    </row>
    <row r="55" spans="1:17" s="55" customFormat="1" x14ac:dyDescent="0.5">
      <c r="A55" s="50" t="s">
        <v>340</v>
      </c>
      <c r="B55" s="50">
        <v>11476</v>
      </c>
      <c r="C55" s="25" t="s">
        <v>19</v>
      </c>
      <c r="D55" s="47">
        <v>108743.170031</v>
      </c>
      <c r="E55" s="47">
        <v>51278.240041999998</v>
      </c>
      <c r="F55" s="47">
        <v>160021.41007300001</v>
      </c>
      <c r="G55" s="47">
        <v>57464.929989000004</v>
      </c>
      <c r="H55" s="47">
        <v>5309.4909500000003</v>
      </c>
      <c r="I55" s="47">
        <v>2323.5073699999998</v>
      </c>
      <c r="J55" s="48">
        <v>7632.9983200000006</v>
      </c>
      <c r="K55" s="48">
        <v>2985.9835800000005</v>
      </c>
      <c r="L55" s="47">
        <v>67582</v>
      </c>
      <c r="M55" s="47">
        <v>44061</v>
      </c>
      <c r="N55" s="48">
        <v>23521</v>
      </c>
      <c r="O55" s="47">
        <v>1079</v>
      </c>
      <c r="P55" s="47">
        <v>2124</v>
      </c>
      <c r="Q55" s="48">
        <v>-1045</v>
      </c>
    </row>
    <row r="56" spans="1:17" s="55" customFormat="1" x14ac:dyDescent="0.5">
      <c r="A56" s="50" t="s">
        <v>346</v>
      </c>
      <c r="B56" s="50">
        <v>11495</v>
      </c>
      <c r="C56" s="25" t="s">
        <v>19</v>
      </c>
      <c r="D56" s="47">
        <v>1660116.1147129999</v>
      </c>
      <c r="E56" s="47">
        <v>5206574.9921519998</v>
      </c>
      <c r="F56" s="47">
        <v>6866691.106865</v>
      </c>
      <c r="G56" s="47">
        <v>-3546458.8774389997</v>
      </c>
      <c r="H56" s="47">
        <v>61553.076949000002</v>
      </c>
      <c r="I56" s="47">
        <v>115280.160143</v>
      </c>
      <c r="J56" s="48">
        <v>176833.237092</v>
      </c>
      <c r="K56" s="48">
        <v>-53727.083193999999</v>
      </c>
      <c r="L56" s="47">
        <v>12095420</v>
      </c>
      <c r="M56" s="47">
        <v>38822232</v>
      </c>
      <c r="N56" s="48">
        <v>-26726812</v>
      </c>
      <c r="O56" s="47">
        <v>277215</v>
      </c>
      <c r="P56" s="47">
        <v>668908</v>
      </c>
      <c r="Q56" s="48">
        <v>-391693</v>
      </c>
    </row>
    <row r="57" spans="1:17" s="55" customFormat="1" x14ac:dyDescent="0.5">
      <c r="A57" s="50" t="s">
        <v>351</v>
      </c>
      <c r="B57" s="50">
        <v>11517</v>
      </c>
      <c r="C57" s="25" t="s">
        <v>19</v>
      </c>
      <c r="D57" s="47">
        <v>2544515.9043129999</v>
      </c>
      <c r="E57" s="47">
        <v>2743541.45945</v>
      </c>
      <c r="F57" s="47">
        <v>5288057.3637629999</v>
      </c>
      <c r="G57" s="47">
        <v>-199025.55513700005</v>
      </c>
      <c r="H57" s="47">
        <v>91565.394501999996</v>
      </c>
      <c r="I57" s="47">
        <v>309143.90597999998</v>
      </c>
      <c r="J57" s="48">
        <v>400709.30048199999</v>
      </c>
      <c r="K57" s="48">
        <v>-217578.51147799997</v>
      </c>
      <c r="L57" s="47">
        <v>102453812</v>
      </c>
      <c r="M57" s="47">
        <v>81619995</v>
      </c>
      <c r="N57" s="48">
        <v>20833817</v>
      </c>
      <c r="O57" s="47">
        <v>10382151</v>
      </c>
      <c r="P57" s="47">
        <v>5961672</v>
      </c>
      <c r="Q57" s="48">
        <v>4420479</v>
      </c>
    </row>
    <row r="58" spans="1:17" s="55" customFormat="1" x14ac:dyDescent="0.5">
      <c r="A58" s="50" t="s">
        <v>357</v>
      </c>
      <c r="B58" s="50">
        <v>11521</v>
      </c>
      <c r="C58" s="25" t="s">
        <v>19</v>
      </c>
      <c r="D58" s="47">
        <v>111865.303218</v>
      </c>
      <c r="E58" s="47">
        <v>79031.572908000002</v>
      </c>
      <c r="F58" s="47">
        <v>190896.87612600002</v>
      </c>
      <c r="G58" s="47">
        <v>32833.730309999999</v>
      </c>
      <c r="H58" s="47">
        <v>0</v>
      </c>
      <c r="I58" s="47">
        <v>0</v>
      </c>
      <c r="J58" s="48">
        <v>0</v>
      </c>
      <c r="K58" s="48">
        <v>0</v>
      </c>
      <c r="L58" s="47">
        <v>3340250</v>
      </c>
      <c r="M58" s="47">
        <v>2436764</v>
      </c>
      <c r="N58" s="48">
        <v>903486</v>
      </c>
      <c r="O58" s="47">
        <v>600895</v>
      </c>
      <c r="P58" s="47">
        <v>221675</v>
      </c>
      <c r="Q58" s="48">
        <v>379220</v>
      </c>
    </row>
    <row r="59" spans="1:17" s="55" customFormat="1" x14ac:dyDescent="0.5">
      <c r="A59" s="50" t="s">
        <v>366</v>
      </c>
      <c r="B59" s="50">
        <v>11551</v>
      </c>
      <c r="C59" s="25" t="s">
        <v>19</v>
      </c>
      <c r="D59" s="47">
        <v>2721400.0182759999</v>
      </c>
      <c r="E59" s="47">
        <v>1817832.622918</v>
      </c>
      <c r="F59" s="47">
        <v>4539232.6411939999</v>
      </c>
      <c r="G59" s="47">
        <v>903567.39535799995</v>
      </c>
      <c r="H59" s="47">
        <v>240521.148032</v>
      </c>
      <c r="I59" s="47">
        <v>4331</v>
      </c>
      <c r="J59" s="48">
        <v>244852.148032</v>
      </c>
      <c r="K59" s="48">
        <v>236190.148032</v>
      </c>
      <c r="L59" s="47">
        <v>37454637</v>
      </c>
      <c r="M59" s="47">
        <v>43662880</v>
      </c>
      <c r="N59" s="48">
        <v>-6208243</v>
      </c>
      <c r="O59" s="47">
        <v>4244789</v>
      </c>
      <c r="P59" s="47">
        <v>5039429</v>
      </c>
      <c r="Q59" s="48">
        <v>-794640</v>
      </c>
    </row>
    <row r="60" spans="1:17" s="55" customFormat="1" x14ac:dyDescent="0.5">
      <c r="A60" s="50" t="s">
        <v>368</v>
      </c>
      <c r="B60" s="50">
        <v>11562</v>
      </c>
      <c r="C60" s="25" t="s">
        <v>19</v>
      </c>
      <c r="D60" s="47">
        <v>472127.79174100002</v>
      </c>
      <c r="E60" s="47">
        <v>173778.70194200001</v>
      </c>
      <c r="F60" s="47">
        <v>645906.4936830001</v>
      </c>
      <c r="G60" s="47">
        <v>298349.08979900001</v>
      </c>
      <c r="H60" s="47">
        <v>0</v>
      </c>
      <c r="I60" s="47">
        <v>71377.702669999999</v>
      </c>
      <c r="J60" s="48">
        <v>71377.702669999999</v>
      </c>
      <c r="K60" s="48">
        <v>-71377.702669999999</v>
      </c>
      <c r="L60" s="47">
        <v>11255758</v>
      </c>
      <c r="M60" s="47">
        <v>8604087</v>
      </c>
      <c r="N60" s="48">
        <v>2651671</v>
      </c>
      <c r="O60" s="47">
        <v>719611</v>
      </c>
      <c r="P60" s="47">
        <v>757866</v>
      </c>
      <c r="Q60" s="48">
        <v>-38255</v>
      </c>
    </row>
    <row r="61" spans="1:17" s="55" customFormat="1" x14ac:dyDescent="0.5">
      <c r="A61" s="50" t="s">
        <v>386</v>
      </c>
      <c r="B61" s="50">
        <v>11621</v>
      </c>
      <c r="C61" s="25" t="s">
        <v>19</v>
      </c>
      <c r="D61" s="47">
        <v>418370.3309</v>
      </c>
      <c r="E61" s="47">
        <v>631189.41025399999</v>
      </c>
      <c r="F61" s="47">
        <v>1049559.7411539999</v>
      </c>
      <c r="G61" s="47">
        <v>-212819.07935399999</v>
      </c>
      <c r="H61" s="47">
        <v>5590.9822100000001</v>
      </c>
      <c r="I61" s="47">
        <v>7639.05</v>
      </c>
      <c r="J61" s="48">
        <v>13230.032210000001</v>
      </c>
      <c r="K61" s="48">
        <v>-2048.0677900000001</v>
      </c>
      <c r="L61" s="47">
        <v>103266</v>
      </c>
      <c r="M61" s="47">
        <v>1333242</v>
      </c>
      <c r="N61" s="48">
        <v>-1229976</v>
      </c>
      <c r="O61" s="47">
        <v>11193</v>
      </c>
      <c r="P61" s="47">
        <v>10115</v>
      </c>
      <c r="Q61" s="48">
        <v>1078</v>
      </c>
    </row>
    <row r="62" spans="1:17" s="55" customFormat="1" x14ac:dyDescent="0.5">
      <c r="A62" s="50" t="s">
        <v>396</v>
      </c>
      <c r="B62" s="50">
        <v>11661</v>
      </c>
      <c r="C62" s="25" t="s">
        <v>19</v>
      </c>
      <c r="D62" s="47">
        <v>335612.277933</v>
      </c>
      <c r="E62" s="47">
        <v>416505.83645599999</v>
      </c>
      <c r="F62" s="47">
        <v>752118.11438899999</v>
      </c>
      <c r="G62" s="47">
        <v>-80893.558522999985</v>
      </c>
      <c r="H62" s="47">
        <v>4178.6499999999996</v>
      </c>
      <c r="I62" s="47">
        <v>19248.80242</v>
      </c>
      <c r="J62" s="48">
        <v>23427.452420000001</v>
      </c>
      <c r="K62" s="48">
        <v>-15070.15242</v>
      </c>
      <c r="L62" s="47">
        <v>124386</v>
      </c>
      <c r="M62" s="47">
        <v>526578</v>
      </c>
      <c r="N62" s="48">
        <v>-402192</v>
      </c>
      <c r="O62" s="47">
        <v>974</v>
      </c>
      <c r="P62" s="47">
        <v>12307</v>
      </c>
      <c r="Q62" s="48">
        <v>-11333</v>
      </c>
    </row>
    <row r="63" spans="1:17" s="55" customFormat="1" x14ac:dyDescent="0.5">
      <c r="A63" s="50" t="s">
        <v>404</v>
      </c>
      <c r="B63" s="50">
        <v>11665</v>
      </c>
      <c r="C63" s="25" t="s">
        <v>19</v>
      </c>
      <c r="D63" s="47">
        <v>460315.193081</v>
      </c>
      <c r="E63" s="47">
        <v>237289.88014299999</v>
      </c>
      <c r="F63" s="47">
        <v>697605.07322399993</v>
      </c>
      <c r="G63" s="47">
        <v>223025.31293800002</v>
      </c>
      <c r="H63" s="47">
        <v>18534.150114</v>
      </c>
      <c r="I63" s="47">
        <v>9889.7999999999993</v>
      </c>
      <c r="J63" s="48">
        <v>28423.950113999999</v>
      </c>
      <c r="K63" s="48">
        <v>8644.3501140000008</v>
      </c>
      <c r="L63" s="47">
        <v>2974929</v>
      </c>
      <c r="M63" s="47">
        <v>1692189</v>
      </c>
      <c r="N63" s="48">
        <v>1282740</v>
      </c>
      <c r="O63" s="47">
        <v>124633</v>
      </c>
      <c r="P63" s="47">
        <v>93272</v>
      </c>
      <c r="Q63" s="48">
        <v>31361</v>
      </c>
    </row>
    <row r="64" spans="1:17" s="55" customFormat="1" x14ac:dyDescent="0.5">
      <c r="A64" s="50" t="s">
        <v>437</v>
      </c>
      <c r="B64" s="50">
        <v>11701</v>
      </c>
      <c r="C64" s="25" t="s">
        <v>19</v>
      </c>
      <c r="D64" s="47">
        <v>193983.90229999999</v>
      </c>
      <c r="E64" s="47">
        <v>141929.28622000001</v>
      </c>
      <c r="F64" s="47">
        <v>335913.18851999997</v>
      </c>
      <c r="G64" s="47">
        <v>52054.616079999978</v>
      </c>
      <c r="H64" s="47">
        <v>10536.949269999999</v>
      </c>
      <c r="I64" s="47">
        <v>0</v>
      </c>
      <c r="J64" s="48">
        <v>10536.949269999999</v>
      </c>
      <c r="K64" s="48">
        <v>10536.949269999999</v>
      </c>
      <c r="L64" s="47">
        <v>1877443</v>
      </c>
      <c r="M64" s="47">
        <v>1547746</v>
      </c>
      <c r="N64" s="48">
        <v>329697</v>
      </c>
      <c r="O64" s="47">
        <v>236391</v>
      </c>
      <c r="P64" s="47">
        <v>127569</v>
      </c>
      <c r="Q64" s="48">
        <v>108822</v>
      </c>
    </row>
    <row r="65" spans="1:17" s="55" customFormat="1" x14ac:dyDescent="0.5">
      <c r="A65" s="50" t="s">
        <v>443</v>
      </c>
      <c r="B65" s="50">
        <v>11738</v>
      </c>
      <c r="C65" s="25" t="s">
        <v>19</v>
      </c>
      <c r="D65" s="47">
        <v>614733.79729100002</v>
      </c>
      <c r="E65" s="47">
        <v>214031.25008</v>
      </c>
      <c r="F65" s="47">
        <v>828765.04737100005</v>
      </c>
      <c r="G65" s="47">
        <v>400702.547211</v>
      </c>
      <c r="H65" s="47">
        <v>156380.96490200001</v>
      </c>
      <c r="I65" s="47">
        <v>22754.102015</v>
      </c>
      <c r="J65" s="48">
        <v>179135.06691700002</v>
      </c>
      <c r="K65" s="48">
        <v>133626.862887</v>
      </c>
      <c r="L65" s="47">
        <v>7267062</v>
      </c>
      <c r="M65" s="47">
        <v>6418306</v>
      </c>
      <c r="N65" s="48">
        <v>848756</v>
      </c>
      <c r="O65" s="47">
        <v>611301</v>
      </c>
      <c r="P65" s="47">
        <v>569247</v>
      </c>
      <c r="Q65" s="48">
        <v>42054</v>
      </c>
    </row>
    <row r="66" spans="1:17" s="55" customFormat="1" x14ac:dyDescent="0.5">
      <c r="A66" s="50" t="s">
        <v>446</v>
      </c>
      <c r="B66" s="50">
        <v>11741</v>
      </c>
      <c r="C66" s="25" t="s">
        <v>19</v>
      </c>
      <c r="D66" s="47">
        <v>894799.78372800001</v>
      </c>
      <c r="E66" s="47">
        <v>913787.77721800003</v>
      </c>
      <c r="F66" s="47">
        <v>1808587.560946</v>
      </c>
      <c r="G66" s="47">
        <v>-18987.993490000023</v>
      </c>
      <c r="H66" s="47">
        <v>108688.946761</v>
      </c>
      <c r="I66" s="47">
        <v>23505.807349999999</v>
      </c>
      <c r="J66" s="48">
        <v>132194.75411099999</v>
      </c>
      <c r="K66" s="48">
        <v>85183.139410999996</v>
      </c>
      <c r="L66" s="47">
        <v>3174669</v>
      </c>
      <c r="M66" s="47">
        <v>3208399</v>
      </c>
      <c r="N66" s="48">
        <v>-33730</v>
      </c>
      <c r="O66" s="47">
        <v>70591</v>
      </c>
      <c r="P66" s="47">
        <v>52174</v>
      </c>
      <c r="Q66" s="48">
        <v>18417</v>
      </c>
    </row>
    <row r="67" spans="1:17" s="55" customFormat="1" x14ac:dyDescent="0.5">
      <c r="A67" s="50" t="s">
        <v>510</v>
      </c>
      <c r="B67" s="50">
        <v>11756</v>
      </c>
      <c r="C67" s="25" t="s">
        <v>19</v>
      </c>
      <c r="D67" s="47">
        <v>79310.531304000004</v>
      </c>
      <c r="E67" s="47">
        <v>24464.303125999999</v>
      </c>
      <c r="F67" s="47">
        <v>103774.83443</v>
      </c>
      <c r="G67" s="47">
        <v>54846.228178000005</v>
      </c>
      <c r="H67" s="47">
        <v>26204.733498000001</v>
      </c>
      <c r="I67" s="47">
        <v>19320.414425999999</v>
      </c>
      <c r="J67" s="48">
        <v>45525.147924000004</v>
      </c>
      <c r="K67" s="48">
        <v>6884.3190720000021</v>
      </c>
      <c r="L67" s="47">
        <v>846462</v>
      </c>
      <c r="M67" s="47">
        <v>377770</v>
      </c>
      <c r="N67" s="48">
        <v>468692</v>
      </c>
      <c r="O67" s="47">
        <v>159667</v>
      </c>
      <c r="P67" s="47">
        <v>631</v>
      </c>
      <c r="Q67" s="48">
        <v>159036</v>
      </c>
    </row>
    <row r="68" spans="1:17" s="55" customFormat="1" x14ac:dyDescent="0.5">
      <c r="A68" s="50" t="s">
        <v>568</v>
      </c>
      <c r="B68" s="50">
        <v>11793</v>
      </c>
      <c r="C68" s="25" t="s">
        <v>19</v>
      </c>
      <c r="D68" s="47">
        <v>205090.07530999999</v>
      </c>
      <c r="E68" s="47">
        <v>44193.915480000003</v>
      </c>
      <c r="F68" s="47">
        <v>249283.99078999998</v>
      </c>
      <c r="G68" s="47">
        <v>160896.15982999999</v>
      </c>
      <c r="H68" s="47">
        <v>124259.9047</v>
      </c>
      <c r="I68" s="47">
        <v>26734.464400000001</v>
      </c>
      <c r="J68" s="48">
        <v>150994.36910000001</v>
      </c>
      <c r="K68" s="48">
        <v>97525.440300000002</v>
      </c>
      <c r="L68" s="47">
        <v>977063</v>
      </c>
      <c r="M68" s="47">
        <v>18060</v>
      </c>
      <c r="N68" s="48">
        <v>959003</v>
      </c>
      <c r="O68" s="47">
        <v>587194</v>
      </c>
      <c r="P68" s="47">
        <v>16562</v>
      </c>
      <c r="Q68" s="48">
        <v>570632</v>
      </c>
    </row>
    <row r="69" spans="1:17" s="55" customFormat="1" x14ac:dyDescent="0.5">
      <c r="A69" s="50" t="s">
        <v>570</v>
      </c>
      <c r="B69" s="50">
        <v>11918</v>
      </c>
      <c r="C69" s="25" t="s">
        <v>19</v>
      </c>
      <c r="D69" s="47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8">
        <v>0</v>
      </c>
      <c r="K69" s="48">
        <v>0</v>
      </c>
      <c r="L69" s="47">
        <v>0</v>
      </c>
      <c r="M69" s="47">
        <v>0</v>
      </c>
      <c r="N69" s="48">
        <v>0</v>
      </c>
      <c r="O69" s="47">
        <v>0</v>
      </c>
      <c r="P69" s="47">
        <v>0</v>
      </c>
      <c r="Q69" s="48">
        <v>0</v>
      </c>
    </row>
    <row r="70" spans="1:17" s="55" customFormat="1" x14ac:dyDescent="0.5">
      <c r="A70" s="50" t="s">
        <v>584</v>
      </c>
      <c r="B70" s="50">
        <v>11917</v>
      </c>
      <c r="C70" s="25" t="s">
        <v>19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8">
        <v>0</v>
      </c>
      <c r="K70" s="48">
        <v>0</v>
      </c>
      <c r="L70" s="47">
        <v>633450</v>
      </c>
      <c r="M70" s="47">
        <v>3748</v>
      </c>
      <c r="N70" s="48">
        <v>629702</v>
      </c>
      <c r="O70" s="47">
        <v>4782</v>
      </c>
      <c r="P70" s="47">
        <v>3246</v>
      </c>
      <c r="Q70" s="48">
        <v>1536</v>
      </c>
    </row>
    <row r="71" spans="1:17" s="55" customFormat="1" x14ac:dyDescent="0.5">
      <c r="A71" s="50" t="s">
        <v>600</v>
      </c>
      <c r="B71" s="50">
        <v>11926</v>
      </c>
      <c r="C71" s="25" t="s">
        <v>19</v>
      </c>
      <c r="D71" s="47">
        <v>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J71" s="48">
        <v>0</v>
      </c>
      <c r="K71" s="48">
        <v>0</v>
      </c>
      <c r="L71" s="47">
        <v>136931</v>
      </c>
      <c r="M71" s="47">
        <v>0</v>
      </c>
      <c r="N71" s="48">
        <v>136931</v>
      </c>
      <c r="O71" s="47">
        <v>136931</v>
      </c>
      <c r="P71" s="47">
        <v>0</v>
      </c>
      <c r="Q71" s="48">
        <v>136931</v>
      </c>
    </row>
    <row r="72" spans="1:17" s="55" customFormat="1" x14ac:dyDescent="0.5">
      <c r="A72" s="50" t="s">
        <v>112</v>
      </c>
      <c r="B72" s="50">
        <v>10920</v>
      </c>
      <c r="C72" s="25" t="s">
        <v>19</v>
      </c>
      <c r="D72" s="47">
        <v>501128.51843400003</v>
      </c>
      <c r="E72" s="47">
        <v>156898.64272100001</v>
      </c>
      <c r="F72" s="47">
        <v>658027.1611550001</v>
      </c>
      <c r="G72" s="47">
        <v>344229.87571300002</v>
      </c>
      <c r="H72" s="47">
        <v>0</v>
      </c>
      <c r="I72" s="47">
        <v>0</v>
      </c>
      <c r="J72" s="48">
        <v>0</v>
      </c>
      <c r="K72" s="48">
        <v>0</v>
      </c>
      <c r="L72" s="47">
        <v>6278630</v>
      </c>
      <c r="M72" s="47">
        <v>1058605</v>
      </c>
      <c r="N72" s="48">
        <v>5220025</v>
      </c>
      <c r="O72" s="47">
        <v>3998806</v>
      </c>
      <c r="P72" s="47">
        <v>0</v>
      </c>
      <c r="Q72" s="48">
        <v>3998806</v>
      </c>
    </row>
    <row r="73" spans="1:17" s="55" customFormat="1" x14ac:dyDescent="0.5">
      <c r="A73" s="50" t="s">
        <v>259</v>
      </c>
      <c r="B73" s="50">
        <v>11323</v>
      </c>
      <c r="C73" s="25" t="s">
        <v>19</v>
      </c>
      <c r="D73" s="47">
        <v>615509.68961999996</v>
      </c>
      <c r="E73" s="47">
        <v>418774.14228099998</v>
      </c>
      <c r="F73" s="47">
        <v>1034283.8319009999</v>
      </c>
      <c r="G73" s="47">
        <v>196735.54733899998</v>
      </c>
      <c r="H73" s="47">
        <v>110243.20238</v>
      </c>
      <c r="I73" s="47">
        <v>46539.930310000003</v>
      </c>
      <c r="J73" s="48">
        <v>156783.13269</v>
      </c>
      <c r="K73" s="48">
        <v>63703.272069999999</v>
      </c>
      <c r="L73" s="47">
        <v>39169</v>
      </c>
      <c r="M73" s="47">
        <v>283114</v>
      </c>
      <c r="N73" s="48">
        <v>-243945</v>
      </c>
      <c r="O73" s="47">
        <v>0</v>
      </c>
      <c r="P73" s="47">
        <v>30246</v>
      </c>
      <c r="Q73" s="48">
        <v>-30246</v>
      </c>
    </row>
    <row r="74" spans="1:17" s="55" customFormat="1" x14ac:dyDescent="0.5">
      <c r="A74" s="50" t="s">
        <v>263</v>
      </c>
      <c r="B74" s="50">
        <v>11340</v>
      </c>
      <c r="C74" s="25" t="s">
        <v>19</v>
      </c>
      <c r="D74" s="47">
        <v>482710.90270999999</v>
      </c>
      <c r="E74" s="47">
        <v>518989.14141400001</v>
      </c>
      <c r="F74" s="47">
        <v>1001700.044124</v>
      </c>
      <c r="G74" s="47">
        <v>-36278.238704000018</v>
      </c>
      <c r="H74" s="47">
        <v>14928.50099</v>
      </c>
      <c r="I74" s="47">
        <v>58167.397855000003</v>
      </c>
      <c r="J74" s="48">
        <v>73095.898845000003</v>
      </c>
      <c r="K74" s="48">
        <v>-43238.896865000002</v>
      </c>
      <c r="L74" s="47">
        <v>50640</v>
      </c>
      <c r="M74" s="47">
        <v>437383</v>
      </c>
      <c r="N74" s="48">
        <v>-386743</v>
      </c>
      <c r="O74" s="47">
        <v>0</v>
      </c>
      <c r="P74" s="47">
        <v>0</v>
      </c>
      <c r="Q74" s="48">
        <v>0</v>
      </c>
    </row>
    <row r="75" spans="1:17" s="55" customFormat="1" x14ac:dyDescent="0.5">
      <c r="A75" s="50" t="s">
        <v>271</v>
      </c>
      <c r="B75" s="50">
        <v>11367</v>
      </c>
      <c r="C75" s="25" t="s">
        <v>19</v>
      </c>
      <c r="D75" s="47">
        <v>343061.812959</v>
      </c>
      <c r="E75" s="47">
        <v>155287.83737200001</v>
      </c>
      <c r="F75" s="47">
        <v>498349.65033099998</v>
      </c>
      <c r="G75" s="47">
        <v>187773.97558699999</v>
      </c>
      <c r="H75" s="47">
        <v>0</v>
      </c>
      <c r="I75" s="47">
        <v>16547.277750000001</v>
      </c>
      <c r="J75" s="48">
        <v>16547.277750000001</v>
      </c>
      <c r="K75" s="48">
        <v>-16547.277750000001</v>
      </c>
      <c r="L75" s="47">
        <v>1011</v>
      </c>
      <c r="M75" s="47">
        <v>169033</v>
      </c>
      <c r="N75" s="48">
        <v>-168022</v>
      </c>
      <c r="O75" s="47">
        <v>0</v>
      </c>
      <c r="P75" s="47">
        <v>0</v>
      </c>
      <c r="Q75" s="48">
        <v>0</v>
      </c>
    </row>
    <row r="76" spans="1:17" s="55" customFormat="1" x14ac:dyDescent="0.5">
      <c r="A76" s="50" t="s">
        <v>300</v>
      </c>
      <c r="B76" s="50">
        <v>11409</v>
      </c>
      <c r="C76" s="25" t="s">
        <v>19</v>
      </c>
      <c r="D76" s="47">
        <v>2868575.7365569999</v>
      </c>
      <c r="E76" s="47">
        <v>2159126.9929399998</v>
      </c>
      <c r="F76" s="47">
        <v>5027702.7294969996</v>
      </c>
      <c r="G76" s="47">
        <v>709448.74361700006</v>
      </c>
      <c r="H76" s="47">
        <v>253051.739913</v>
      </c>
      <c r="I76" s="47">
        <v>281517.62030200002</v>
      </c>
      <c r="J76" s="48">
        <v>534569.36021499999</v>
      </c>
      <c r="K76" s="48">
        <v>-28465.880389000027</v>
      </c>
      <c r="L76" s="47">
        <v>11662047</v>
      </c>
      <c r="M76" s="47">
        <v>14302676</v>
      </c>
      <c r="N76" s="48">
        <v>-2640629</v>
      </c>
      <c r="O76" s="47">
        <v>1509053</v>
      </c>
      <c r="P76" s="47">
        <v>133028</v>
      </c>
      <c r="Q76" s="48">
        <v>1376025</v>
      </c>
    </row>
    <row r="77" spans="1:17" s="55" customFormat="1" x14ac:dyDescent="0.5">
      <c r="A77" s="50" t="s">
        <v>316</v>
      </c>
      <c r="B77" s="50">
        <v>11416</v>
      </c>
      <c r="C77" s="25" t="s">
        <v>19</v>
      </c>
      <c r="D77" s="47">
        <v>1906484.015105</v>
      </c>
      <c r="E77" s="47">
        <v>961716.11260600004</v>
      </c>
      <c r="F77" s="47">
        <v>2868200.1277109999</v>
      </c>
      <c r="G77" s="47">
        <v>944767.90249899996</v>
      </c>
      <c r="H77" s="47">
        <v>0</v>
      </c>
      <c r="I77" s="47">
        <v>90300.293399999995</v>
      </c>
      <c r="J77" s="48">
        <v>90300.293399999995</v>
      </c>
      <c r="K77" s="48">
        <v>-90300.293399999995</v>
      </c>
      <c r="L77" s="47">
        <v>27845704</v>
      </c>
      <c r="M77" s="47">
        <v>13261015</v>
      </c>
      <c r="N77" s="48">
        <v>14584689</v>
      </c>
      <c r="O77" s="47">
        <v>4321189</v>
      </c>
      <c r="P77" s="47">
        <v>345172</v>
      </c>
      <c r="Q77" s="48">
        <v>3976017</v>
      </c>
    </row>
    <row r="78" spans="1:17" s="55" customFormat="1" x14ac:dyDescent="0.5">
      <c r="A78" s="50" t="s">
        <v>332</v>
      </c>
      <c r="B78" s="50">
        <v>11459</v>
      </c>
      <c r="C78" s="25" t="s">
        <v>19</v>
      </c>
      <c r="D78" s="47">
        <v>6829297.6469750004</v>
      </c>
      <c r="E78" s="47">
        <v>1262707.977372</v>
      </c>
      <c r="F78" s="47">
        <v>8092005.6243470004</v>
      </c>
      <c r="G78" s="47">
        <v>5566589.6696030004</v>
      </c>
      <c r="H78" s="47">
        <v>214974.798656</v>
      </c>
      <c r="I78" s="47">
        <v>223325.68429999999</v>
      </c>
      <c r="J78" s="48">
        <v>438300.48295600002</v>
      </c>
      <c r="K78" s="48">
        <v>-8350.8856439999945</v>
      </c>
      <c r="L78" s="47">
        <v>72153042</v>
      </c>
      <c r="M78" s="47">
        <v>61743022</v>
      </c>
      <c r="N78" s="48">
        <v>10410020</v>
      </c>
      <c r="O78" s="47">
        <v>5312405</v>
      </c>
      <c r="P78" s="47">
        <v>1953249</v>
      </c>
      <c r="Q78" s="48">
        <v>3359156</v>
      </c>
    </row>
    <row r="79" spans="1:17" s="55" customFormat="1" x14ac:dyDescent="0.5">
      <c r="A79" s="50" t="s">
        <v>334</v>
      </c>
      <c r="B79" s="50">
        <v>11460</v>
      </c>
      <c r="C79" s="25" t="s">
        <v>19</v>
      </c>
      <c r="D79" s="47">
        <v>5014885.0092510004</v>
      </c>
      <c r="E79" s="47">
        <v>567323.81035699998</v>
      </c>
      <c r="F79" s="47">
        <v>5582208.8196080001</v>
      </c>
      <c r="G79" s="47">
        <v>4447561.1988940006</v>
      </c>
      <c r="H79" s="47">
        <v>99840</v>
      </c>
      <c r="I79" s="47">
        <v>0</v>
      </c>
      <c r="J79" s="48">
        <v>99840</v>
      </c>
      <c r="K79" s="48">
        <v>99840</v>
      </c>
      <c r="L79" s="47">
        <v>52621979</v>
      </c>
      <c r="M79" s="47">
        <v>72332396</v>
      </c>
      <c r="N79" s="48">
        <v>-19710417</v>
      </c>
      <c r="O79" s="47">
        <v>0</v>
      </c>
      <c r="P79" s="47">
        <v>1163270</v>
      </c>
      <c r="Q79" s="48">
        <v>-1163270</v>
      </c>
    </row>
    <row r="80" spans="1:17" s="55" customFormat="1" x14ac:dyDescent="0.5">
      <c r="A80" s="50" t="s">
        <v>344</v>
      </c>
      <c r="B80" s="50">
        <v>11499</v>
      </c>
      <c r="C80" s="25" t="s">
        <v>19</v>
      </c>
      <c r="D80" s="47">
        <v>622786.79190900002</v>
      </c>
      <c r="E80" s="47">
        <v>17042.141615</v>
      </c>
      <c r="F80" s="47">
        <v>639828.93352399999</v>
      </c>
      <c r="G80" s="47">
        <v>605744.65029400005</v>
      </c>
      <c r="H80" s="47">
        <v>79920</v>
      </c>
      <c r="I80" s="47">
        <v>0</v>
      </c>
      <c r="J80" s="48">
        <v>79920</v>
      </c>
      <c r="K80" s="48">
        <v>79920</v>
      </c>
      <c r="L80" s="47">
        <v>4665042</v>
      </c>
      <c r="M80" s="47">
        <v>3699873</v>
      </c>
      <c r="N80" s="48">
        <v>965169</v>
      </c>
      <c r="O80" s="47">
        <v>0</v>
      </c>
      <c r="P80" s="47">
        <v>570986</v>
      </c>
      <c r="Q80" s="48">
        <v>-570986</v>
      </c>
    </row>
    <row r="81" spans="1:17" s="55" customFormat="1" x14ac:dyDescent="0.5">
      <c r="A81" s="50" t="s">
        <v>353</v>
      </c>
      <c r="B81" s="50">
        <v>11513</v>
      </c>
      <c r="C81" s="25" t="s">
        <v>19</v>
      </c>
      <c r="D81" s="47">
        <v>6865959.9273359999</v>
      </c>
      <c r="E81" s="47">
        <v>4836427.4760659998</v>
      </c>
      <c r="F81" s="47">
        <v>11702387.403402001</v>
      </c>
      <c r="G81" s="47">
        <v>2029532.4512700001</v>
      </c>
      <c r="H81" s="47">
        <v>999286.5</v>
      </c>
      <c r="I81" s="47">
        <v>643525.16718999995</v>
      </c>
      <c r="J81" s="48">
        <v>1642811.6671899999</v>
      </c>
      <c r="K81" s="48">
        <v>355761.33281000005</v>
      </c>
      <c r="L81" s="47">
        <v>146802929</v>
      </c>
      <c r="M81" s="47">
        <v>142323989</v>
      </c>
      <c r="N81" s="48">
        <v>4478940</v>
      </c>
      <c r="O81" s="47">
        <v>9033925</v>
      </c>
      <c r="P81" s="47">
        <v>11451493</v>
      </c>
      <c r="Q81" s="48">
        <v>-2417568</v>
      </c>
    </row>
    <row r="82" spans="1:17" s="55" customFormat="1" x14ac:dyDescent="0.5">
      <c r="A82" s="50" t="s">
        <v>362</v>
      </c>
      <c r="B82" s="50">
        <v>11518</v>
      </c>
      <c r="C82" s="25" t="s">
        <v>19</v>
      </c>
      <c r="D82" s="47">
        <v>1382636.6477010001</v>
      </c>
      <c r="E82" s="47">
        <v>1342447.68465</v>
      </c>
      <c r="F82" s="47">
        <v>2725084.332351</v>
      </c>
      <c r="G82" s="47">
        <v>40188.963051000144</v>
      </c>
      <c r="H82" s="47">
        <v>172322.57406000001</v>
      </c>
      <c r="I82" s="47">
        <v>377486.05570999999</v>
      </c>
      <c r="J82" s="48">
        <v>549808.62977</v>
      </c>
      <c r="K82" s="48">
        <v>-205163.48164999997</v>
      </c>
      <c r="L82" s="47">
        <v>3646965</v>
      </c>
      <c r="M82" s="47">
        <v>386547</v>
      </c>
      <c r="N82" s="48">
        <v>3260418</v>
      </c>
      <c r="O82" s="47">
        <v>3294991</v>
      </c>
      <c r="P82" s="47">
        <v>0</v>
      </c>
      <c r="Q82" s="48">
        <v>3294991</v>
      </c>
    </row>
    <row r="83" spans="1:17" s="55" customFormat="1" x14ac:dyDescent="0.5">
      <c r="A83" s="50" t="s">
        <v>372</v>
      </c>
      <c r="B83" s="50">
        <v>11569</v>
      </c>
      <c r="C83" s="25" t="s">
        <v>19</v>
      </c>
      <c r="D83" s="47">
        <v>2029292.58136</v>
      </c>
      <c r="E83" s="47">
        <v>1839360.5496690001</v>
      </c>
      <c r="F83" s="47">
        <v>3868653.131029</v>
      </c>
      <c r="G83" s="47">
        <v>189932.03169099987</v>
      </c>
      <c r="H83" s="47">
        <v>601242.38238800003</v>
      </c>
      <c r="I83" s="47">
        <v>475935.10417499999</v>
      </c>
      <c r="J83" s="48">
        <v>1077177.4865629999</v>
      </c>
      <c r="K83" s="48">
        <v>125307.27821300004</v>
      </c>
      <c r="L83" s="47">
        <v>4334973</v>
      </c>
      <c r="M83" s="47">
        <v>6230323</v>
      </c>
      <c r="N83" s="48">
        <v>-1895350</v>
      </c>
      <c r="O83" s="47">
        <v>929301</v>
      </c>
      <c r="P83" s="47">
        <v>636696</v>
      </c>
      <c r="Q83" s="48">
        <v>292605</v>
      </c>
    </row>
    <row r="84" spans="1:17" s="55" customFormat="1" x14ac:dyDescent="0.5">
      <c r="A84" s="50" t="s">
        <v>376</v>
      </c>
      <c r="B84" s="50">
        <v>11588</v>
      </c>
      <c r="C84" s="25" t="s">
        <v>19</v>
      </c>
      <c r="D84" s="47">
        <v>3723499.179364</v>
      </c>
      <c r="E84" s="47">
        <v>1675781.721844</v>
      </c>
      <c r="F84" s="47">
        <v>5399280.9012080003</v>
      </c>
      <c r="G84" s="47">
        <v>2047717.4575199999</v>
      </c>
      <c r="H84" s="47">
        <v>208202.611519</v>
      </c>
      <c r="I84" s="47">
        <v>99421.087530000004</v>
      </c>
      <c r="J84" s="48">
        <v>307623.69904899999</v>
      </c>
      <c r="K84" s="48">
        <v>108781.52398899999</v>
      </c>
      <c r="L84" s="47">
        <v>31648914</v>
      </c>
      <c r="M84" s="47">
        <v>33047621</v>
      </c>
      <c r="N84" s="48">
        <v>-1398707</v>
      </c>
      <c r="O84" s="47">
        <v>3475274</v>
      </c>
      <c r="P84" s="47">
        <v>0</v>
      </c>
      <c r="Q84" s="48">
        <v>3475274</v>
      </c>
    </row>
    <row r="85" spans="1:17" s="55" customFormat="1" x14ac:dyDescent="0.5">
      <c r="A85" s="50" t="s">
        <v>388</v>
      </c>
      <c r="B85" s="50">
        <v>11626</v>
      </c>
      <c r="C85" s="25" t="s">
        <v>19</v>
      </c>
      <c r="D85" s="47">
        <v>2073264.604421</v>
      </c>
      <c r="E85" s="47">
        <v>1338322.2396239999</v>
      </c>
      <c r="F85" s="47">
        <v>3411586.8440450002</v>
      </c>
      <c r="G85" s="47">
        <v>734942.36479700007</v>
      </c>
      <c r="H85" s="47">
        <v>172571.76679699999</v>
      </c>
      <c r="I85" s="47">
        <v>335896.26150999998</v>
      </c>
      <c r="J85" s="48">
        <v>508468.02830699994</v>
      </c>
      <c r="K85" s="48">
        <v>-163324.49471299999</v>
      </c>
      <c r="L85" s="47">
        <v>3310950</v>
      </c>
      <c r="M85" s="47">
        <v>3910209</v>
      </c>
      <c r="N85" s="48">
        <v>-599259</v>
      </c>
      <c r="O85" s="47">
        <v>1114106</v>
      </c>
      <c r="P85" s="47">
        <v>0</v>
      </c>
      <c r="Q85" s="48">
        <v>1114106</v>
      </c>
    </row>
    <row r="86" spans="1:17" s="55" customFormat="1" x14ac:dyDescent="0.5">
      <c r="A86" s="50" t="s">
        <v>400</v>
      </c>
      <c r="B86" s="50">
        <v>11660</v>
      </c>
      <c r="C86" s="25" t="s">
        <v>19</v>
      </c>
      <c r="D86" s="47">
        <v>650922.05645000003</v>
      </c>
      <c r="E86" s="47">
        <v>650646.10048200004</v>
      </c>
      <c r="F86" s="47">
        <v>1301568.1569320001</v>
      </c>
      <c r="G86" s="47">
        <v>275.95596799999475</v>
      </c>
      <c r="H86" s="47">
        <v>0</v>
      </c>
      <c r="I86" s="47">
        <v>0</v>
      </c>
      <c r="J86" s="48">
        <v>0</v>
      </c>
      <c r="K86" s="48">
        <v>0</v>
      </c>
      <c r="L86" s="47">
        <v>67178</v>
      </c>
      <c r="M86" s="47">
        <v>1298613</v>
      </c>
      <c r="N86" s="48">
        <v>-1231435</v>
      </c>
      <c r="O86" s="47">
        <v>0</v>
      </c>
      <c r="P86" s="47">
        <v>0</v>
      </c>
      <c r="Q86" s="48">
        <v>0</v>
      </c>
    </row>
    <row r="87" spans="1:17" s="55" customFormat="1" x14ac:dyDescent="0.5">
      <c r="A87" s="50" t="s">
        <v>408</v>
      </c>
      <c r="B87" s="50">
        <v>11673</v>
      </c>
      <c r="C87" s="25" t="s">
        <v>19</v>
      </c>
      <c r="D87" s="47">
        <v>329307.28951999999</v>
      </c>
      <c r="E87" s="47">
        <v>288247.26510399999</v>
      </c>
      <c r="F87" s="47">
        <v>617554.55462399998</v>
      </c>
      <c r="G87" s="47">
        <v>41060.024416</v>
      </c>
      <c r="H87" s="47">
        <v>47507.558290000001</v>
      </c>
      <c r="I87" s="47">
        <v>18322.973901000001</v>
      </c>
      <c r="J87" s="48">
        <v>65830.532191000006</v>
      </c>
      <c r="K87" s="48">
        <v>29184.584389</v>
      </c>
      <c r="L87" s="47">
        <v>809848</v>
      </c>
      <c r="M87" s="47">
        <v>1964479</v>
      </c>
      <c r="N87" s="48">
        <v>-1154631</v>
      </c>
      <c r="O87" s="47">
        <v>368914</v>
      </c>
      <c r="P87" s="47">
        <v>27368</v>
      </c>
      <c r="Q87" s="48">
        <v>341546</v>
      </c>
    </row>
    <row r="88" spans="1:17" s="55" customFormat="1" x14ac:dyDescent="0.5">
      <c r="A88" s="50" t="s">
        <v>416</v>
      </c>
      <c r="B88" s="50">
        <v>11692</v>
      </c>
      <c r="C88" s="25" t="s">
        <v>19</v>
      </c>
      <c r="D88" s="47">
        <v>4543340.1914149998</v>
      </c>
      <c r="E88" s="47">
        <v>1036595.990658</v>
      </c>
      <c r="F88" s="47">
        <v>5579936.1820729999</v>
      </c>
      <c r="G88" s="47">
        <v>3506744.2007569997</v>
      </c>
      <c r="H88" s="47">
        <v>646663.70363999996</v>
      </c>
      <c r="I88" s="47">
        <v>134513.483607</v>
      </c>
      <c r="J88" s="48">
        <v>781177.18724699994</v>
      </c>
      <c r="K88" s="48">
        <v>512150.22003299999</v>
      </c>
      <c r="L88" s="47">
        <v>58057115</v>
      </c>
      <c r="M88" s="47">
        <v>34141422</v>
      </c>
      <c r="N88" s="48">
        <v>23915693</v>
      </c>
      <c r="O88" s="47">
        <v>3005673</v>
      </c>
      <c r="P88" s="47">
        <v>3524873</v>
      </c>
      <c r="Q88" s="48">
        <v>-519200</v>
      </c>
    </row>
    <row r="89" spans="1:17" s="55" customFormat="1" x14ac:dyDescent="0.5">
      <c r="A89" s="50" t="s">
        <v>418</v>
      </c>
      <c r="B89" s="50">
        <v>11698</v>
      </c>
      <c r="C89" s="25" t="s">
        <v>19</v>
      </c>
      <c r="D89" s="47">
        <v>4102777.7604510002</v>
      </c>
      <c r="E89" s="47">
        <v>7991416.2645119997</v>
      </c>
      <c r="F89" s="47">
        <v>12094194.024962999</v>
      </c>
      <c r="G89" s="47">
        <v>-3888638.5040609995</v>
      </c>
      <c r="H89" s="47">
        <v>94302.150710000002</v>
      </c>
      <c r="I89" s="47">
        <v>21227.169333000002</v>
      </c>
      <c r="J89" s="48">
        <v>115529.320043</v>
      </c>
      <c r="K89" s="48">
        <v>73074.981377000004</v>
      </c>
      <c r="L89" s="47">
        <v>10792620</v>
      </c>
      <c r="M89" s="47">
        <v>17917669</v>
      </c>
      <c r="N89" s="48">
        <v>-7125049</v>
      </c>
      <c r="O89" s="47">
        <v>3341237</v>
      </c>
      <c r="P89" s="47">
        <v>43588</v>
      </c>
      <c r="Q89" s="48">
        <v>3297649</v>
      </c>
    </row>
    <row r="90" spans="1:17" s="55" customFormat="1" x14ac:dyDescent="0.5">
      <c r="A90" s="50" t="s">
        <v>435</v>
      </c>
      <c r="B90" s="50">
        <v>11725</v>
      </c>
      <c r="C90" s="25" t="s">
        <v>19</v>
      </c>
      <c r="D90" s="47">
        <v>407156.21805800003</v>
      </c>
      <c r="E90" s="47">
        <v>421881.264203</v>
      </c>
      <c r="F90" s="47">
        <v>829037.48226099997</v>
      </c>
      <c r="G90" s="47">
        <v>-14725.046144999971</v>
      </c>
      <c r="H90" s="47">
        <v>0</v>
      </c>
      <c r="I90" s="47">
        <v>5743.7051000000001</v>
      </c>
      <c r="J90" s="48">
        <v>5743.7051000000001</v>
      </c>
      <c r="K90" s="48">
        <v>-5743.7051000000001</v>
      </c>
      <c r="L90" s="47">
        <v>1635441</v>
      </c>
      <c r="M90" s="47">
        <v>2121983</v>
      </c>
      <c r="N90" s="48">
        <v>-486542</v>
      </c>
      <c r="O90" s="47">
        <v>0</v>
      </c>
      <c r="P90" s="47">
        <v>19532</v>
      </c>
      <c r="Q90" s="48">
        <v>-19532</v>
      </c>
    </row>
    <row r="91" spans="1:17" s="55" customFormat="1" x14ac:dyDescent="0.5">
      <c r="A91" s="50" t="s">
        <v>445</v>
      </c>
      <c r="B91" s="50">
        <v>11722</v>
      </c>
      <c r="C91" s="25" t="s">
        <v>19</v>
      </c>
      <c r="D91" s="47">
        <v>5981031.2177710002</v>
      </c>
      <c r="E91" s="47">
        <v>4820151.1878340002</v>
      </c>
      <c r="F91" s="47">
        <v>10801182.405605</v>
      </c>
      <c r="G91" s="47">
        <v>1160880.029937</v>
      </c>
      <c r="H91" s="47">
        <v>708115.92350599996</v>
      </c>
      <c r="I91" s="47">
        <v>350217.45133000001</v>
      </c>
      <c r="J91" s="48">
        <v>1058333.3748359999</v>
      </c>
      <c r="K91" s="48">
        <v>357898.47217599995</v>
      </c>
      <c r="L91" s="47">
        <v>8229467</v>
      </c>
      <c r="M91" s="47">
        <v>1160163</v>
      </c>
      <c r="N91" s="48">
        <v>7069304</v>
      </c>
      <c r="O91" s="47">
        <v>0</v>
      </c>
      <c r="P91" s="47">
        <v>0</v>
      </c>
      <c r="Q91" s="48">
        <v>0</v>
      </c>
    </row>
    <row r="92" spans="1:17" s="55" customFormat="1" x14ac:dyDescent="0.5">
      <c r="A92" s="50" t="s">
        <v>460</v>
      </c>
      <c r="B92" s="50">
        <v>11753</v>
      </c>
      <c r="C92" s="25" t="s">
        <v>19</v>
      </c>
      <c r="D92" s="47">
        <v>379087.46870500001</v>
      </c>
      <c r="E92" s="47">
        <v>316116.99293800001</v>
      </c>
      <c r="F92" s="47">
        <v>695204.46164300002</v>
      </c>
      <c r="G92" s="47">
        <v>62970.475766999996</v>
      </c>
      <c r="H92" s="47">
        <v>33460</v>
      </c>
      <c r="I92" s="47">
        <v>10553.233415000001</v>
      </c>
      <c r="J92" s="48">
        <v>44013.233415000002</v>
      </c>
      <c r="K92" s="48">
        <v>22906.766584999998</v>
      </c>
      <c r="L92" s="47">
        <v>2714434</v>
      </c>
      <c r="M92" s="47">
        <v>1718686</v>
      </c>
      <c r="N92" s="48">
        <v>995748</v>
      </c>
      <c r="O92" s="47">
        <v>155404</v>
      </c>
      <c r="P92" s="47">
        <v>138842</v>
      </c>
      <c r="Q92" s="48">
        <v>16562</v>
      </c>
    </row>
    <row r="93" spans="1:17" s="55" customFormat="1" x14ac:dyDescent="0.5">
      <c r="A93" s="50" t="s">
        <v>468</v>
      </c>
      <c r="B93" s="50">
        <v>11776</v>
      </c>
      <c r="C93" s="25" t="s">
        <v>19</v>
      </c>
      <c r="D93" s="47">
        <v>4378282.7273909999</v>
      </c>
      <c r="E93" s="47">
        <v>526660.02221299999</v>
      </c>
      <c r="F93" s="47">
        <v>4904942.7496039998</v>
      </c>
      <c r="G93" s="47">
        <v>3851622.705178</v>
      </c>
      <c r="H93" s="47">
        <v>80325.706489999997</v>
      </c>
      <c r="I93" s="47">
        <v>152201.47351000001</v>
      </c>
      <c r="J93" s="48">
        <v>232527.18</v>
      </c>
      <c r="K93" s="48">
        <v>-71875.767020000014</v>
      </c>
      <c r="L93" s="47">
        <v>37868331</v>
      </c>
      <c r="M93" s="47">
        <v>19726719</v>
      </c>
      <c r="N93" s="48">
        <v>18141612</v>
      </c>
      <c r="O93" s="47">
        <v>4954623</v>
      </c>
      <c r="P93" s="47">
        <v>1020546</v>
      </c>
      <c r="Q93" s="48">
        <v>3934077</v>
      </c>
    </row>
    <row r="94" spans="1:17" s="55" customFormat="1" x14ac:dyDescent="0.5">
      <c r="A94" s="50" t="s">
        <v>480</v>
      </c>
      <c r="B94" s="50">
        <v>11820</v>
      </c>
      <c r="C94" s="25" t="s">
        <v>19</v>
      </c>
      <c r="D94" s="47">
        <v>10346545.525273999</v>
      </c>
      <c r="E94" s="47">
        <v>1476473.3341699999</v>
      </c>
      <c r="F94" s="47">
        <v>11823018.859444</v>
      </c>
      <c r="G94" s="47">
        <v>8870072.1911039986</v>
      </c>
      <c r="H94" s="47">
        <v>1192700.5856089999</v>
      </c>
      <c r="I94" s="47">
        <v>282914.75898899999</v>
      </c>
      <c r="J94" s="48">
        <v>1475615.3445979999</v>
      </c>
      <c r="K94" s="48">
        <v>909785.82661999995</v>
      </c>
      <c r="L94" s="47">
        <v>72066899</v>
      </c>
      <c r="M94" s="47">
        <v>23278689</v>
      </c>
      <c r="N94" s="48">
        <v>48788210</v>
      </c>
      <c r="O94" s="47">
        <v>11543120</v>
      </c>
      <c r="P94" s="47">
        <v>2696765</v>
      </c>
      <c r="Q94" s="48">
        <v>8846355</v>
      </c>
    </row>
    <row r="95" spans="1:17" s="55" customFormat="1" x14ac:dyDescent="0.5">
      <c r="A95" s="50" t="s">
        <v>503</v>
      </c>
      <c r="B95" s="50">
        <v>11841</v>
      </c>
      <c r="C95" s="25" t="s">
        <v>19</v>
      </c>
      <c r="D95" s="47">
        <v>452846.15762800002</v>
      </c>
      <c r="E95" s="47">
        <v>341955.218697</v>
      </c>
      <c r="F95" s="47">
        <v>794801.37632500008</v>
      </c>
      <c r="G95" s="47">
        <v>110890.93893100001</v>
      </c>
      <c r="H95" s="47">
        <v>44838.198759999999</v>
      </c>
      <c r="I95" s="47">
        <v>63230.213644000003</v>
      </c>
      <c r="J95" s="48">
        <v>108068.412404</v>
      </c>
      <c r="K95" s="48">
        <v>-18392.014884000004</v>
      </c>
      <c r="L95" s="47">
        <v>1215771</v>
      </c>
      <c r="M95" s="47">
        <v>301358</v>
      </c>
      <c r="N95" s="48">
        <v>914413</v>
      </c>
      <c r="O95" s="47">
        <v>0</v>
      </c>
      <c r="P95" s="47">
        <v>202307</v>
      </c>
      <c r="Q95" s="48">
        <v>-202307</v>
      </c>
    </row>
    <row r="96" spans="1:17" s="55" customFormat="1" x14ac:dyDescent="0.5">
      <c r="A96" s="50" t="s">
        <v>506</v>
      </c>
      <c r="B96" s="50">
        <v>11859</v>
      </c>
      <c r="C96" s="25" t="s">
        <v>19</v>
      </c>
      <c r="D96" s="47">
        <v>169486.43014700001</v>
      </c>
      <c r="E96" s="47">
        <v>326.96749999999997</v>
      </c>
      <c r="F96" s="47">
        <v>169813.39764700001</v>
      </c>
      <c r="G96" s="47">
        <v>169159.46264700001</v>
      </c>
      <c r="H96" s="47">
        <v>30225.33106</v>
      </c>
      <c r="I96" s="47">
        <v>0</v>
      </c>
      <c r="J96" s="48">
        <v>30225.33106</v>
      </c>
      <c r="K96" s="48">
        <v>30225.33106</v>
      </c>
      <c r="L96" s="47">
        <v>1166222</v>
      </c>
      <c r="M96" s="47">
        <v>0</v>
      </c>
      <c r="N96" s="48">
        <v>1166222</v>
      </c>
      <c r="O96" s="47">
        <v>22732</v>
      </c>
      <c r="P96" s="47">
        <v>0</v>
      </c>
      <c r="Q96" s="48">
        <v>22732</v>
      </c>
    </row>
    <row r="97" spans="1:17" s="55" customFormat="1" x14ac:dyDescent="0.5">
      <c r="A97" s="50" t="s">
        <v>508</v>
      </c>
      <c r="B97" s="50">
        <v>11874</v>
      </c>
      <c r="C97" s="25" t="s">
        <v>19</v>
      </c>
      <c r="D97" s="47">
        <v>684711.82904999994</v>
      </c>
      <c r="E97" s="47">
        <v>2596.9531219999999</v>
      </c>
      <c r="F97" s="47">
        <v>687308.78217199992</v>
      </c>
      <c r="G97" s="47">
        <v>682114.87592799996</v>
      </c>
      <c r="H97" s="47">
        <v>562804</v>
      </c>
      <c r="I97" s="47">
        <v>2596.9531219999999</v>
      </c>
      <c r="J97" s="48">
        <v>565400.95312199998</v>
      </c>
      <c r="K97" s="48">
        <v>560207.04687800002</v>
      </c>
      <c r="L97" s="47">
        <v>11933505</v>
      </c>
      <c r="M97" s="47">
        <v>3938801</v>
      </c>
      <c r="N97" s="48">
        <v>7994704</v>
      </c>
      <c r="O97" s="47">
        <v>2429037</v>
      </c>
      <c r="P97" s="47">
        <v>983086</v>
      </c>
      <c r="Q97" s="48">
        <v>1445951</v>
      </c>
    </row>
    <row r="98" spans="1:17" s="55" customFormat="1" x14ac:dyDescent="0.5">
      <c r="A98" s="50" t="s">
        <v>576</v>
      </c>
      <c r="B98" s="50">
        <v>11916</v>
      </c>
      <c r="C98" s="25" t="s">
        <v>19</v>
      </c>
      <c r="D98" s="47">
        <v>0</v>
      </c>
      <c r="E98" s="47">
        <v>0</v>
      </c>
      <c r="F98" s="47">
        <v>0</v>
      </c>
      <c r="G98" s="47">
        <v>0</v>
      </c>
      <c r="H98" s="47">
        <v>0</v>
      </c>
      <c r="I98" s="47">
        <v>0</v>
      </c>
      <c r="J98" s="48">
        <v>0</v>
      </c>
      <c r="K98" s="48">
        <v>0</v>
      </c>
      <c r="L98" s="47">
        <v>297841</v>
      </c>
      <c r="M98" s="47">
        <v>0</v>
      </c>
      <c r="N98" s="48">
        <v>297841</v>
      </c>
      <c r="O98" s="47">
        <v>71974</v>
      </c>
      <c r="P98" s="47">
        <v>0</v>
      </c>
      <c r="Q98" s="48">
        <v>71974</v>
      </c>
    </row>
    <row r="99" spans="1:17" s="55" customFormat="1" x14ac:dyDescent="0.5">
      <c r="A99" s="50" t="s">
        <v>582</v>
      </c>
      <c r="B99" s="50">
        <v>11920</v>
      </c>
      <c r="C99" s="25" t="s">
        <v>19</v>
      </c>
      <c r="D99" s="47">
        <v>0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8">
        <v>0</v>
      </c>
      <c r="K99" s="48">
        <v>0</v>
      </c>
      <c r="L99" s="47">
        <v>5646078</v>
      </c>
      <c r="M99" s="47">
        <v>0</v>
      </c>
      <c r="N99" s="48">
        <v>5646078</v>
      </c>
      <c r="O99" s="47">
        <v>545578</v>
      </c>
      <c r="P99" s="47">
        <v>0</v>
      </c>
      <c r="Q99" s="48">
        <v>545578</v>
      </c>
    </row>
    <row r="100" spans="1:17" s="55" customFormat="1" x14ac:dyDescent="0.5">
      <c r="A100" s="50" t="s">
        <v>244</v>
      </c>
      <c r="B100" s="50">
        <v>11315</v>
      </c>
      <c r="C100" s="25" t="s">
        <v>246</v>
      </c>
      <c r="D100" s="47">
        <v>12604146.776523</v>
      </c>
      <c r="E100" s="47">
        <v>1268590.3549629999</v>
      </c>
      <c r="F100" s="47">
        <v>13872737.131485999</v>
      </c>
      <c r="G100" s="47">
        <v>11335556.421560001</v>
      </c>
      <c r="H100" s="47">
        <v>3574602.2815</v>
      </c>
      <c r="I100" s="47">
        <v>80474.109123000002</v>
      </c>
      <c r="J100" s="48">
        <v>3655076.390623</v>
      </c>
      <c r="K100" s="48">
        <v>3494128.1723770001</v>
      </c>
      <c r="L100" s="47">
        <v>40815636</v>
      </c>
      <c r="M100" s="47">
        <v>34808189</v>
      </c>
      <c r="N100" s="48">
        <v>6007447</v>
      </c>
      <c r="O100" s="47">
        <v>11992578</v>
      </c>
      <c r="P100" s="47">
        <v>2523290</v>
      </c>
      <c r="Q100" s="48">
        <v>9469288</v>
      </c>
    </row>
    <row r="101" spans="1:17" s="55" customFormat="1" x14ac:dyDescent="0.5">
      <c r="A101" s="50" t="s">
        <v>342</v>
      </c>
      <c r="B101" s="50">
        <v>11500</v>
      </c>
      <c r="C101" s="25" t="s">
        <v>246</v>
      </c>
      <c r="D101" s="47">
        <v>2547120.732783</v>
      </c>
      <c r="E101" s="47">
        <v>425999.95725699997</v>
      </c>
      <c r="F101" s="47">
        <v>2973120.6900399998</v>
      </c>
      <c r="G101" s="47">
        <v>2121120.7755260002</v>
      </c>
      <c r="H101" s="47">
        <v>779999.99219999998</v>
      </c>
      <c r="I101" s="47">
        <v>35556.962766999997</v>
      </c>
      <c r="J101" s="48">
        <v>815556.95496699994</v>
      </c>
      <c r="K101" s="48">
        <v>744443.02943300002</v>
      </c>
      <c r="L101" s="47">
        <v>33806475</v>
      </c>
      <c r="M101" s="47">
        <v>310514</v>
      </c>
      <c r="N101" s="48">
        <v>33495961</v>
      </c>
      <c r="O101" s="47">
        <v>6153201</v>
      </c>
      <c r="P101" s="47">
        <v>0</v>
      </c>
      <c r="Q101" s="48">
        <v>6153201</v>
      </c>
    </row>
    <row r="102" spans="1:17" s="55" customFormat="1" x14ac:dyDescent="0.5">
      <c r="A102" s="50" t="s">
        <v>499</v>
      </c>
      <c r="B102" s="50">
        <v>11838</v>
      </c>
      <c r="C102" s="25" t="s">
        <v>246</v>
      </c>
      <c r="D102" s="47">
        <v>405387.67342200002</v>
      </c>
      <c r="E102" s="47">
        <v>45708.771100999998</v>
      </c>
      <c r="F102" s="47">
        <v>451096.44452300004</v>
      </c>
      <c r="G102" s="47">
        <v>359678.902321</v>
      </c>
      <c r="H102" s="47">
        <v>113150.47598</v>
      </c>
      <c r="I102" s="47">
        <v>2549</v>
      </c>
      <c r="J102" s="48">
        <v>115699.47598</v>
      </c>
      <c r="K102" s="48">
        <v>110601.47598</v>
      </c>
      <c r="L102" s="47">
        <v>5002308</v>
      </c>
      <c r="M102" s="47">
        <v>943259</v>
      </c>
      <c r="N102" s="48">
        <v>4059049</v>
      </c>
      <c r="O102" s="47">
        <v>113150</v>
      </c>
      <c r="P102" s="47">
        <v>493917</v>
      </c>
      <c r="Q102" s="48">
        <v>-380767</v>
      </c>
    </row>
    <row r="103" spans="1:17" s="55" customFormat="1" x14ac:dyDescent="0.5">
      <c r="A103" s="50" t="s">
        <v>501</v>
      </c>
      <c r="B103" s="50">
        <v>11767</v>
      </c>
      <c r="C103" s="25" t="s">
        <v>246</v>
      </c>
      <c r="D103" s="47">
        <v>29704.072682000002</v>
      </c>
      <c r="E103" s="47">
        <v>43532.671841000003</v>
      </c>
      <c r="F103" s="47">
        <v>73236.744523000001</v>
      </c>
      <c r="G103" s="47">
        <v>-13828.599159000001</v>
      </c>
      <c r="H103" s="47">
        <v>0</v>
      </c>
      <c r="I103" s="47">
        <v>0</v>
      </c>
      <c r="J103" s="48">
        <v>0</v>
      </c>
      <c r="K103" s="48">
        <v>0</v>
      </c>
      <c r="L103" s="47">
        <v>16448804</v>
      </c>
      <c r="M103" s="47">
        <v>432934</v>
      </c>
      <c r="N103" s="48">
        <v>16015870</v>
      </c>
      <c r="O103" s="47">
        <v>4609117</v>
      </c>
      <c r="P103" s="47">
        <v>0</v>
      </c>
      <c r="Q103" s="48">
        <v>4609117</v>
      </c>
    </row>
    <row r="104" spans="1:17" s="55" customFormat="1" x14ac:dyDescent="0.5">
      <c r="A104" s="50" t="s">
        <v>517</v>
      </c>
      <c r="B104" s="50">
        <v>11883</v>
      </c>
      <c r="C104" s="25" t="s">
        <v>246</v>
      </c>
      <c r="D104" s="47">
        <v>5000</v>
      </c>
      <c r="E104" s="47">
        <v>0</v>
      </c>
      <c r="F104" s="47">
        <v>5000</v>
      </c>
      <c r="G104" s="47">
        <v>5000</v>
      </c>
      <c r="H104" s="47">
        <v>0</v>
      </c>
      <c r="I104" s="47">
        <v>0</v>
      </c>
      <c r="J104" s="48">
        <v>0</v>
      </c>
      <c r="K104" s="48">
        <v>0</v>
      </c>
      <c r="L104" s="47">
        <v>35377474</v>
      </c>
      <c r="M104" s="47">
        <v>6882954</v>
      </c>
      <c r="N104" s="48">
        <v>28494520</v>
      </c>
      <c r="O104" s="47">
        <v>9805004</v>
      </c>
      <c r="P104" s="47">
        <v>2593530</v>
      </c>
      <c r="Q104" s="48">
        <v>7211474</v>
      </c>
    </row>
    <row r="105" spans="1:17" s="55" customFormat="1" x14ac:dyDescent="0.5">
      <c r="A105" s="50" t="s">
        <v>20</v>
      </c>
      <c r="B105" s="50">
        <v>10589</v>
      </c>
      <c r="C105" s="25" t="s">
        <v>22</v>
      </c>
      <c r="D105" s="47">
        <v>1313154.817694</v>
      </c>
      <c r="E105" s="47">
        <v>1431289.519268</v>
      </c>
      <c r="F105" s="47">
        <v>2744444.336962</v>
      </c>
      <c r="G105" s="47">
        <v>-118134.70157400006</v>
      </c>
      <c r="H105" s="47">
        <v>185188.804534</v>
      </c>
      <c r="I105" s="47">
        <v>67770.991618</v>
      </c>
      <c r="J105" s="48">
        <v>252959.796152</v>
      </c>
      <c r="K105" s="48">
        <v>117417.812916</v>
      </c>
      <c r="L105" s="47">
        <v>153835</v>
      </c>
      <c r="M105" s="47">
        <v>445129</v>
      </c>
      <c r="N105" s="48">
        <v>-291294</v>
      </c>
      <c r="O105" s="47">
        <v>0</v>
      </c>
      <c r="P105" s="47">
        <v>2205</v>
      </c>
      <c r="Q105" s="48">
        <v>-2205</v>
      </c>
    </row>
    <row r="106" spans="1:17" s="55" customFormat="1" x14ac:dyDescent="0.5">
      <c r="A106" s="50" t="s">
        <v>23</v>
      </c>
      <c r="B106" s="50">
        <v>10591</v>
      </c>
      <c r="C106" s="25" t="s">
        <v>22</v>
      </c>
      <c r="D106" s="47">
        <v>1841583.5478650001</v>
      </c>
      <c r="E106" s="47">
        <v>2338054.1512310002</v>
      </c>
      <c r="F106" s="47">
        <v>4179637.6990960003</v>
      </c>
      <c r="G106" s="47">
        <v>-496470.60336600011</v>
      </c>
      <c r="H106" s="47">
        <v>309718.94046000001</v>
      </c>
      <c r="I106" s="47">
        <v>466099.08964800002</v>
      </c>
      <c r="J106" s="48">
        <v>775818.03010800004</v>
      </c>
      <c r="K106" s="48">
        <v>-156380.14918800001</v>
      </c>
      <c r="L106" s="47">
        <v>246737</v>
      </c>
      <c r="M106" s="47">
        <v>625048</v>
      </c>
      <c r="N106" s="48">
        <v>-378311</v>
      </c>
      <c r="O106" s="47">
        <v>12085</v>
      </c>
      <c r="P106" s="47">
        <v>10106</v>
      </c>
      <c r="Q106" s="48">
        <v>1979</v>
      </c>
    </row>
    <row r="107" spans="1:17" s="55" customFormat="1" x14ac:dyDescent="0.5">
      <c r="A107" s="50" t="s">
        <v>24</v>
      </c>
      <c r="B107" s="50">
        <v>10596</v>
      </c>
      <c r="C107" s="25" t="s">
        <v>22</v>
      </c>
      <c r="D107" s="47">
        <v>1277500.716095</v>
      </c>
      <c r="E107" s="47">
        <v>1852998.86595</v>
      </c>
      <c r="F107" s="47">
        <v>3130499.582045</v>
      </c>
      <c r="G107" s="47">
        <v>-575498.14985499997</v>
      </c>
      <c r="H107" s="47">
        <v>134985.976154</v>
      </c>
      <c r="I107" s="47">
        <v>150456.28530799999</v>
      </c>
      <c r="J107" s="48">
        <v>285442.26146199997</v>
      </c>
      <c r="K107" s="48">
        <v>-15470.309153999988</v>
      </c>
      <c r="L107" s="47">
        <v>231237</v>
      </c>
      <c r="M107" s="47">
        <v>841081</v>
      </c>
      <c r="N107" s="48">
        <v>-609844</v>
      </c>
      <c r="O107" s="47">
        <v>8703</v>
      </c>
      <c r="P107" s="47">
        <v>34570</v>
      </c>
      <c r="Q107" s="48">
        <v>-25867</v>
      </c>
    </row>
    <row r="108" spans="1:17" s="55" customFormat="1" x14ac:dyDescent="0.5">
      <c r="A108" s="50" t="s">
        <v>26</v>
      </c>
      <c r="B108" s="50">
        <v>10600</v>
      </c>
      <c r="C108" s="25" t="s">
        <v>22</v>
      </c>
      <c r="D108" s="47">
        <v>11662518.369496999</v>
      </c>
      <c r="E108" s="47">
        <v>2164317.843562</v>
      </c>
      <c r="F108" s="47">
        <v>13826836.213058999</v>
      </c>
      <c r="G108" s="47">
        <v>9498200.5259349998</v>
      </c>
      <c r="H108" s="47">
        <v>1129760.75165</v>
      </c>
      <c r="I108" s="47">
        <v>339930.51445999998</v>
      </c>
      <c r="J108" s="48">
        <v>1469691.26611</v>
      </c>
      <c r="K108" s="48">
        <v>789830.23719000001</v>
      </c>
      <c r="L108" s="47">
        <v>19543201</v>
      </c>
      <c r="M108" s="47">
        <v>8374136</v>
      </c>
      <c r="N108" s="48">
        <v>11169065</v>
      </c>
      <c r="O108" s="47">
        <v>1129695</v>
      </c>
      <c r="P108" s="47">
        <v>471373</v>
      </c>
      <c r="Q108" s="48">
        <v>658322</v>
      </c>
    </row>
    <row r="109" spans="1:17" s="55" customFormat="1" x14ac:dyDescent="0.5">
      <c r="A109" s="50" t="s">
        <v>28</v>
      </c>
      <c r="B109" s="50">
        <v>10616</v>
      </c>
      <c r="C109" s="25" t="s">
        <v>22</v>
      </c>
      <c r="D109" s="47">
        <v>2655408.6117759999</v>
      </c>
      <c r="E109" s="47">
        <v>5459215.8103949996</v>
      </c>
      <c r="F109" s="47">
        <v>8114624.4221709995</v>
      </c>
      <c r="G109" s="47">
        <v>-2803807.1986189997</v>
      </c>
      <c r="H109" s="47">
        <v>133708.85417999999</v>
      </c>
      <c r="I109" s="47">
        <v>158035.66897</v>
      </c>
      <c r="J109" s="48">
        <v>291744.52315000002</v>
      </c>
      <c r="K109" s="48">
        <v>-24326.814790000004</v>
      </c>
      <c r="L109" s="47">
        <v>1561786</v>
      </c>
      <c r="M109" s="47">
        <v>3950790</v>
      </c>
      <c r="N109" s="48">
        <v>-2389004</v>
      </c>
      <c r="O109" s="47">
        <v>160330</v>
      </c>
      <c r="P109" s="47">
        <v>289035</v>
      </c>
      <c r="Q109" s="48">
        <v>-128705</v>
      </c>
    </row>
    <row r="110" spans="1:17" s="55" customFormat="1" x14ac:dyDescent="0.5">
      <c r="A110" s="50" t="s">
        <v>33</v>
      </c>
      <c r="B110" s="50">
        <v>10630</v>
      </c>
      <c r="C110" s="25" t="s">
        <v>22</v>
      </c>
      <c r="D110" s="47">
        <v>336041.613648</v>
      </c>
      <c r="E110" s="47">
        <v>403767.02439500001</v>
      </c>
      <c r="F110" s="47">
        <v>739808.63804300001</v>
      </c>
      <c r="G110" s="47">
        <v>-67725.410747000016</v>
      </c>
      <c r="H110" s="47">
        <v>0</v>
      </c>
      <c r="I110" s="47">
        <v>0</v>
      </c>
      <c r="J110" s="48">
        <v>0</v>
      </c>
      <c r="K110" s="48">
        <v>0</v>
      </c>
      <c r="L110" s="47">
        <v>9415</v>
      </c>
      <c r="M110" s="47">
        <v>47819</v>
      </c>
      <c r="N110" s="48">
        <v>-38404</v>
      </c>
      <c r="O110" s="47">
        <v>0</v>
      </c>
      <c r="P110" s="47">
        <v>164</v>
      </c>
      <c r="Q110" s="48">
        <v>-164</v>
      </c>
    </row>
    <row r="111" spans="1:17" s="55" customFormat="1" x14ac:dyDescent="0.5">
      <c r="A111" s="50" t="s">
        <v>37</v>
      </c>
      <c r="B111" s="50">
        <v>10706</v>
      </c>
      <c r="C111" s="25" t="s">
        <v>22</v>
      </c>
      <c r="D111" s="47">
        <v>13683359.049887</v>
      </c>
      <c r="E111" s="47">
        <v>16087514.866761999</v>
      </c>
      <c r="F111" s="47">
        <v>29770873.916648999</v>
      </c>
      <c r="G111" s="47">
        <v>-2404155.8168749996</v>
      </c>
      <c r="H111" s="47">
        <v>616786.44674000004</v>
      </c>
      <c r="I111" s="47">
        <v>873709.98218399996</v>
      </c>
      <c r="J111" s="48">
        <v>1490496.4289239999</v>
      </c>
      <c r="K111" s="48">
        <v>-256923.53544399992</v>
      </c>
      <c r="L111" s="47">
        <v>2066455</v>
      </c>
      <c r="M111" s="47">
        <v>5299737</v>
      </c>
      <c r="N111" s="48">
        <v>-3233282</v>
      </c>
      <c r="O111" s="47">
        <v>54764</v>
      </c>
      <c r="P111" s="47">
        <v>143872</v>
      </c>
      <c r="Q111" s="48">
        <v>-89108</v>
      </c>
    </row>
    <row r="112" spans="1:17" s="55" customFormat="1" x14ac:dyDescent="0.5">
      <c r="A112" s="50" t="s">
        <v>41</v>
      </c>
      <c r="B112" s="50">
        <v>10719</v>
      </c>
      <c r="C112" s="25" t="s">
        <v>22</v>
      </c>
      <c r="D112" s="47">
        <v>94524.333429999999</v>
      </c>
      <c r="E112" s="47">
        <v>837080.56300700002</v>
      </c>
      <c r="F112" s="47">
        <v>931604.89643700002</v>
      </c>
      <c r="G112" s="47">
        <v>-742556.22957700002</v>
      </c>
      <c r="H112" s="47">
        <v>7358.08</v>
      </c>
      <c r="I112" s="47">
        <v>43583.739186999999</v>
      </c>
      <c r="J112" s="48">
        <v>50941.819187000001</v>
      </c>
      <c r="K112" s="48">
        <v>-36225.659186999997</v>
      </c>
      <c r="L112" s="47">
        <v>82500</v>
      </c>
      <c r="M112" s="47">
        <v>957647</v>
      </c>
      <c r="N112" s="48">
        <v>-875147</v>
      </c>
      <c r="O112" s="47">
        <v>275</v>
      </c>
      <c r="P112" s="47">
        <v>41928</v>
      </c>
      <c r="Q112" s="48">
        <v>-41653</v>
      </c>
    </row>
    <row r="113" spans="1:17" s="55" customFormat="1" x14ac:dyDescent="0.5">
      <c r="A113" s="50" t="s">
        <v>43</v>
      </c>
      <c r="B113" s="50">
        <v>10743</v>
      </c>
      <c r="C113" s="25" t="s">
        <v>22</v>
      </c>
      <c r="D113" s="47">
        <v>9336400.3961750008</v>
      </c>
      <c r="E113" s="47">
        <v>10369628.106831999</v>
      </c>
      <c r="F113" s="47">
        <v>19706028.503007002</v>
      </c>
      <c r="G113" s="47">
        <v>-1033227.7106569987</v>
      </c>
      <c r="H113" s="47">
        <v>322530.99252600002</v>
      </c>
      <c r="I113" s="47">
        <v>209564.33038500001</v>
      </c>
      <c r="J113" s="48">
        <v>532095.322911</v>
      </c>
      <c r="K113" s="48">
        <v>112966.66214100001</v>
      </c>
      <c r="L113" s="47">
        <v>1748476</v>
      </c>
      <c r="M113" s="47">
        <v>3155230</v>
      </c>
      <c r="N113" s="48">
        <v>-1406754</v>
      </c>
      <c r="O113" s="47">
        <v>34226</v>
      </c>
      <c r="P113" s="47">
        <v>63802</v>
      </c>
      <c r="Q113" s="48">
        <v>-29576</v>
      </c>
    </row>
    <row r="114" spans="1:17" s="55" customFormat="1" x14ac:dyDescent="0.5">
      <c r="A114" s="50" t="s">
        <v>49</v>
      </c>
      <c r="B114" s="50">
        <v>10753</v>
      </c>
      <c r="C114" s="25" t="s">
        <v>22</v>
      </c>
      <c r="D114" s="47">
        <v>1261149.2087429999</v>
      </c>
      <c r="E114" s="47">
        <v>1145989.760462</v>
      </c>
      <c r="F114" s="47">
        <v>2407138.969205</v>
      </c>
      <c r="G114" s="47">
        <v>115159.4482809999</v>
      </c>
      <c r="H114" s="47">
        <v>37605.495262999997</v>
      </c>
      <c r="I114" s="47">
        <v>42620.915290999998</v>
      </c>
      <c r="J114" s="48">
        <v>80226.410554000002</v>
      </c>
      <c r="K114" s="48">
        <v>-5015.4200280000005</v>
      </c>
      <c r="L114" s="47">
        <v>121530</v>
      </c>
      <c r="M114" s="47">
        <v>112062</v>
      </c>
      <c r="N114" s="48">
        <v>9468</v>
      </c>
      <c r="O114" s="47">
        <v>356</v>
      </c>
      <c r="P114" s="47">
        <v>14721</v>
      </c>
      <c r="Q114" s="48">
        <v>-14365</v>
      </c>
    </row>
    <row r="115" spans="1:17" s="55" customFormat="1" x14ac:dyDescent="0.5">
      <c r="A115" s="50" t="s">
        <v>51</v>
      </c>
      <c r="B115" s="50">
        <v>10782</v>
      </c>
      <c r="C115" s="25" t="s">
        <v>22</v>
      </c>
      <c r="D115" s="47">
        <v>543469.27367599995</v>
      </c>
      <c r="E115" s="47">
        <v>1165956.860327</v>
      </c>
      <c r="F115" s="47">
        <v>1709426.1340029999</v>
      </c>
      <c r="G115" s="47">
        <v>-622487.58665100008</v>
      </c>
      <c r="H115" s="47">
        <v>33650.871434000001</v>
      </c>
      <c r="I115" s="47">
        <v>63367.480539999997</v>
      </c>
      <c r="J115" s="48">
        <v>97018.35197399999</v>
      </c>
      <c r="K115" s="48">
        <v>-29716.609105999996</v>
      </c>
      <c r="L115" s="47">
        <v>127901</v>
      </c>
      <c r="M115" s="47">
        <v>661873</v>
      </c>
      <c r="N115" s="48">
        <v>-533972</v>
      </c>
      <c r="O115" s="47">
        <v>3018</v>
      </c>
      <c r="P115" s="47">
        <v>39077</v>
      </c>
      <c r="Q115" s="48">
        <v>-36059</v>
      </c>
    </row>
    <row r="116" spans="1:17" s="55" customFormat="1" x14ac:dyDescent="0.5">
      <c r="A116" s="50" t="s">
        <v>54</v>
      </c>
      <c r="B116" s="50">
        <v>10764</v>
      </c>
      <c r="C116" s="25" t="s">
        <v>22</v>
      </c>
      <c r="D116" s="47">
        <v>2597388.0608009999</v>
      </c>
      <c r="E116" s="47">
        <v>1929240.0105969999</v>
      </c>
      <c r="F116" s="47">
        <v>4526628.0713979993</v>
      </c>
      <c r="G116" s="47">
        <v>668148.05020399997</v>
      </c>
      <c r="H116" s="47">
        <v>140840.74284799999</v>
      </c>
      <c r="I116" s="47">
        <v>184565.008031</v>
      </c>
      <c r="J116" s="48">
        <v>325405.750879</v>
      </c>
      <c r="K116" s="48">
        <v>-43724.26518300001</v>
      </c>
      <c r="L116" s="47">
        <v>634096</v>
      </c>
      <c r="M116" s="47">
        <v>43830</v>
      </c>
      <c r="N116" s="48">
        <v>590266</v>
      </c>
      <c r="O116" s="47">
        <v>120</v>
      </c>
      <c r="P116" s="47">
        <v>621</v>
      </c>
      <c r="Q116" s="48">
        <v>-501</v>
      </c>
    </row>
    <row r="117" spans="1:17" s="55" customFormat="1" x14ac:dyDescent="0.5">
      <c r="A117" s="50" t="s">
        <v>57</v>
      </c>
      <c r="B117" s="50">
        <v>10771</v>
      </c>
      <c r="C117" s="25" t="s">
        <v>22</v>
      </c>
      <c r="D117" s="47">
        <v>88334.512715000004</v>
      </c>
      <c r="E117" s="47">
        <v>473917.17263500002</v>
      </c>
      <c r="F117" s="47">
        <v>562251.68535000004</v>
      </c>
      <c r="G117" s="47">
        <v>-385582.65992000001</v>
      </c>
      <c r="H117" s="47">
        <v>15111.880209999999</v>
      </c>
      <c r="I117" s="47">
        <v>30554.596000000001</v>
      </c>
      <c r="J117" s="48">
        <v>45666.476210000001</v>
      </c>
      <c r="K117" s="48">
        <v>-15442.715790000002</v>
      </c>
      <c r="L117" s="47">
        <v>68570</v>
      </c>
      <c r="M117" s="47">
        <v>408200</v>
      </c>
      <c r="N117" s="48">
        <v>-339630</v>
      </c>
      <c r="O117" s="47">
        <v>279</v>
      </c>
      <c r="P117" s="47">
        <v>40</v>
      </c>
      <c r="Q117" s="48">
        <v>239</v>
      </c>
    </row>
    <row r="118" spans="1:17" s="55" customFormat="1" x14ac:dyDescent="0.5">
      <c r="A118" s="50" t="s">
        <v>64</v>
      </c>
      <c r="B118" s="50">
        <v>10781</v>
      </c>
      <c r="C118" s="25" t="s">
        <v>22</v>
      </c>
      <c r="D118" s="47">
        <v>1676621.9468789999</v>
      </c>
      <c r="E118" s="47">
        <v>2793955.4494630001</v>
      </c>
      <c r="F118" s="47">
        <v>4470577.396342</v>
      </c>
      <c r="G118" s="47">
        <v>-1117333.5025840001</v>
      </c>
      <c r="H118" s="47">
        <v>379754.84072899999</v>
      </c>
      <c r="I118" s="47">
        <v>653309.57504400006</v>
      </c>
      <c r="J118" s="48">
        <v>1033064.4157730001</v>
      </c>
      <c r="K118" s="48">
        <v>-273554.73431500007</v>
      </c>
      <c r="L118" s="47">
        <v>264787</v>
      </c>
      <c r="M118" s="47">
        <v>1707741</v>
      </c>
      <c r="N118" s="48">
        <v>-1442954</v>
      </c>
      <c r="O118" s="47">
        <v>15647</v>
      </c>
      <c r="P118" s="47">
        <v>72968</v>
      </c>
      <c r="Q118" s="48">
        <v>-57321</v>
      </c>
    </row>
    <row r="119" spans="1:17" s="55" customFormat="1" x14ac:dyDescent="0.5">
      <c r="A119" s="50" t="s">
        <v>68</v>
      </c>
      <c r="B119" s="50">
        <v>10789</v>
      </c>
      <c r="C119" s="25" t="s">
        <v>22</v>
      </c>
      <c r="D119" s="47">
        <v>2161261.160441</v>
      </c>
      <c r="E119" s="47">
        <v>2305991.420376</v>
      </c>
      <c r="F119" s="47">
        <v>4467252.580817</v>
      </c>
      <c r="G119" s="47">
        <v>-144730.25993499998</v>
      </c>
      <c r="H119" s="47">
        <v>90219.299652000002</v>
      </c>
      <c r="I119" s="47">
        <v>392313.77648100001</v>
      </c>
      <c r="J119" s="48">
        <v>482533.07613300002</v>
      </c>
      <c r="K119" s="48">
        <v>-302094.47682899999</v>
      </c>
      <c r="L119" s="47">
        <v>695841</v>
      </c>
      <c r="M119" s="47">
        <v>719016</v>
      </c>
      <c r="N119" s="48">
        <v>-23175</v>
      </c>
      <c r="O119" s="47">
        <v>20800</v>
      </c>
      <c r="P119" s="47">
        <v>114431</v>
      </c>
      <c r="Q119" s="48">
        <v>-93631</v>
      </c>
    </row>
    <row r="120" spans="1:17" s="55" customFormat="1" x14ac:dyDescent="0.5">
      <c r="A120" s="50" t="s">
        <v>70</v>
      </c>
      <c r="B120" s="50">
        <v>10787</v>
      </c>
      <c r="C120" s="25" t="s">
        <v>22</v>
      </c>
      <c r="D120" s="47">
        <v>5401681.3196930001</v>
      </c>
      <c r="E120" s="47">
        <v>9231181.3044329993</v>
      </c>
      <c r="F120" s="47">
        <v>14632862.624125998</v>
      </c>
      <c r="G120" s="47">
        <v>-3829499.9847399993</v>
      </c>
      <c r="H120" s="47">
        <v>302486.16018000001</v>
      </c>
      <c r="I120" s="47">
        <v>330805.22547100001</v>
      </c>
      <c r="J120" s="48">
        <v>633291.38565100008</v>
      </c>
      <c r="K120" s="48">
        <v>-28319.065291000006</v>
      </c>
      <c r="L120" s="47">
        <v>971319</v>
      </c>
      <c r="M120" s="47">
        <v>5545075</v>
      </c>
      <c r="N120" s="48">
        <v>-4573756</v>
      </c>
      <c r="O120" s="47">
        <v>33689</v>
      </c>
      <c r="P120" s="47">
        <v>55596</v>
      </c>
      <c r="Q120" s="48">
        <v>-21907</v>
      </c>
    </row>
    <row r="121" spans="1:17" s="55" customFormat="1" x14ac:dyDescent="0.5">
      <c r="A121" s="50" t="s">
        <v>72</v>
      </c>
      <c r="B121" s="50">
        <v>10801</v>
      </c>
      <c r="C121" s="25" t="s">
        <v>22</v>
      </c>
      <c r="D121" s="47">
        <v>335361.59518599999</v>
      </c>
      <c r="E121" s="47">
        <v>408482.42833299999</v>
      </c>
      <c r="F121" s="47">
        <v>743844.02351900004</v>
      </c>
      <c r="G121" s="47">
        <v>-73120.833146999998</v>
      </c>
      <c r="H121" s="47">
        <v>3370.710795</v>
      </c>
      <c r="I121" s="47">
        <v>5621.2805840000001</v>
      </c>
      <c r="J121" s="48">
        <v>8991.9913789999991</v>
      </c>
      <c r="K121" s="48">
        <v>-2250.5697890000001</v>
      </c>
      <c r="L121" s="47">
        <v>343309</v>
      </c>
      <c r="M121" s="47">
        <v>415189</v>
      </c>
      <c r="N121" s="48">
        <v>-71880</v>
      </c>
      <c r="O121" s="47">
        <v>2533</v>
      </c>
      <c r="P121" s="47">
        <v>8697</v>
      </c>
      <c r="Q121" s="48">
        <v>-6164</v>
      </c>
    </row>
    <row r="122" spans="1:17" s="55" customFormat="1" x14ac:dyDescent="0.5">
      <c r="A122" s="50" t="s">
        <v>74</v>
      </c>
      <c r="B122" s="50">
        <v>10825</v>
      </c>
      <c r="C122" s="25" t="s">
        <v>22</v>
      </c>
      <c r="D122" s="47">
        <v>892513.46805300005</v>
      </c>
      <c r="E122" s="47">
        <v>878579.345309</v>
      </c>
      <c r="F122" s="47">
        <v>1771092.813362</v>
      </c>
      <c r="G122" s="47">
        <v>13934.122744000051</v>
      </c>
      <c r="H122" s="47">
        <v>78573.522079999995</v>
      </c>
      <c r="I122" s="47">
        <v>124952.158897</v>
      </c>
      <c r="J122" s="48">
        <v>203525.68097699998</v>
      </c>
      <c r="K122" s="48">
        <v>-46378.636817000006</v>
      </c>
      <c r="L122" s="47">
        <v>114002</v>
      </c>
      <c r="M122" s="47">
        <v>104093</v>
      </c>
      <c r="N122" s="48">
        <v>9909</v>
      </c>
      <c r="O122" s="47">
        <v>0</v>
      </c>
      <c r="P122" s="47">
        <v>47346</v>
      </c>
      <c r="Q122" s="48">
        <v>-47346</v>
      </c>
    </row>
    <row r="123" spans="1:17" s="55" customFormat="1" x14ac:dyDescent="0.5">
      <c r="A123" s="50" t="s">
        <v>76</v>
      </c>
      <c r="B123" s="50">
        <v>10830</v>
      </c>
      <c r="C123" s="25" t="s">
        <v>22</v>
      </c>
      <c r="D123" s="47">
        <v>1601561.252355</v>
      </c>
      <c r="E123" s="47">
        <v>2144078.5660560001</v>
      </c>
      <c r="F123" s="47">
        <v>3745639.8184110001</v>
      </c>
      <c r="G123" s="47">
        <v>-542517.31370100006</v>
      </c>
      <c r="H123" s="47">
        <v>148162.43695</v>
      </c>
      <c r="I123" s="47">
        <v>304670.75194400002</v>
      </c>
      <c r="J123" s="48">
        <v>452833.18889400002</v>
      </c>
      <c r="K123" s="48">
        <v>-156508.31499400001</v>
      </c>
      <c r="L123" s="47">
        <v>295386</v>
      </c>
      <c r="M123" s="47">
        <v>755528</v>
      </c>
      <c r="N123" s="48">
        <v>-460142</v>
      </c>
      <c r="O123" s="47">
        <v>16742</v>
      </c>
      <c r="P123" s="47">
        <v>74039</v>
      </c>
      <c r="Q123" s="48">
        <v>-57297</v>
      </c>
    </row>
    <row r="124" spans="1:17" s="55" customFormat="1" x14ac:dyDescent="0.5">
      <c r="A124" s="50" t="s">
        <v>78</v>
      </c>
      <c r="B124" s="50">
        <v>10835</v>
      </c>
      <c r="C124" s="25" t="s">
        <v>22</v>
      </c>
      <c r="D124" s="47">
        <v>1986418.0681980001</v>
      </c>
      <c r="E124" s="47">
        <v>2393133.828404</v>
      </c>
      <c r="F124" s="47">
        <v>4379551.8966020001</v>
      </c>
      <c r="G124" s="47">
        <v>-406715.76020599995</v>
      </c>
      <c r="H124" s="47">
        <v>160979.99976999999</v>
      </c>
      <c r="I124" s="47">
        <v>270190.62543199997</v>
      </c>
      <c r="J124" s="48">
        <v>431170.62520199997</v>
      </c>
      <c r="K124" s="48">
        <v>-109210.62566199998</v>
      </c>
      <c r="L124" s="47">
        <v>1630314</v>
      </c>
      <c r="M124" s="47">
        <v>2064183</v>
      </c>
      <c r="N124" s="48">
        <v>-433869</v>
      </c>
      <c r="O124" s="47">
        <v>54349</v>
      </c>
      <c r="P124" s="47">
        <v>281660</v>
      </c>
      <c r="Q124" s="48">
        <v>-227311</v>
      </c>
    </row>
    <row r="125" spans="1:17" s="55" customFormat="1" x14ac:dyDescent="0.5">
      <c r="A125" s="50" t="s">
        <v>84</v>
      </c>
      <c r="B125" s="50">
        <v>10843</v>
      </c>
      <c r="C125" s="25" t="s">
        <v>22</v>
      </c>
      <c r="D125" s="47">
        <v>2504910.1227469998</v>
      </c>
      <c r="E125" s="47">
        <v>2232349.8950550002</v>
      </c>
      <c r="F125" s="47">
        <v>4737260.017802</v>
      </c>
      <c r="G125" s="47">
        <v>272560.22769199964</v>
      </c>
      <c r="H125" s="47">
        <v>136373.340425</v>
      </c>
      <c r="I125" s="47">
        <v>146777.18206299999</v>
      </c>
      <c r="J125" s="48">
        <v>283150.52248799999</v>
      </c>
      <c r="K125" s="48">
        <v>-10403.841637999984</v>
      </c>
      <c r="L125" s="47">
        <v>942248</v>
      </c>
      <c r="M125" s="47">
        <v>846751</v>
      </c>
      <c r="N125" s="48">
        <v>95497</v>
      </c>
      <c r="O125" s="47">
        <v>10033</v>
      </c>
      <c r="P125" s="47">
        <v>18240</v>
      </c>
      <c r="Q125" s="48">
        <v>-8207</v>
      </c>
    </row>
    <row r="126" spans="1:17" s="55" customFormat="1" x14ac:dyDescent="0.5">
      <c r="A126" s="50" t="s">
        <v>86</v>
      </c>
      <c r="B126" s="50">
        <v>10851</v>
      </c>
      <c r="C126" s="25" t="s">
        <v>22</v>
      </c>
      <c r="D126" s="47">
        <v>4920162.1642920002</v>
      </c>
      <c r="E126" s="47">
        <v>4176098.6904759998</v>
      </c>
      <c r="F126" s="47">
        <v>9096260.8547680005</v>
      </c>
      <c r="G126" s="47">
        <v>744063.47381600039</v>
      </c>
      <c r="H126" s="47">
        <v>583330.40275999997</v>
      </c>
      <c r="I126" s="47">
        <v>6182.5878499999999</v>
      </c>
      <c r="J126" s="48">
        <v>589512.99060999998</v>
      </c>
      <c r="K126" s="48">
        <v>577147.81490999996</v>
      </c>
      <c r="L126" s="47">
        <v>8992876</v>
      </c>
      <c r="M126" s="47">
        <v>9011916</v>
      </c>
      <c r="N126" s="48">
        <v>-19040</v>
      </c>
      <c r="O126" s="47">
        <v>292878</v>
      </c>
      <c r="P126" s="47">
        <v>239600</v>
      </c>
      <c r="Q126" s="48">
        <v>53278</v>
      </c>
    </row>
    <row r="127" spans="1:17" s="55" customFormat="1" x14ac:dyDescent="0.5">
      <c r="A127" s="50" t="s">
        <v>88</v>
      </c>
      <c r="B127" s="50">
        <v>10855</v>
      </c>
      <c r="C127" s="25" t="s">
        <v>22</v>
      </c>
      <c r="D127" s="47">
        <v>1116855.4170049999</v>
      </c>
      <c r="E127" s="47">
        <v>2235958.5237429999</v>
      </c>
      <c r="F127" s="47">
        <v>3352813.9407479996</v>
      </c>
      <c r="G127" s="47">
        <v>-1119103.1067379999</v>
      </c>
      <c r="H127" s="47">
        <v>195763.88439799999</v>
      </c>
      <c r="I127" s="47">
        <v>110278.642508</v>
      </c>
      <c r="J127" s="48">
        <v>306042.52690599998</v>
      </c>
      <c r="K127" s="48">
        <v>85485.24188999999</v>
      </c>
      <c r="L127" s="47">
        <v>295053</v>
      </c>
      <c r="M127" s="47">
        <v>1605390</v>
      </c>
      <c r="N127" s="48">
        <v>-1310337</v>
      </c>
      <c r="O127" s="47">
        <v>82918</v>
      </c>
      <c r="P127" s="47">
        <v>131671</v>
      </c>
      <c r="Q127" s="48">
        <v>-48753</v>
      </c>
    </row>
    <row r="128" spans="1:17" s="55" customFormat="1" x14ac:dyDescent="0.5">
      <c r="A128" s="50" t="s">
        <v>90</v>
      </c>
      <c r="B128" s="50">
        <v>10864</v>
      </c>
      <c r="C128" s="25" t="s">
        <v>22</v>
      </c>
      <c r="D128" s="47">
        <v>115020.158438</v>
      </c>
      <c r="E128" s="47">
        <v>558173.95871100004</v>
      </c>
      <c r="F128" s="47">
        <v>673194.11714900006</v>
      </c>
      <c r="G128" s="47">
        <v>-443153.80027300003</v>
      </c>
      <c r="H128" s="47">
        <v>0</v>
      </c>
      <c r="I128" s="47">
        <v>0</v>
      </c>
      <c r="J128" s="48">
        <v>0</v>
      </c>
      <c r="K128" s="48">
        <v>0</v>
      </c>
      <c r="L128" s="47">
        <v>13540</v>
      </c>
      <c r="M128" s="47">
        <v>289278</v>
      </c>
      <c r="N128" s="48">
        <v>-275738</v>
      </c>
      <c r="O128" s="47">
        <v>249</v>
      </c>
      <c r="P128" s="47">
        <v>3157</v>
      </c>
      <c r="Q128" s="48">
        <v>-2908</v>
      </c>
    </row>
    <row r="129" spans="1:17" s="55" customFormat="1" x14ac:dyDescent="0.5">
      <c r="A129" s="50" t="s">
        <v>92</v>
      </c>
      <c r="B129" s="50">
        <v>10869</v>
      </c>
      <c r="C129" s="25" t="s">
        <v>22</v>
      </c>
      <c r="D129" s="47">
        <v>486647.37434099999</v>
      </c>
      <c r="E129" s="47">
        <v>655403.75783000002</v>
      </c>
      <c r="F129" s="47">
        <v>1142051.1321709999</v>
      </c>
      <c r="G129" s="47">
        <v>-168756.38348900003</v>
      </c>
      <c r="H129" s="47">
        <v>0</v>
      </c>
      <c r="I129" s="47">
        <v>0</v>
      </c>
      <c r="J129" s="48">
        <v>0</v>
      </c>
      <c r="K129" s="48">
        <v>0</v>
      </c>
      <c r="L129" s="47">
        <v>25692</v>
      </c>
      <c r="M129" s="47">
        <v>240759</v>
      </c>
      <c r="N129" s="48">
        <v>-215067</v>
      </c>
      <c r="O129" s="47">
        <v>0</v>
      </c>
      <c r="P129" s="47">
        <v>5363</v>
      </c>
      <c r="Q129" s="48">
        <v>-5363</v>
      </c>
    </row>
    <row r="130" spans="1:17" s="55" customFormat="1" x14ac:dyDescent="0.5">
      <c r="A130" s="50" t="s">
        <v>94</v>
      </c>
      <c r="B130" s="50">
        <v>10872</v>
      </c>
      <c r="C130" s="25" t="s">
        <v>22</v>
      </c>
      <c r="D130" s="47">
        <v>2031660.5077849999</v>
      </c>
      <c r="E130" s="47">
        <v>2489760.3870080002</v>
      </c>
      <c r="F130" s="47">
        <v>4521420.8947930001</v>
      </c>
      <c r="G130" s="47">
        <v>-458099.87922300026</v>
      </c>
      <c r="H130" s="47">
        <v>90202.293510999996</v>
      </c>
      <c r="I130" s="47">
        <v>95796.984928999998</v>
      </c>
      <c r="J130" s="48">
        <v>185999.27843999999</v>
      </c>
      <c r="K130" s="48">
        <v>-5594.6914180000022</v>
      </c>
      <c r="L130" s="47">
        <v>150800</v>
      </c>
      <c r="M130" s="47">
        <v>762920</v>
      </c>
      <c r="N130" s="48">
        <v>-612120</v>
      </c>
      <c r="O130" s="47">
        <v>11817</v>
      </c>
      <c r="P130" s="47">
        <v>29995</v>
      </c>
      <c r="Q130" s="48">
        <v>-18178</v>
      </c>
    </row>
    <row r="131" spans="1:17" s="55" customFormat="1" x14ac:dyDescent="0.5">
      <c r="A131" s="50" t="s">
        <v>104</v>
      </c>
      <c r="B131" s="50">
        <v>10896</v>
      </c>
      <c r="C131" s="25" t="s">
        <v>22</v>
      </c>
      <c r="D131" s="47">
        <v>4745901.2735209996</v>
      </c>
      <c r="E131" s="47">
        <v>5076584.2599719996</v>
      </c>
      <c r="F131" s="47">
        <v>9822485.5334929992</v>
      </c>
      <c r="G131" s="47">
        <v>-330682.98645099998</v>
      </c>
      <c r="H131" s="47">
        <v>431188.60002499999</v>
      </c>
      <c r="I131" s="47">
        <v>293419.31274199998</v>
      </c>
      <c r="J131" s="48">
        <v>724607.91276700003</v>
      </c>
      <c r="K131" s="48">
        <v>137769.28728300001</v>
      </c>
      <c r="L131" s="47">
        <v>254960</v>
      </c>
      <c r="M131" s="47">
        <v>679999</v>
      </c>
      <c r="N131" s="48">
        <v>-425039</v>
      </c>
      <c r="O131" s="47">
        <v>3484</v>
      </c>
      <c r="P131" s="47">
        <v>7412</v>
      </c>
      <c r="Q131" s="48">
        <v>-3928</v>
      </c>
    </row>
    <row r="132" spans="1:17" s="55" customFormat="1" x14ac:dyDescent="0.5">
      <c r="A132" s="50" t="s">
        <v>126</v>
      </c>
      <c r="B132" s="50">
        <v>11055</v>
      </c>
      <c r="C132" s="25" t="s">
        <v>22</v>
      </c>
      <c r="D132" s="47">
        <v>1405192.4664950001</v>
      </c>
      <c r="E132" s="47">
        <v>2072130.0807119999</v>
      </c>
      <c r="F132" s="47">
        <v>3477322.5472069997</v>
      </c>
      <c r="G132" s="47">
        <v>-666937.61421699985</v>
      </c>
      <c r="H132" s="47">
        <v>483528.572912</v>
      </c>
      <c r="I132" s="47">
        <v>566810.98585000006</v>
      </c>
      <c r="J132" s="48">
        <v>1050339.5587619999</v>
      </c>
      <c r="K132" s="48">
        <v>-83282.412938000052</v>
      </c>
      <c r="L132" s="47">
        <v>129203</v>
      </c>
      <c r="M132" s="47">
        <v>926655</v>
      </c>
      <c r="N132" s="48">
        <v>-797452</v>
      </c>
      <c r="O132" s="47">
        <v>4997</v>
      </c>
      <c r="P132" s="47">
        <v>24487</v>
      </c>
      <c r="Q132" s="48">
        <v>-19490</v>
      </c>
    </row>
    <row r="133" spans="1:17" s="55" customFormat="1" x14ac:dyDescent="0.5">
      <c r="A133" s="50" t="s">
        <v>130</v>
      </c>
      <c r="B133" s="50">
        <v>11087</v>
      </c>
      <c r="C133" s="25" t="s">
        <v>22</v>
      </c>
      <c r="D133" s="47">
        <v>1133013.3458680001</v>
      </c>
      <c r="E133" s="47">
        <v>491911.48622800002</v>
      </c>
      <c r="F133" s="47">
        <v>1624924.8320960002</v>
      </c>
      <c r="G133" s="47">
        <v>641101.85964000004</v>
      </c>
      <c r="H133" s="47">
        <v>51817.350769999997</v>
      </c>
      <c r="I133" s="47">
        <v>2208.4522019999999</v>
      </c>
      <c r="J133" s="48">
        <v>54025.802971999998</v>
      </c>
      <c r="K133" s="48">
        <v>49608.898567999997</v>
      </c>
      <c r="L133" s="47">
        <v>1763553</v>
      </c>
      <c r="M133" s="47">
        <v>1190208</v>
      </c>
      <c r="N133" s="48">
        <v>573345</v>
      </c>
      <c r="O133" s="47">
        <v>37909</v>
      </c>
      <c r="P133" s="47">
        <v>21604</v>
      </c>
      <c r="Q133" s="48">
        <v>16305</v>
      </c>
    </row>
    <row r="134" spans="1:17" s="55" customFormat="1" x14ac:dyDescent="0.5">
      <c r="A134" s="50" t="s">
        <v>137</v>
      </c>
      <c r="B134" s="50">
        <v>11095</v>
      </c>
      <c r="C134" s="25" t="s">
        <v>22</v>
      </c>
      <c r="D134" s="47">
        <v>2061400.860563</v>
      </c>
      <c r="E134" s="47">
        <v>2005009.0667280001</v>
      </c>
      <c r="F134" s="47">
        <v>4066409.9272910003</v>
      </c>
      <c r="G134" s="47">
        <v>56391.793834999902</v>
      </c>
      <c r="H134" s="47">
        <v>918533.76563200005</v>
      </c>
      <c r="I134" s="47">
        <v>674805.34213200002</v>
      </c>
      <c r="J134" s="48">
        <v>1593339.1077640001</v>
      </c>
      <c r="K134" s="48">
        <v>243728.42350000003</v>
      </c>
      <c r="L134" s="47">
        <v>1148814</v>
      </c>
      <c r="M134" s="47">
        <v>1202143</v>
      </c>
      <c r="N134" s="48">
        <v>-53329</v>
      </c>
      <c r="O134" s="47">
        <v>59760</v>
      </c>
      <c r="P134" s="47">
        <v>36500</v>
      </c>
      <c r="Q134" s="48">
        <v>23260</v>
      </c>
    </row>
    <row r="135" spans="1:17" s="55" customFormat="1" x14ac:dyDescent="0.5">
      <c r="A135" s="50" t="s">
        <v>141</v>
      </c>
      <c r="B135" s="50">
        <v>11099</v>
      </c>
      <c r="C135" s="25" t="s">
        <v>22</v>
      </c>
      <c r="D135" s="47">
        <v>6765209.441842</v>
      </c>
      <c r="E135" s="47">
        <v>9756558.9462299999</v>
      </c>
      <c r="F135" s="47">
        <v>16521768.388071999</v>
      </c>
      <c r="G135" s="47">
        <v>-2991349.5043879999</v>
      </c>
      <c r="H135" s="47">
        <v>141457.59993600001</v>
      </c>
      <c r="I135" s="47">
        <v>199820.08889799999</v>
      </c>
      <c r="J135" s="48">
        <v>341277.68883400003</v>
      </c>
      <c r="K135" s="48">
        <v>-58362.488961999974</v>
      </c>
      <c r="L135" s="47">
        <v>2516533</v>
      </c>
      <c r="M135" s="47">
        <v>5506560</v>
      </c>
      <c r="N135" s="48">
        <v>-2990027</v>
      </c>
      <c r="O135" s="47">
        <v>164165</v>
      </c>
      <c r="P135" s="47">
        <v>251866</v>
      </c>
      <c r="Q135" s="48">
        <v>-87701</v>
      </c>
    </row>
    <row r="136" spans="1:17" s="55" customFormat="1" x14ac:dyDescent="0.5">
      <c r="A136" s="50" t="s">
        <v>145</v>
      </c>
      <c r="B136" s="50">
        <v>11132</v>
      </c>
      <c r="C136" s="25" t="s">
        <v>22</v>
      </c>
      <c r="D136" s="47">
        <v>3504430.6881840001</v>
      </c>
      <c r="E136" s="47">
        <v>5190544.8856720002</v>
      </c>
      <c r="F136" s="47">
        <v>8694975.5738559999</v>
      </c>
      <c r="G136" s="47">
        <v>-1686114.1974880002</v>
      </c>
      <c r="H136" s="47">
        <v>121450.876</v>
      </c>
      <c r="I136" s="47">
        <v>73182.450158000007</v>
      </c>
      <c r="J136" s="48">
        <v>194633.32615800001</v>
      </c>
      <c r="K136" s="48">
        <v>48268.425841999997</v>
      </c>
      <c r="L136" s="47">
        <v>3802238</v>
      </c>
      <c r="M136" s="47">
        <v>5128346</v>
      </c>
      <c r="N136" s="48">
        <v>-1326108</v>
      </c>
      <c r="O136" s="47">
        <v>146397</v>
      </c>
      <c r="P136" s="47">
        <v>231258</v>
      </c>
      <c r="Q136" s="48">
        <v>-84861</v>
      </c>
    </row>
    <row r="137" spans="1:17" s="55" customFormat="1" x14ac:dyDescent="0.5">
      <c r="A137" s="50" t="s">
        <v>147</v>
      </c>
      <c r="B137" s="50">
        <v>11141</v>
      </c>
      <c r="C137" s="25" t="s">
        <v>22</v>
      </c>
      <c r="D137" s="47">
        <v>619083.75325199997</v>
      </c>
      <c r="E137" s="47">
        <v>657264.49841999996</v>
      </c>
      <c r="F137" s="47">
        <v>1276348.2516719999</v>
      </c>
      <c r="G137" s="47">
        <v>-38180.745167999994</v>
      </c>
      <c r="H137" s="47">
        <v>4958.7040800000004</v>
      </c>
      <c r="I137" s="47">
        <v>25733.703030000001</v>
      </c>
      <c r="J137" s="48">
        <v>30692.40711</v>
      </c>
      <c r="K137" s="48">
        <v>-20774.998950000001</v>
      </c>
      <c r="L137" s="47">
        <v>863</v>
      </c>
      <c r="M137" s="47">
        <v>121018</v>
      </c>
      <c r="N137" s="48">
        <v>-120155</v>
      </c>
      <c r="O137" s="47">
        <v>0</v>
      </c>
      <c r="P137" s="47">
        <v>3232</v>
      </c>
      <c r="Q137" s="48">
        <v>-3232</v>
      </c>
    </row>
    <row r="138" spans="1:17" s="55" customFormat="1" x14ac:dyDescent="0.5">
      <c r="A138" s="50" t="s">
        <v>155</v>
      </c>
      <c r="B138" s="50">
        <v>11149</v>
      </c>
      <c r="C138" s="25" t="s">
        <v>22</v>
      </c>
      <c r="D138" s="47">
        <v>1811093.2689769999</v>
      </c>
      <c r="E138" s="47">
        <v>1860845.0226980001</v>
      </c>
      <c r="F138" s="47">
        <v>3671938.291675</v>
      </c>
      <c r="G138" s="47">
        <v>-49751.753721000161</v>
      </c>
      <c r="H138" s="47">
        <v>130132.10709200001</v>
      </c>
      <c r="I138" s="47">
        <v>126251.257795</v>
      </c>
      <c r="J138" s="48">
        <v>256383.364887</v>
      </c>
      <c r="K138" s="48">
        <v>3880.8492970000079</v>
      </c>
      <c r="L138" s="47">
        <v>562467</v>
      </c>
      <c r="M138" s="47">
        <v>581976</v>
      </c>
      <c r="N138" s="48">
        <v>-19509</v>
      </c>
      <c r="O138" s="47">
        <v>18</v>
      </c>
      <c r="P138" s="47">
        <v>22733</v>
      </c>
      <c r="Q138" s="48">
        <v>-22715</v>
      </c>
    </row>
    <row r="139" spans="1:17" s="55" customFormat="1" x14ac:dyDescent="0.5">
      <c r="A139" s="50" t="s">
        <v>161</v>
      </c>
      <c r="B139" s="50">
        <v>11173</v>
      </c>
      <c r="C139" s="25" t="s">
        <v>22</v>
      </c>
      <c r="D139" s="47">
        <v>486902.629755</v>
      </c>
      <c r="E139" s="47">
        <v>390815.76704100001</v>
      </c>
      <c r="F139" s="47">
        <v>877718.39679599996</v>
      </c>
      <c r="G139" s="47">
        <v>96086.862713999988</v>
      </c>
      <c r="H139" s="47">
        <v>9485.1841569999997</v>
      </c>
      <c r="I139" s="47">
        <v>29431.582040000001</v>
      </c>
      <c r="J139" s="48">
        <v>38916.766197000004</v>
      </c>
      <c r="K139" s="48">
        <v>-19946.397883000001</v>
      </c>
      <c r="L139" s="47">
        <v>395135</v>
      </c>
      <c r="M139" s="47">
        <v>357165</v>
      </c>
      <c r="N139" s="48">
        <v>37970</v>
      </c>
      <c r="O139" s="47">
        <v>1089</v>
      </c>
      <c r="P139" s="47">
        <v>0</v>
      </c>
      <c r="Q139" s="48">
        <v>1089</v>
      </c>
    </row>
    <row r="140" spans="1:17" s="55" customFormat="1" x14ac:dyDescent="0.5">
      <c r="A140" s="50" t="s">
        <v>169</v>
      </c>
      <c r="B140" s="50">
        <v>11182</v>
      </c>
      <c r="C140" s="25" t="s">
        <v>22</v>
      </c>
      <c r="D140" s="47">
        <v>1782529.7569200001</v>
      </c>
      <c r="E140" s="47">
        <v>2647626.9807739998</v>
      </c>
      <c r="F140" s="47">
        <v>4430156.7376939999</v>
      </c>
      <c r="G140" s="47">
        <v>-865097.22385399975</v>
      </c>
      <c r="H140" s="47">
        <v>229699.24246000001</v>
      </c>
      <c r="I140" s="47">
        <v>229419.81362500001</v>
      </c>
      <c r="J140" s="48">
        <v>459119.05608500005</v>
      </c>
      <c r="K140" s="48">
        <v>279.4288349999988</v>
      </c>
      <c r="L140" s="47">
        <v>399899</v>
      </c>
      <c r="M140" s="47">
        <v>1477021</v>
      </c>
      <c r="N140" s="48">
        <v>-1077122</v>
      </c>
      <c r="O140" s="47">
        <v>8079</v>
      </c>
      <c r="P140" s="47">
        <v>30655</v>
      </c>
      <c r="Q140" s="48">
        <v>-22576</v>
      </c>
    </row>
    <row r="141" spans="1:17" s="55" customFormat="1" x14ac:dyDescent="0.5">
      <c r="A141" s="50" t="s">
        <v>172</v>
      </c>
      <c r="B141" s="50">
        <v>11186</v>
      </c>
      <c r="C141" s="25" t="s">
        <v>22</v>
      </c>
      <c r="D141" s="47">
        <v>395938.71055299998</v>
      </c>
      <c r="E141" s="47">
        <v>408148.38862899999</v>
      </c>
      <c r="F141" s="47">
        <v>804087.09918199992</v>
      </c>
      <c r="G141" s="47">
        <v>-12209.678076000011</v>
      </c>
      <c r="H141" s="47">
        <v>0</v>
      </c>
      <c r="I141" s="47">
        <v>0</v>
      </c>
      <c r="J141" s="48">
        <v>0</v>
      </c>
      <c r="K141" s="48">
        <v>0</v>
      </c>
      <c r="L141" s="47">
        <v>2974</v>
      </c>
      <c r="M141" s="47">
        <v>32289</v>
      </c>
      <c r="N141" s="48">
        <v>-29315</v>
      </c>
      <c r="O141" s="47">
        <v>0</v>
      </c>
      <c r="P141" s="47">
        <v>0</v>
      </c>
      <c r="Q141" s="48">
        <v>0</v>
      </c>
    </row>
    <row r="142" spans="1:17" s="55" customFormat="1" x14ac:dyDescent="0.5">
      <c r="A142" s="50" t="s">
        <v>185</v>
      </c>
      <c r="B142" s="50">
        <v>11220</v>
      </c>
      <c r="C142" s="25" t="s">
        <v>22</v>
      </c>
      <c r="D142" s="47">
        <v>504732.945672</v>
      </c>
      <c r="E142" s="47">
        <v>624096.27607000002</v>
      </c>
      <c r="F142" s="47">
        <v>1128829.221742</v>
      </c>
      <c r="G142" s="47">
        <v>-119363.33039800002</v>
      </c>
      <c r="H142" s="47">
        <v>20825.292311000001</v>
      </c>
      <c r="I142" s="47">
        <v>45255.672616000003</v>
      </c>
      <c r="J142" s="48">
        <v>66080.964927000008</v>
      </c>
      <c r="K142" s="48">
        <v>-24430.380305000002</v>
      </c>
      <c r="L142" s="47">
        <v>77137</v>
      </c>
      <c r="M142" s="47">
        <v>237865</v>
      </c>
      <c r="N142" s="48">
        <v>-160728</v>
      </c>
      <c r="O142" s="47">
        <v>6028</v>
      </c>
      <c r="P142" s="47">
        <v>16110</v>
      </c>
      <c r="Q142" s="48">
        <v>-10082</v>
      </c>
    </row>
    <row r="143" spans="1:17" s="55" customFormat="1" x14ac:dyDescent="0.5">
      <c r="A143" s="50" t="s">
        <v>190</v>
      </c>
      <c r="B143" s="50">
        <v>11235</v>
      </c>
      <c r="C143" s="25" t="s">
        <v>22</v>
      </c>
      <c r="D143" s="47">
        <v>3137650.695638</v>
      </c>
      <c r="E143" s="47">
        <v>4597488.705875</v>
      </c>
      <c r="F143" s="47">
        <v>7735139.401513</v>
      </c>
      <c r="G143" s="47">
        <v>-1459838.010237</v>
      </c>
      <c r="H143" s="47">
        <v>122623.16239</v>
      </c>
      <c r="I143" s="47">
        <v>232845.70237899999</v>
      </c>
      <c r="J143" s="48">
        <v>355468.86476899998</v>
      </c>
      <c r="K143" s="48">
        <v>-110222.539989</v>
      </c>
      <c r="L143" s="47">
        <v>251461</v>
      </c>
      <c r="M143" s="47">
        <v>1235781</v>
      </c>
      <c r="N143" s="48">
        <v>-984320</v>
      </c>
      <c r="O143" s="47">
        <v>20212</v>
      </c>
      <c r="P143" s="47">
        <v>32825</v>
      </c>
      <c r="Q143" s="48">
        <v>-12613</v>
      </c>
    </row>
    <row r="144" spans="1:17" s="55" customFormat="1" x14ac:dyDescent="0.5">
      <c r="A144" s="50" t="s">
        <v>192</v>
      </c>
      <c r="B144" s="50">
        <v>11234</v>
      </c>
      <c r="C144" s="25" t="s">
        <v>22</v>
      </c>
      <c r="D144" s="47">
        <v>1677187.361551</v>
      </c>
      <c r="E144" s="47">
        <v>1664763.422706</v>
      </c>
      <c r="F144" s="47">
        <v>3341950.7842570003</v>
      </c>
      <c r="G144" s="47">
        <v>12423.938844999997</v>
      </c>
      <c r="H144" s="47">
        <v>373859.35736000002</v>
      </c>
      <c r="I144" s="47">
        <v>456151.52370199998</v>
      </c>
      <c r="J144" s="48">
        <v>830010.88106200006</v>
      </c>
      <c r="K144" s="48">
        <v>-82292.166341999953</v>
      </c>
      <c r="L144" s="47">
        <v>2298478</v>
      </c>
      <c r="M144" s="47">
        <v>2779363</v>
      </c>
      <c r="N144" s="48">
        <v>-480885</v>
      </c>
      <c r="O144" s="47">
        <v>859460</v>
      </c>
      <c r="P144" s="47">
        <v>923481</v>
      </c>
      <c r="Q144" s="48">
        <v>-64021</v>
      </c>
    </row>
    <row r="145" spans="1:17" s="55" customFormat="1" x14ac:dyDescent="0.5">
      <c r="A145" s="50" t="s">
        <v>194</v>
      </c>
      <c r="B145" s="50">
        <v>11223</v>
      </c>
      <c r="C145" s="25" t="s">
        <v>22</v>
      </c>
      <c r="D145" s="47">
        <v>2495150.0994170001</v>
      </c>
      <c r="E145" s="47">
        <v>3252421.955786</v>
      </c>
      <c r="F145" s="47">
        <v>5747572.0552030001</v>
      </c>
      <c r="G145" s="47">
        <v>-757271.85636899993</v>
      </c>
      <c r="H145" s="47">
        <v>238750.11992900001</v>
      </c>
      <c r="I145" s="47">
        <v>253781.51873499999</v>
      </c>
      <c r="J145" s="48">
        <v>492531.63866399997</v>
      </c>
      <c r="K145" s="48">
        <v>-15031.398805999983</v>
      </c>
      <c r="L145" s="47">
        <v>725144</v>
      </c>
      <c r="M145" s="47">
        <v>2545343</v>
      </c>
      <c r="N145" s="48">
        <v>-1820199</v>
      </c>
      <c r="O145" s="47">
        <v>20354</v>
      </c>
      <c r="P145" s="47">
        <v>68297</v>
      </c>
      <c r="Q145" s="48">
        <v>-47943</v>
      </c>
    </row>
    <row r="146" spans="1:17" s="55" customFormat="1" x14ac:dyDescent="0.5">
      <c r="A146" s="50" t="s">
        <v>201</v>
      </c>
      <c r="B146" s="50">
        <v>11268</v>
      </c>
      <c r="C146" s="25" t="s">
        <v>22</v>
      </c>
      <c r="D146" s="47">
        <v>2008739.24658</v>
      </c>
      <c r="E146" s="47">
        <v>2734284.4567999998</v>
      </c>
      <c r="F146" s="47">
        <v>4743023.7033799998</v>
      </c>
      <c r="G146" s="47">
        <v>-725545.21021999978</v>
      </c>
      <c r="H146" s="47">
        <v>29863.737116</v>
      </c>
      <c r="I146" s="47">
        <v>212163.763443</v>
      </c>
      <c r="J146" s="48">
        <v>242027.50055900001</v>
      </c>
      <c r="K146" s="48">
        <v>-182300.026327</v>
      </c>
      <c r="L146" s="47">
        <v>104721</v>
      </c>
      <c r="M146" s="47">
        <v>473317</v>
      </c>
      <c r="N146" s="48">
        <v>-368596</v>
      </c>
      <c r="O146" s="47">
        <v>232</v>
      </c>
      <c r="P146" s="47">
        <v>156642</v>
      </c>
      <c r="Q146" s="48">
        <v>-156410</v>
      </c>
    </row>
    <row r="147" spans="1:17" s="55" customFormat="1" x14ac:dyDescent="0.5">
      <c r="A147" s="50" t="s">
        <v>203</v>
      </c>
      <c r="B147" s="50">
        <v>11273</v>
      </c>
      <c r="C147" s="25" t="s">
        <v>22</v>
      </c>
      <c r="D147" s="47">
        <v>2674246.6608279999</v>
      </c>
      <c r="E147" s="47">
        <v>3052191.6725909999</v>
      </c>
      <c r="F147" s="47">
        <v>5726438.3334189998</v>
      </c>
      <c r="G147" s="47">
        <v>-377945.01176299993</v>
      </c>
      <c r="H147" s="47">
        <v>48749.257638000003</v>
      </c>
      <c r="I147" s="47">
        <v>356598.59929599997</v>
      </c>
      <c r="J147" s="48">
        <v>405347.85693399998</v>
      </c>
      <c r="K147" s="48">
        <v>-307849.34165799996</v>
      </c>
      <c r="L147" s="47">
        <v>1770392</v>
      </c>
      <c r="M147" s="47">
        <v>1656964</v>
      </c>
      <c r="N147" s="48">
        <v>113428</v>
      </c>
      <c r="O147" s="47">
        <v>87197</v>
      </c>
      <c r="P147" s="47">
        <v>84672</v>
      </c>
      <c r="Q147" s="48">
        <v>2525</v>
      </c>
    </row>
    <row r="148" spans="1:17" s="55" customFormat="1" x14ac:dyDescent="0.5">
      <c r="A148" s="50" t="s">
        <v>209</v>
      </c>
      <c r="B148" s="50">
        <v>11280</v>
      </c>
      <c r="C148" s="25" t="s">
        <v>22</v>
      </c>
      <c r="D148" s="47">
        <v>112579.706647</v>
      </c>
      <c r="E148" s="47">
        <v>423414.98546599998</v>
      </c>
      <c r="F148" s="47">
        <v>535994.69211299997</v>
      </c>
      <c r="G148" s="47">
        <v>-310835.278819</v>
      </c>
      <c r="H148" s="47">
        <v>9983.0188400000006</v>
      </c>
      <c r="I148" s="47">
        <v>3595.171464</v>
      </c>
      <c r="J148" s="48">
        <v>13578.190304</v>
      </c>
      <c r="K148" s="48">
        <v>6387.8473760000006</v>
      </c>
      <c r="L148" s="47">
        <v>163956</v>
      </c>
      <c r="M148" s="47">
        <v>546958</v>
      </c>
      <c r="N148" s="48">
        <v>-383002</v>
      </c>
      <c r="O148" s="47">
        <v>6638</v>
      </c>
      <c r="P148" s="47">
        <v>17457</v>
      </c>
      <c r="Q148" s="48">
        <v>-10819</v>
      </c>
    </row>
    <row r="149" spans="1:17" s="55" customFormat="1" x14ac:dyDescent="0.5">
      <c r="A149" s="50" t="s">
        <v>219</v>
      </c>
      <c r="B149" s="50">
        <v>11285</v>
      </c>
      <c r="C149" s="25" t="s">
        <v>22</v>
      </c>
      <c r="D149" s="47">
        <v>2735314.2116950001</v>
      </c>
      <c r="E149" s="47">
        <v>4473491.5849179998</v>
      </c>
      <c r="F149" s="47">
        <v>7208805.7966130003</v>
      </c>
      <c r="G149" s="47">
        <v>-1738177.3732229997</v>
      </c>
      <c r="H149" s="47">
        <v>227374.81497800001</v>
      </c>
      <c r="I149" s="47">
        <v>261628.41029999999</v>
      </c>
      <c r="J149" s="48">
        <v>489003.225278</v>
      </c>
      <c r="K149" s="48">
        <v>-34253.595321999979</v>
      </c>
      <c r="L149" s="47">
        <v>4421557</v>
      </c>
      <c r="M149" s="47">
        <v>5931168</v>
      </c>
      <c r="N149" s="48">
        <v>-1509611</v>
      </c>
      <c r="O149" s="47">
        <v>136378</v>
      </c>
      <c r="P149" s="47">
        <v>252852</v>
      </c>
      <c r="Q149" s="48">
        <v>-116474</v>
      </c>
    </row>
    <row r="150" spans="1:17" s="55" customFormat="1" x14ac:dyDescent="0.5">
      <c r="A150" s="50" t="s">
        <v>223</v>
      </c>
      <c r="B150" s="50">
        <v>11297</v>
      </c>
      <c r="C150" s="25" t="s">
        <v>22</v>
      </c>
      <c r="D150" s="47">
        <v>3791294.3292709999</v>
      </c>
      <c r="E150" s="47">
        <v>4376507.7600689996</v>
      </c>
      <c r="F150" s="47">
        <v>8167802.0893399995</v>
      </c>
      <c r="G150" s="47">
        <v>-585213.43079799972</v>
      </c>
      <c r="H150" s="47">
        <v>162588.82371299999</v>
      </c>
      <c r="I150" s="47">
        <v>106569.795971</v>
      </c>
      <c r="J150" s="48">
        <v>269158.61968399998</v>
      </c>
      <c r="K150" s="48">
        <v>56019.027741999991</v>
      </c>
      <c r="L150" s="47">
        <v>1896761</v>
      </c>
      <c r="M150" s="47">
        <v>2823681</v>
      </c>
      <c r="N150" s="48">
        <v>-926920</v>
      </c>
      <c r="O150" s="47">
        <v>20698</v>
      </c>
      <c r="P150" s="47">
        <v>42760</v>
      </c>
      <c r="Q150" s="48">
        <v>-22062</v>
      </c>
    </row>
    <row r="151" spans="1:17" s="55" customFormat="1" x14ac:dyDescent="0.5">
      <c r="A151" s="50" t="s">
        <v>237</v>
      </c>
      <c r="B151" s="50">
        <v>11314</v>
      </c>
      <c r="C151" s="25" t="s">
        <v>22</v>
      </c>
      <c r="D151" s="47">
        <v>278014.54103199998</v>
      </c>
      <c r="E151" s="47">
        <v>399405.14313500002</v>
      </c>
      <c r="F151" s="47">
        <v>677419.684167</v>
      </c>
      <c r="G151" s="47">
        <v>-121390.60210300004</v>
      </c>
      <c r="H151" s="47">
        <v>17571.325919999999</v>
      </c>
      <c r="I151" s="47">
        <v>18119.256611000001</v>
      </c>
      <c r="J151" s="48">
        <v>35690.582531</v>
      </c>
      <c r="K151" s="48">
        <v>-547.93069100000139</v>
      </c>
      <c r="L151" s="47">
        <v>1860</v>
      </c>
      <c r="M151" s="47">
        <v>51499</v>
      </c>
      <c r="N151" s="48">
        <v>-49639</v>
      </c>
      <c r="O151" s="47">
        <v>483</v>
      </c>
      <c r="P151" s="47">
        <v>0</v>
      </c>
      <c r="Q151" s="48">
        <v>483</v>
      </c>
    </row>
    <row r="152" spans="1:17" s="55" customFormat="1" x14ac:dyDescent="0.5">
      <c r="A152" s="50" t="s">
        <v>241</v>
      </c>
      <c r="B152" s="50">
        <v>11309</v>
      </c>
      <c r="C152" s="25" t="s">
        <v>22</v>
      </c>
      <c r="D152" s="47">
        <v>2051115.166034</v>
      </c>
      <c r="E152" s="47">
        <v>2622118.885671</v>
      </c>
      <c r="F152" s="47">
        <v>4673234.051705</v>
      </c>
      <c r="G152" s="47">
        <v>-571003.719637</v>
      </c>
      <c r="H152" s="47">
        <v>228789.90498399999</v>
      </c>
      <c r="I152" s="47">
        <v>281412.24388999998</v>
      </c>
      <c r="J152" s="48">
        <v>510202.14887399995</v>
      </c>
      <c r="K152" s="48">
        <v>-52622.33890599999</v>
      </c>
      <c r="L152" s="47">
        <v>1203488</v>
      </c>
      <c r="M152" s="47">
        <v>1742814</v>
      </c>
      <c r="N152" s="48">
        <v>-539326</v>
      </c>
      <c r="O152" s="47">
        <v>214444</v>
      </c>
      <c r="P152" s="47">
        <v>268529</v>
      </c>
      <c r="Q152" s="48">
        <v>-54085</v>
      </c>
    </row>
    <row r="153" spans="1:17" s="55" customFormat="1" x14ac:dyDescent="0.5">
      <c r="A153" s="50" t="s">
        <v>251</v>
      </c>
      <c r="B153" s="50">
        <v>11334</v>
      </c>
      <c r="C153" s="25" t="s">
        <v>22</v>
      </c>
      <c r="D153" s="47">
        <v>1530417.1923189999</v>
      </c>
      <c r="E153" s="47">
        <v>1694176.935571</v>
      </c>
      <c r="F153" s="47">
        <v>3224594.1278900001</v>
      </c>
      <c r="G153" s="47">
        <v>-163759.74325200007</v>
      </c>
      <c r="H153" s="47">
        <v>9330.3421600000001</v>
      </c>
      <c r="I153" s="47">
        <v>29128.67236</v>
      </c>
      <c r="J153" s="48">
        <v>38459.014519999997</v>
      </c>
      <c r="K153" s="48">
        <v>-19798.3302</v>
      </c>
      <c r="L153" s="47">
        <v>330422</v>
      </c>
      <c r="M153" s="47">
        <v>503177</v>
      </c>
      <c r="N153" s="48">
        <v>-172755</v>
      </c>
      <c r="O153" s="47">
        <v>6258</v>
      </c>
      <c r="P153" s="47">
        <v>2371</v>
      </c>
      <c r="Q153" s="48">
        <v>3887</v>
      </c>
    </row>
    <row r="154" spans="1:17" s="55" customFormat="1" x14ac:dyDescent="0.5">
      <c r="A154" s="50" t="s">
        <v>277</v>
      </c>
      <c r="B154" s="50">
        <v>11384</v>
      </c>
      <c r="C154" s="25" t="s">
        <v>22</v>
      </c>
      <c r="D154" s="47">
        <v>1366186.3193369999</v>
      </c>
      <c r="E154" s="47">
        <v>1635942.5711600001</v>
      </c>
      <c r="F154" s="47">
        <v>3002128.890497</v>
      </c>
      <c r="G154" s="47">
        <v>-269756.25182300014</v>
      </c>
      <c r="H154" s="47">
        <v>163489.54779499999</v>
      </c>
      <c r="I154" s="47">
        <v>142044.17569400001</v>
      </c>
      <c r="J154" s="48">
        <v>305533.723489</v>
      </c>
      <c r="K154" s="48">
        <v>21445.372100999986</v>
      </c>
      <c r="L154" s="47">
        <v>87479</v>
      </c>
      <c r="M154" s="47">
        <v>274420</v>
      </c>
      <c r="N154" s="48">
        <v>-186941</v>
      </c>
      <c r="O154" s="47">
        <v>16764</v>
      </c>
      <c r="P154" s="47">
        <v>16997</v>
      </c>
      <c r="Q154" s="48">
        <v>-233</v>
      </c>
    </row>
    <row r="155" spans="1:17" s="55" customFormat="1" x14ac:dyDescent="0.5">
      <c r="A155" s="50" t="s">
        <v>326</v>
      </c>
      <c r="B155" s="50">
        <v>11463</v>
      </c>
      <c r="C155" s="25" t="s">
        <v>22</v>
      </c>
      <c r="D155" s="47">
        <v>587046.62706800003</v>
      </c>
      <c r="E155" s="47">
        <v>604879.83888000005</v>
      </c>
      <c r="F155" s="47">
        <v>1191926.4659480001</v>
      </c>
      <c r="G155" s="47">
        <v>-17833.211812000023</v>
      </c>
      <c r="H155" s="47">
        <v>52384.799749999998</v>
      </c>
      <c r="I155" s="47">
        <v>23952.327923000001</v>
      </c>
      <c r="J155" s="48">
        <v>76337.127672999995</v>
      </c>
      <c r="K155" s="48">
        <v>28432.471826999998</v>
      </c>
      <c r="L155" s="47">
        <v>212278</v>
      </c>
      <c r="M155" s="47">
        <v>170123</v>
      </c>
      <c r="N155" s="48">
        <v>42155</v>
      </c>
      <c r="O155" s="47">
        <v>109206</v>
      </c>
      <c r="P155" s="47">
        <v>17270</v>
      </c>
      <c r="Q155" s="48">
        <v>91936</v>
      </c>
    </row>
    <row r="156" spans="1:17" s="55" customFormat="1" x14ac:dyDescent="0.5">
      <c r="A156" s="50" t="s">
        <v>328</v>
      </c>
      <c r="B156" s="50">
        <v>11461</v>
      </c>
      <c r="C156" s="25" t="s">
        <v>22</v>
      </c>
      <c r="D156" s="47">
        <v>2315040.671174</v>
      </c>
      <c r="E156" s="47">
        <v>2432700.3100660001</v>
      </c>
      <c r="F156" s="47">
        <v>4747740.9812400006</v>
      </c>
      <c r="G156" s="47">
        <v>-117659.63889200008</v>
      </c>
      <c r="H156" s="47">
        <v>50791.979959999997</v>
      </c>
      <c r="I156" s="47">
        <v>77726.734830000001</v>
      </c>
      <c r="J156" s="48">
        <v>128518.71479</v>
      </c>
      <c r="K156" s="48">
        <v>-26934.754870000004</v>
      </c>
      <c r="L156" s="47">
        <v>585188</v>
      </c>
      <c r="M156" s="47">
        <v>759234</v>
      </c>
      <c r="N156" s="48">
        <v>-174046</v>
      </c>
      <c r="O156" s="47">
        <v>202</v>
      </c>
      <c r="P156" s="47">
        <v>15507</v>
      </c>
      <c r="Q156" s="48">
        <v>-15305</v>
      </c>
    </row>
    <row r="157" spans="1:17" s="55" customFormat="1" x14ac:dyDescent="0.5">
      <c r="A157" s="50" t="s">
        <v>336</v>
      </c>
      <c r="B157" s="50">
        <v>11454</v>
      </c>
      <c r="C157" s="25" t="s">
        <v>22</v>
      </c>
      <c r="D157" s="47">
        <v>2201469.20046</v>
      </c>
      <c r="E157" s="47">
        <v>2353939.210314</v>
      </c>
      <c r="F157" s="47">
        <v>4555408.410774</v>
      </c>
      <c r="G157" s="47">
        <v>-152470.00985400006</v>
      </c>
      <c r="H157" s="47">
        <v>139957.97328000001</v>
      </c>
      <c r="I157" s="47">
        <v>177773.48819500001</v>
      </c>
      <c r="J157" s="48">
        <v>317731.46147500002</v>
      </c>
      <c r="K157" s="48">
        <v>-37815.514915000007</v>
      </c>
      <c r="L157" s="47">
        <v>900085</v>
      </c>
      <c r="M157" s="47">
        <v>1096126</v>
      </c>
      <c r="N157" s="48">
        <v>-196041</v>
      </c>
      <c r="O157" s="47">
        <v>15183</v>
      </c>
      <c r="P157" s="47">
        <v>44675</v>
      </c>
      <c r="Q157" s="48">
        <v>-29492</v>
      </c>
    </row>
    <row r="158" spans="1:17" s="55" customFormat="1" x14ac:dyDescent="0.5">
      <c r="A158" s="50" t="s">
        <v>338</v>
      </c>
      <c r="B158" s="50">
        <v>11477</v>
      </c>
      <c r="C158" s="25" t="s">
        <v>22</v>
      </c>
      <c r="D158" s="47">
        <v>1896695.356563</v>
      </c>
      <c r="E158" s="47">
        <v>1716710.44835</v>
      </c>
      <c r="F158" s="47">
        <v>3613405.8049130002</v>
      </c>
      <c r="G158" s="47">
        <v>179984.90821300005</v>
      </c>
      <c r="H158" s="47">
        <v>123895.55297999999</v>
      </c>
      <c r="I158" s="47">
        <v>11304</v>
      </c>
      <c r="J158" s="48">
        <v>135199.55297999998</v>
      </c>
      <c r="K158" s="48">
        <v>112591.55297999999</v>
      </c>
      <c r="L158" s="47">
        <v>2129192</v>
      </c>
      <c r="M158" s="47">
        <v>2316472</v>
      </c>
      <c r="N158" s="48">
        <v>-187280</v>
      </c>
      <c r="O158" s="47">
        <v>71112</v>
      </c>
      <c r="P158" s="47">
        <v>64920</v>
      </c>
      <c r="Q158" s="48">
        <v>6192</v>
      </c>
    </row>
    <row r="159" spans="1:17" s="55" customFormat="1" x14ac:dyDescent="0.5">
      <c r="A159" s="50" t="s">
        <v>422</v>
      </c>
      <c r="B159" s="50">
        <v>11706</v>
      </c>
      <c r="C159" s="25" t="s">
        <v>22</v>
      </c>
      <c r="D159" s="47">
        <v>486418.35840099998</v>
      </c>
      <c r="E159" s="47">
        <v>695369.89338499994</v>
      </c>
      <c r="F159" s="47">
        <v>1181788.2517859999</v>
      </c>
      <c r="G159" s="47">
        <v>-208951.53498399997</v>
      </c>
      <c r="H159" s="47">
        <v>2807.5301899999999</v>
      </c>
      <c r="I159" s="47">
        <v>0</v>
      </c>
      <c r="J159" s="48">
        <v>2807.5301899999999</v>
      </c>
      <c r="K159" s="48">
        <v>2807.5301899999999</v>
      </c>
      <c r="L159" s="47">
        <v>641429</v>
      </c>
      <c r="M159" s="47">
        <v>855677</v>
      </c>
      <c r="N159" s="48">
        <v>-214248</v>
      </c>
      <c r="O159" s="47">
        <v>41379</v>
      </c>
      <c r="P159" s="47">
        <v>44897</v>
      </c>
      <c r="Q159" s="48">
        <v>-3518</v>
      </c>
    </row>
    <row r="160" spans="1:17" s="55" customFormat="1" x14ac:dyDescent="0.5">
      <c r="A160" s="50" t="s">
        <v>504</v>
      </c>
      <c r="B160" s="50">
        <v>11853</v>
      </c>
      <c r="C160" s="25" t="s">
        <v>22</v>
      </c>
      <c r="D160" s="47">
        <v>807502.87259000004</v>
      </c>
      <c r="E160" s="47">
        <v>260233.10717500001</v>
      </c>
      <c r="F160" s="47">
        <v>1067735.9797650001</v>
      </c>
      <c r="G160" s="47">
        <v>547269.76541500003</v>
      </c>
      <c r="H160" s="47">
        <v>17372.60154</v>
      </c>
      <c r="I160" s="47">
        <v>20088.873530000001</v>
      </c>
      <c r="J160" s="48">
        <v>37461.47507</v>
      </c>
      <c r="K160" s="48">
        <v>-2716.2719900000011</v>
      </c>
      <c r="L160" s="47">
        <v>1299799</v>
      </c>
      <c r="M160" s="47">
        <v>343809</v>
      </c>
      <c r="N160" s="48">
        <v>955990</v>
      </c>
      <c r="O160" s="47">
        <v>45454</v>
      </c>
      <c r="P160" s="47">
        <v>49981</v>
      </c>
      <c r="Q160" s="48">
        <v>-4527</v>
      </c>
    </row>
    <row r="161" spans="1:17" s="55" customFormat="1" x14ac:dyDescent="0.5">
      <c r="A161" s="50" t="s">
        <v>171</v>
      </c>
      <c r="B161" s="50">
        <v>11183</v>
      </c>
      <c r="C161" s="25" t="s">
        <v>22</v>
      </c>
      <c r="D161" s="47">
        <v>1484145.2234189999</v>
      </c>
      <c r="E161" s="47">
        <v>2871167.6491390001</v>
      </c>
      <c r="F161" s="47">
        <v>4355312.8725579996</v>
      </c>
      <c r="G161" s="47">
        <v>-1387022.4257200002</v>
      </c>
      <c r="H161" s="47">
        <v>161045.067863</v>
      </c>
      <c r="I161" s="47">
        <v>21495.648518000002</v>
      </c>
      <c r="J161" s="48">
        <v>182540.71638100001</v>
      </c>
      <c r="K161" s="48">
        <v>139549.419345</v>
      </c>
      <c r="L161" s="47">
        <v>128879</v>
      </c>
      <c r="M161" s="47">
        <v>1536080</v>
      </c>
      <c r="N161" s="48">
        <v>-1407201</v>
      </c>
      <c r="O161" s="47">
        <v>5829</v>
      </c>
      <c r="P161" s="47">
        <v>0</v>
      </c>
      <c r="Q161" s="48">
        <v>5829</v>
      </c>
    </row>
    <row r="162" spans="1:17" s="55" customFormat="1" x14ac:dyDescent="0.5">
      <c r="A162" s="50" t="s">
        <v>176</v>
      </c>
      <c r="B162" s="50">
        <v>11197</v>
      </c>
      <c r="C162" s="25" t="s">
        <v>22</v>
      </c>
      <c r="D162" s="47">
        <v>3295207.007429</v>
      </c>
      <c r="E162" s="47">
        <v>2865046.1026110002</v>
      </c>
      <c r="F162" s="47">
        <v>6160253.1100399997</v>
      </c>
      <c r="G162" s="47">
        <v>430160.90481799981</v>
      </c>
      <c r="H162" s="47">
        <v>105815.70253</v>
      </c>
      <c r="I162" s="47">
        <v>94241.517307000002</v>
      </c>
      <c r="J162" s="48">
        <v>200057.21983700001</v>
      </c>
      <c r="K162" s="48">
        <v>11574.185222999993</v>
      </c>
      <c r="L162" s="47">
        <v>699720</v>
      </c>
      <c r="M162" s="47">
        <v>147440</v>
      </c>
      <c r="N162" s="48">
        <v>552280</v>
      </c>
      <c r="O162" s="47">
        <v>0</v>
      </c>
      <c r="P162" s="47">
        <v>0</v>
      </c>
      <c r="Q162" s="48">
        <v>0</v>
      </c>
    </row>
    <row r="163" spans="1:17" s="55" customFormat="1" x14ac:dyDescent="0.5">
      <c r="A163" s="50" t="s">
        <v>178</v>
      </c>
      <c r="B163" s="50">
        <v>11195</v>
      </c>
      <c r="C163" s="25" t="s">
        <v>22</v>
      </c>
      <c r="D163" s="47">
        <v>2910378.2617560001</v>
      </c>
      <c r="E163" s="47">
        <v>3426542.5631269999</v>
      </c>
      <c r="F163" s="47">
        <v>6336920.824883</v>
      </c>
      <c r="G163" s="47">
        <v>-516164.30137099978</v>
      </c>
      <c r="H163" s="47">
        <v>319738.87803199998</v>
      </c>
      <c r="I163" s="47">
        <v>365526.91473700001</v>
      </c>
      <c r="J163" s="48">
        <v>685265.79276899993</v>
      </c>
      <c r="K163" s="48">
        <v>-45788.036705000035</v>
      </c>
      <c r="L163" s="47">
        <v>0</v>
      </c>
      <c r="M163" s="47">
        <v>576266</v>
      </c>
      <c r="N163" s="48">
        <v>-576266</v>
      </c>
      <c r="O163" s="47">
        <v>0</v>
      </c>
      <c r="P163" s="47">
        <v>62879</v>
      </c>
      <c r="Q163" s="48">
        <v>-62879</v>
      </c>
    </row>
    <row r="164" spans="1:17" s="55" customFormat="1" x14ac:dyDescent="0.5">
      <c r="A164" s="50" t="s">
        <v>180</v>
      </c>
      <c r="B164" s="50">
        <v>11215</v>
      </c>
      <c r="C164" s="25" t="s">
        <v>22</v>
      </c>
      <c r="D164" s="47">
        <v>5601696.4682280002</v>
      </c>
      <c r="E164" s="47">
        <v>2429846.0689229998</v>
      </c>
      <c r="F164" s="47">
        <v>8031542.5371509995</v>
      </c>
      <c r="G164" s="47">
        <v>3171850.3993050004</v>
      </c>
      <c r="H164" s="47">
        <v>673715.97479799995</v>
      </c>
      <c r="I164" s="47">
        <v>8637.0101450000002</v>
      </c>
      <c r="J164" s="48">
        <v>682352.9849429999</v>
      </c>
      <c r="K164" s="48">
        <v>665078.964653</v>
      </c>
      <c r="L164" s="47">
        <v>5870321</v>
      </c>
      <c r="M164" s="47">
        <v>2356848</v>
      </c>
      <c r="N164" s="48">
        <v>3513473</v>
      </c>
      <c r="O164" s="47">
        <v>704750</v>
      </c>
      <c r="P164" s="47">
        <v>305707</v>
      </c>
      <c r="Q164" s="48">
        <v>399043</v>
      </c>
    </row>
    <row r="165" spans="1:17" s="55" customFormat="1" x14ac:dyDescent="0.5">
      <c r="A165" s="50" t="s">
        <v>205</v>
      </c>
      <c r="B165" s="50">
        <v>11260</v>
      </c>
      <c r="C165" s="25" t="s">
        <v>22</v>
      </c>
      <c r="D165" s="47">
        <v>2514412.3290300001</v>
      </c>
      <c r="E165" s="47">
        <v>2537857.7238710001</v>
      </c>
      <c r="F165" s="47">
        <v>5052270.0529009998</v>
      </c>
      <c r="G165" s="47">
        <v>-23445.394840999972</v>
      </c>
      <c r="H165" s="47">
        <v>196899.48689900001</v>
      </c>
      <c r="I165" s="47">
        <v>197939.89559900001</v>
      </c>
      <c r="J165" s="48">
        <v>394839.38249800005</v>
      </c>
      <c r="K165" s="48">
        <v>-1040.4087</v>
      </c>
      <c r="L165" s="47">
        <v>14058</v>
      </c>
      <c r="M165" s="47">
        <v>0</v>
      </c>
      <c r="N165" s="48">
        <v>14058</v>
      </c>
      <c r="O165" s="47">
        <v>0</v>
      </c>
      <c r="P165" s="47">
        <v>0</v>
      </c>
      <c r="Q165" s="48">
        <v>0</v>
      </c>
    </row>
    <row r="166" spans="1:17" s="55" customFormat="1" x14ac:dyDescent="0.5">
      <c r="A166" s="50" t="s">
        <v>233</v>
      </c>
      <c r="B166" s="50">
        <v>11308</v>
      </c>
      <c r="C166" s="25" t="s">
        <v>22</v>
      </c>
      <c r="D166" s="47">
        <v>1170699.649222</v>
      </c>
      <c r="E166" s="47">
        <v>1619532.1895290001</v>
      </c>
      <c r="F166" s="47">
        <v>2790231.8387510004</v>
      </c>
      <c r="G166" s="47">
        <v>-448832.54030700005</v>
      </c>
      <c r="H166" s="47">
        <v>12189.52702</v>
      </c>
      <c r="I166" s="47">
        <v>393240.59780400002</v>
      </c>
      <c r="J166" s="48">
        <v>405430.124824</v>
      </c>
      <c r="K166" s="48">
        <v>-381051.07078400004</v>
      </c>
      <c r="L166" s="47">
        <v>0</v>
      </c>
      <c r="M166" s="47">
        <v>334736</v>
      </c>
      <c r="N166" s="48">
        <v>-334736</v>
      </c>
      <c r="O166" s="47">
        <v>0</v>
      </c>
      <c r="P166" s="47">
        <v>38044</v>
      </c>
      <c r="Q166" s="48">
        <v>-38044</v>
      </c>
    </row>
    <row r="167" spans="1:17" s="55" customFormat="1" x14ac:dyDescent="0.5">
      <c r="A167" s="50" t="s">
        <v>242</v>
      </c>
      <c r="B167" s="50">
        <v>11312</v>
      </c>
      <c r="C167" s="25" t="s">
        <v>22</v>
      </c>
      <c r="D167" s="47">
        <v>3235640.3229919998</v>
      </c>
      <c r="E167" s="47">
        <v>2741334.5919969999</v>
      </c>
      <c r="F167" s="47">
        <v>5976974.9149890002</v>
      </c>
      <c r="G167" s="47">
        <v>494305.73099499987</v>
      </c>
      <c r="H167" s="47">
        <v>172265.10941</v>
      </c>
      <c r="I167" s="47">
        <v>381781.08516100002</v>
      </c>
      <c r="J167" s="48">
        <v>554046.19457100006</v>
      </c>
      <c r="K167" s="48">
        <v>-209515.97575100002</v>
      </c>
      <c r="L167" s="47">
        <v>722506</v>
      </c>
      <c r="M167" s="47">
        <v>408197</v>
      </c>
      <c r="N167" s="48">
        <v>314309</v>
      </c>
      <c r="O167" s="47">
        <v>0</v>
      </c>
      <c r="P167" s="47">
        <v>266285</v>
      </c>
      <c r="Q167" s="48">
        <v>-266285</v>
      </c>
    </row>
    <row r="168" spans="1:17" s="55" customFormat="1" x14ac:dyDescent="0.5">
      <c r="A168" s="50" t="s">
        <v>270</v>
      </c>
      <c r="B168" s="50">
        <v>11327</v>
      </c>
      <c r="C168" s="25" t="s">
        <v>22</v>
      </c>
      <c r="D168" s="47">
        <v>1555341.2926680001</v>
      </c>
      <c r="E168" s="47">
        <v>1204854.6909090001</v>
      </c>
      <c r="F168" s="47">
        <v>2760195.983577</v>
      </c>
      <c r="G168" s="47">
        <v>350486.60175899998</v>
      </c>
      <c r="H168" s="47">
        <v>670476.54437000002</v>
      </c>
      <c r="I168" s="47">
        <v>107145.534138</v>
      </c>
      <c r="J168" s="48">
        <v>777622.07850800001</v>
      </c>
      <c r="K168" s="48">
        <v>563331.01023200003</v>
      </c>
      <c r="L168" s="47">
        <v>660080</v>
      </c>
      <c r="M168" s="47">
        <v>237475</v>
      </c>
      <c r="N168" s="48">
        <v>422605</v>
      </c>
      <c r="O168" s="47">
        <v>651513</v>
      </c>
      <c r="P168" s="47">
        <v>0</v>
      </c>
      <c r="Q168" s="48">
        <v>651513</v>
      </c>
    </row>
    <row r="169" spans="1:17" s="55" customFormat="1" x14ac:dyDescent="0.5">
      <c r="A169" s="50" t="s">
        <v>279</v>
      </c>
      <c r="B169" s="50">
        <v>11341</v>
      </c>
      <c r="C169" s="25" t="s">
        <v>22</v>
      </c>
      <c r="D169" s="47">
        <v>6336206.8481459999</v>
      </c>
      <c r="E169" s="47">
        <v>4604435.3233019998</v>
      </c>
      <c r="F169" s="47">
        <v>10940642.171448</v>
      </c>
      <c r="G169" s="47">
        <v>1731771.5248440001</v>
      </c>
      <c r="H169" s="47">
        <v>202898.394654</v>
      </c>
      <c r="I169" s="47">
        <v>245566.49231</v>
      </c>
      <c r="J169" s="48">
        <v>448464.886964</v>
      </c>
      <c r="K169" s="48">
        <v>-42668.097655999998</v>
      </c>
      <c r="L169" s="47">
        <v>4516893</v>
      </c>
      <c r="M169" s="47">
        <v>1742614</v>
      </c>
      <c r="N169" s="48">
        <v>2774279</v>
      </c>
      <c r="O169" s="47">
        <v>56017</v>
      </c>
      <c r="P169" s="47">
        <v>106157</v>
      </c>
      <c r="Q169" s="48">
        <v>-50140</v>
      </c>
    </row>
    <row r="170" spans="1:17" s="55" customFormat="1" x14ac:dyDescent="0.5">
      <c r="A170" s="50" t="s">
        <v>315</v>
      </c>
      <c r="B170" s="50">
        <v>11378</v>
      </c>
      <c r="C170" s="25" t="s">
        <v>22</v>
      </c>
      <c r="D170" s="47">
        <v>1187246.8299489999</v>
      </c>
      <c r="E170" s="47">
        <v>1712403.2217880001</v>
      </c>
      <c r="F170" s="47">
        <v>2899650.0517370002</v>
      </c>
      <c r="G170" s="47">
        <v>-525156.39183900016</v>
      </c>
      <c r="H170" s="47">
        <v>25423.333592999999</v>
      </c>
      <c r="I170" s="47">
        <v>65811.514991000004</v>
      </c>
      <c r="J170" s="48">
        <v>91234.848584000007</v>
      </c>
      <c r="K170" s="48">
        <v>-40388.181398000001</v>
      </c>
      <c r="L170" s="47">
        <v>0</v>
      </c>
      <c r="M170" s="47">
        <v>295140</v>
      </c>
      <c r="N170" s="48">
        <v>-295140</v>
      </c>
      <c r="O170" s="47">
        <v>0</v>
      </c>
      <c r="P170" s="47">
        <v>0</v>
      </c>
      <c r="Q170" s="48">
        <v>0</v>
      </c>
    </row>
    <row r="171" spans="1:17" s="55" customFormat="1" x14ac:dyDescent="0.5">
      <c r="A171" s="50" t="s">
        <v>330</v>
      </c>
      <c r="B171" s="50">
        <v>11470</v>
      </c>
      <c r="C171" s="25" t="s">
        <v>22</v>
      </c>
      <c r="D171" s="47">
        <v>1464880.1011689999</v>
      </c>
      <c r="E171" s="47">
        <v>138038.245073</v>
      </c>
      <c r="F171" s="47">
        <v>1602918.3462419999</v>
      </c>
      <c r="G171" s="47">
        <v>1326841.8560959999</v>
      </c>
      <c r="H171" s="47">
        <v>41472.835125999998</v>
      </c>
      <c r="I171" s="47">
        <v>45915.27461</v>
      </c>
      <c r="J171" s="48">
        <v>87388.109735999999</v>
      </c>
      <c r="K171" s="48">
        <v>-4442.4394840000023</v>
      </c>
      <c r="L171" s="47">
        <v>1340271</v>
      </c>
      <c r="M171" s="47">
        <v>74636</v>
      </c>
      <c r="N171" s="48">
        <v>1265635</v>
      </c>
      <c r="O171" s="47">
        <v>0</v>
      </c>
      <c r="P171" s="47">
        <v>0</v>
      </c>
      <c r="Q171" s="48">
        <v>0</v>
      </c>
    </row>
    <row r="172" spans="1:17" s="55" customFormat="1" x14ac:dyDescent="0.5">
      <c r="A172" s="50" t="s">
        <v>370</v>
      </c>
      <c r="B172" s="50">
        <v>11233</v>
      </c>
      <c r="C172" s="25" t="s">
        <v>22</v>
      </c>
      <c r="D172" s="47">
        <v>1180236.9657380001</v>
      </c>
      <c r="E172" s="47">
        <v>1215436.210247</v>
      </c>
      <c r="F172" s="47">
        <v>2395673.1759850001</v>
      </c>
      <c r="G172" s="47">
        <v>-35199.244508999866</v>
      </c>
      <c r="H172" s="47">
        <v>71147.535539999997</v>
      </c>
      <c r="I172" s="47">
        <v>81541.156719999999</v>
      </c>
      <c r="J172" s="48">
        <v>152688.69225999998</v>
      </c>
      <c r="K172" s="48">
        <v>-10393.621180000002</v>
      </c>
      <c r="L172" s="47">
        <v>171198</v>
      </c>
      <c r="M172" s="47">
        <v>248598</v>
      </c>
      <c r="N172" s="48">
        <v>-77400</v>
      </c>
      <c r="O172" s="47">
        <v>0</v>
      </c>
      <c r="P172" s="47">
        <v>0</v>
      </c>
      <c r="Q172" s="48">
        <v>0</v>
      </c>
    </row>
    <row r="173" spans="1:17" s="55" customFormat="1" x14ac:dyDescent="0.5">
      <c r="A173" s="50" t="s">
        <v>392</v>
      </c>
      <c r="B173" s="50">
        <v>11649</v>
      </c>
      <c r="C173" s="25" t="s">
        <v>22</v>
      </c>
      <c r="D173" s="47">
        <v>11238783.043322001</v>
      </c>
      <c r="E173" s="47">
        <v>9958396.3421059996</v>
      </c>
      <c r="F173" s="47">
        <v>21197179.385428</v>
      </c>
      <c r="G173" s="47">
        <v>1280386.7012160011</v>
      </c>
      <c r="H173" s="47">
        <v>308667.92949399998</v>
      </c>
      <c r="I173" s="47">
        <v>724928.17291700002</v>
      </c>
      <c r="J173" s="48">
        <v>1033596.1024110001</v>
      </c>
      <c r="K173" s="48">
        <v>-416260.24342300004</v>
      </c>
      <c r="L173" s="47">
        <v>4969885</v>
      </c>
      <c r="M173" s="47">
        <v>3324315</v>
      </c>
      <c r="N173" s="48">
        <v>1645570</v>
      </c>
      <c r="O173" s="47">
        <v>0</v>
      </c>
      <c r="P173" s="47">
        <v>329405</v>
      </c>
      <c r="Q173" s="48">
        <v>-329405</v>
      </c>
    </row>
    <row r="174" spans="1:17" s="55" customFormat="1" x14ac:dyDescent="0.5">
      <c r="A174" s="50" t="s">
        <v>431</v>
      </c>
      <c r="B174" s="50">
        <v>11709</v>
      </c>
      <c r="C174" s="25" t="s">
        <v>22</v>
      </c>
      <c r="D174" s="47">
        <v>0</v>
      </c>
      <c r="E174" s="47">
        <v>0</v>
      </c>
      <c r="F174" s="47">
        <v>0</v>
      </c>
      <c r="G174" s="47">
        <v>0</v>
      </c>
      <c r="H174" s="47">
        <v>0</v>
      </c>
      <c r="I174" s="47">
        <v>0</v>
      </c>
      <c r="J174" s="48">
        <v>0</v>
      </c>
      <c r="K174" s="48">
        <v>0</v>
      </c>
      <c r="L174" s="47">
        <v>0</v>
      </c>
      <c r="M174" s="47">
        <v>0</v>
      </c>
      <c r="N174" s="48">
        <v>0</v>
      </c>
      <c r="O174" s="47">
        <v>0</v>
      </c>
      <c r="P174" s="47">
        <v>0</v>
      </c>
      <c r="Q174" s="48">
        <v>0</v>
      </c>
    </row>
    <row r="175" spans="1:17" s="55" customFormat="1" x14ac:dyDescent="0.5">
      <c r="A175" s="50" t="s">
        <v>433</v>
      </c>
      <c r="B175" s="50">
        <v>11712</v>
      </c>
      <c r="C175" s="25" t="s">
        <v>22</v>
      </c>
      <c r="D175" s="47">
        <v>7828199.7940920005</v>
      </c>
      <c r="E175" s="47">
        <v>8601307.8088119999</v>
      </c>
      <c r="F175" s="47">
        <v>16429507.602903999</v>
      </c>
      <c r="G175" s="47">
        <v>-773108.0147199994</v>
      </c>
      <c r="H175" s="47">
        <v>477399.68485600001</v>
      </c>
      <c r="I175" s="47">
        <v>665699.47563700005</v>
      </c>
      <c r="J175" s="48">
        <v>1143099.1604929999</v>
      </c>
      <c r="K175" s="48">
        <v>-188299.79078100005</v>
      </c>
      <c r="L175" s="47">
        <v>0</v>
      </c>
      <c r="M175" s="47">
        <v>387853</v>
      </c>
      <c r="N175" s="48">
        <v>-387853</v>
      </c>
      <c r="O175" s="47">
        <v>0</v>
      </c>
      <c r="P175" s="47">
        <v>0</v>
      </c>
      <c r="Q175" s="48">
        <v>0</v>
      </c>
    </row>
    <row r="176" spans="1:17" s="55" customFormat="1" x14ac:dyDescent="0.5">
      <c r="A176" s="50" t="s">
        <v>439</v>
      </c>
      <c r="B176" s="50">
        <v>11729</v>
      </c>
      <c r="C176" s="25" t="s">
        <v>22</v>
      </c>
      <c r="D176" s="47">
        <v>686152.53756700002</v>
      </c>
      <c r="E176" s="47">
        <v>3030276.2091410002</v>
      </c>
      <c r="F176" s="47">
        <v>3716428.7467080001</v>
      </c>
      <c r="G176" s="47">
        <v>-2344123.6715740003</v>
      </c>
      <c r="H176" s="47">
        <v>42813.133735000003</v>
      </c>
      <c r="I176" s="47">
        <v>98504.718496000001</v>
      </c>
      <c r="J176" s="48">
        <v>141317.852231</v>
      </c>
      <c r="K176" s="48">
        <v>-55691.584760999998</v>
      </c>
      <c r="L176" s="47">
        <v>0</v>
      </c>
      <c r="M176" s="47">
        <v>2433316</v>
      </c>
      <c r="N176" s="48">
        <v>-2433316</v>
      </c>
      <c r="O176" s="47">
        <v>0</v>
      </c>
      <c r="P176" s="47">
        <v>28585</v>
      </c>
      <c r="Q176" s="48">
        <v>-28585</v>
      </c>
    </row>
    <row r="177" spans="1:17" s="55" customFormat="1" x14ac:dyDescent="0.5">
      <c r="A177" s="50" t="s">
        <v>441</v>
      </c>
      <c r="B177" s="50">
        <v>11736</v>
      </c>
      <c r="C177" s="25" t="s">
        <v>22</v>
      </c>
      <c r="D177" s="47">
        <v>1917285.992383</v>
      </c>
      <c r="E177" s="47">
        <v>2113875.7541459999</v>
      </c>
      <c r="F177" s="47">
        <v>4031161.7465289999</v>
      </c>
      <c r="G177" s="47">
        <v>-196589.76176299993</v>
      </c>
      <c r="H177" s="47">
        <v>172133.95743899999</v>
      </c>
      <c r="I177" s="47">
        <v>463735.779706</v>
      </c>
      <c r="J177" s="48">
        <v>635869.73714500002</v>
      </c>
      <c r="K177" s="48">
        <v>-291601.82226699998</v>
      </c>
      <c r="L177" s="47">
        <v>49984</v>
      </c>
      <c r="M177" s="47">
        <v>339720</v>
      </c>
      <c r="N177" s="48">
        <v>-289736</v>
      </c>
      <c r="O177" s="47">
        <v>0</v>
      </c>
      <c r="P177" s="47">
        <v>201410</v>
      </c>
      <c r="Q177" s="48">
        <v>-201410</v>
      </c>
    </row>
    <row r="178" spans="1:17" s="55" customFormat="1" x14ac:dyDescent="0.5">
      <c r="A178" s="50" t="s">
        <v>456</v>
      </c>
      <c r="B178" s="50">
        <v>11745</v>
      </c>
      <c r="C178" s="25" t="s">
        <v>22</v>
      </c>
      <c r="D178" s="47">
        <v>0</v>
      </c>
      <c r="E178" s="47">
        <v>0</v>
      </c>
      <c r="F178" s="47">
        <v>0</v>
      </c>
      <c r="G178" s="47">
        <v>0</v>
      </c>
      <c r="H178" s="47">
        <v>0</v>
      </c>
      <c r="I178" s="47">
        <v>0</v>
      </c>
      <c r="J178" s="48">
        <v>0</v>
      </c>
      <c r="K178" s="48">
        <v>0</v>
      </c>
      <c r="L178" s="47">
        <v>0</v>
      </c>
      <c r="M178" s="47">
        <v>0</v>
      </c>
      <c r="N178" s="48">
        <v>0</v>
      </c>
      <c r="O178" s="47">
        <v>0</v>
      </c>
      <c r="P178" s="47">
        <v>0</v>
      </c>
      <c r="Q178" s="48">
        <v>0</v>
      </c>
    </row>
    <row r="179" spans="1:17" s="55" customFormat="1" x14ac:dyDescent="0.5">
      <c r="A179" s="50" t="s">
        <v>470</v>
      </c>
      <c r="B179" s="50">
        <v>11774</v>
      </c>
      <c r="C179" s="25" t="s">
        <v>22</v>
      </c>
      <c r="D179" s="47">
        <v>134292.461427</v>
      </c>
      <c r="E179" s="47">
        <v>265072.84306400002</v>
      </c>
      <c r="F179" s="47">
        <v>399365.30449100002</v>
      </c>
      <c r="G179" s="47">
        <v>-130780.38163700001</v>
      </c>
      <c r="H179" s="47">
        <v>4125.5135689999997</v>
      </c>
      <c r="I179" s="47">
        <v>4286.5315600000004</v>
      </c>
      <c r="J179" s="48">
        <v>8412.0451290000001</v>
      </c>
      <c r="K179" s="48">
        <v>-161.01799100000062</v>
      </c>
      <c r="L179" s="47">
        <v>206864</v>
      </c>
      <c r="M179" s="47">
        <v>489351</v>
      </c>
      <c r="N179" s="48">
        <v>-282487</v>
      </c>
      <c r="O179" s="47">
        <v>0</v>
      </c>
      <c r="P179" s="47">
        <v>2685</v>
      </c>
      <c r="Q179" s="48">
        <v>-2685</v>
      </c>
    </row>
    <row r="180" spans="1:17" s="55" customFormat="1" x14ac:dyDescent="0.5">
      <c r="A180" s="50" t="s">
        <v>474</v>
      </c>
      <c r="B180" s="50">
        <v>11763</v>
      </c>
      <c r="C180" s="25" t="s">
        <v>22</v>
      </c>
      <c r="D180" s="47">
        <v>1837253.286791</v>
      </c>
      <c r="E180" s="47">
        <v>1784964.3816529999</v>
      </c>
      <c r="F180" s="47">
        <v>3622217.6684440002</v>
      </c>
      <c r="G180" s="47">
        <v>52288.905138000147</v>
      </c>
      <c r="H180" s="47">
        <v>243145.82257700001</v>
      </c>
      <c r="I180" s="47">
        <v>246933.57668100001</v>
      </c>
      <c r="J180" s="48">
        <v>490079.39925800002</v>
      </c>
      <c r="K180" s="48">
        <v>-3787.7541039999924</v>
      </c>
      <c r="L180" s="47">
        <v>0</v>
      </c>
      <c r="M180" s="47">
        <v>0</v>
      </c>
      <c r="N180" s="48">
        <v>0</v>
      </c>
      <c r="O180" s="47">
        <v>0</v>
      </c>
      <c r="P180" s="47">
        <v>0</v>
      </c>
      <c r="Q180" s="48">
        <v>0</v>
      </c>
    </row>
    <row r="181" spans="1:17" s="55" customFormat="1" x14ac:dyDescent="0.5">
      <c r="A181" s="50" t="s">
        <v>478</v>
      </c>
      <c r="B181" s="50">
        <v>11773</v>
      </c>
      <c r="C181" s="25" t="s">
        <v>22</v>
      </c>
      <c r="D181" s="47">
        <v>1220611.374575</v>
      </c>
      <c r="E181" s="47">
        <v>328397.94753300003</v>
      </c>
      <c r="F181" s="47">
        <v>1549009.3221080001</v>
      </c>
      <c r="G181" s="47">
        <v>892213.427042</v>
      </c>
      <c r="H181" s="47">
        <v>126236.11640300001</v>
      </c>
      <c r="I181" s="47">
        <v>52730.041559999998</v>
      </c>
      <c r="J181" s="48">
        <v>178966.15796300001</v>
      </c>
      <c r="K181" s="48">
        <v>73506.074843000009</v>
      </c>
      <c r="L181" s="47">
        <v>580588</v>
      </c>
      <c r="M181" s="47">
        <v>49258</v>
      </c>
      <c r="N181" s="48">
        <v>531330</v>
      </c>
      <c r="O181" s="47">
        <v>0</v>
      </c>
      <c r="P181" s="47">
        <v>0</v>
      </c>
      <c r="Q181" s="48">
        <v>0</v>
      </c>
    </row>
    <row r="182" spans="1:17" s="55" customFormat="1" x14ac:dyDescent="0.5">
      <c r="A182" s="50" t="s">
        <v>493</v>
      </c>
      <c r="B182" s="50">
        <v>11823</v>
      </c>
      <c r="C182" s="25" t="s">
        <v>22</v>
      </c>
      <c r="D182" s="47">
        <v>231778.670847</v>
      </c>
      <c r="E182" s="47">
        <v>117249.435746</v>
      </c>
      <c r="F182" s="47">
        <v>349028.106593</v>
      </c>
      <c r="G182" s="47">
        <v>114529.235101</v>
      </c>
      <c r="H182" s="47">
        <v>15593.729520000001</v>
      </c>
      <c r="I182" s="47">
        <v>1431.8</v>
      </c>
      <c r="J182" s="48">
        <v>17025.52952</v>
      </c>
      <c r="K182" s="48">
        <v>14161.929520000002</v>
      </c>
      <c r="L182" s="47">
        <v>129535</v>
      </c>
      <c r="M182" s="47">
        <v>8930</v>
      </c>
      <c r="N182" s="48">
        <v>120605</v>
      </c>
      <c r="O182" s="47">
        <v>0</v>
      </c>
      <c r="P182" s="47">
        <v>0</v>
      </c>
      <c r="Q182" s="48">
        <v>0</v>
      </c>
    </row>
    <row r="183" spans="1:17" s="55" customFormat="1" x14ac:dyDescent="0.5">
      <c r="A183" s="50" t="s">
        <v>511</v>
      </c>
      <c r="B183" s="50">
        <v>11878</v>
      </c>
      <c r="C183" s="25" t="s">
        <v>22</v>
      </c>
      <c r="D183" s="47">
        <v>783629.91523699998</v>
      </c>
      <c r="E183" s="47">
        <v>233398.14715899999</v>
      </c>
      <c r="F183" s="47">
        <v>1017028.0623959999</v>
      </c>
      <c r="G183" s="47">
        <v>550231.76807800005</v>
      </c>
      <c r="H183" s="47">
        <v>108628.55441</v>
      </c>
      <c r="I183" s="47">
        <v>119298.64821</v>
      </c>
      <c r="J183" s="48">
        <v>227927.20262</v>
      </c>
      <c r="K183" s="48">
        <v>-10670.093800000002</v>
      </c>
      <c r="L183" s="47">
        <v>9472</v>
      </c>
      <c r="M183" s="47">
        <v>344225</v>
      </c>
      <c r="N183" s="48">
        <v>-334753</v>
      </c>
      <c r="O183" s="47">
        <v>0</v>
      </c>
      <c r="P183" s="47">
        <v>70262</v>
      </c>
      <c r="Q183" s="48">
        <v>-70262</v>
      </c>
    </row>
    <row r="184" spans="1:17" s="55" customFormat="1" x14ac:dyDescent="0.5">
      <c r="A184" s="50" t="s">
        <v>519</v>
      </c>
      <c r="B184" s="50">
        <v>11886</v>
      </c>
      <c r="C184" s="25" t="s">
        <v>22</v>
      </c>
      <c r="D184" s="47">
        <v>985309.97472000006</v>
      </c>
      <c r="E184" s="47">
        <v>692125.49366100004</v>
      </c>
      <c r="F184" s="47">
        <v>1677435.4683810002</v>
      </c>
      <c r="G184" s="47">
        <v>293184.48105900001</v>
      </c>
      <c r="H184" s="47">
        <v>294963.30320000002</v>
      </c>
      <c r="I184" s="47">
        <v>353835.64830399997</v>
      </c>
      <c r="J184" s="48">
        <v>648798.951504</v>
      </c>
      <c r="K184" s="48">
        <v>-58872.345103999949</v>
      </c>
      <c r="L184" s="47">
        <v>350461</v>
      </c>
      <c r="M184" s="47">
        <v>0</v>
      </c>
      <c r="N184" s="48">
        <v>350461</v>
      </c>
      <c r="O184" s="47">
        <v>0</v>
      </c>
      <c r="P184" s="47">
        <v>0</v>
      </c>
      <c r="Q184" s="48">
        <v>0</v>
      </c>
    </row>
    <row r="185" spans="1:17" s="55" customFormat="1" x14ac:dyDescent="0.5">
      <c r="A185" s="50" t="s">
        <v>521</v>
      </c>
      <c r="B185" s="50">
        <v>11885</v>
      </c>
      <c r="C185" s="25" t="s">
        <v>22</v>
      </c>
      <c r="D185" s="47">
        <v>450715.43695200002</v>
      </c>
      <c r="E185" s="47">
        <v>260506.73913100001</v>
      </c>
      <c r="F185" s="47">
        <v>711222.17608300003</v>
      </c>
      <c r="G185" s="47">
        <v>190208.69782100001</v>
      </c>
      <c r="H185" s="47">
        <v>75504.681509999995</v>
      </c>
      <c r="I185" s="47">
        <v>75477.638816999999</v>
      </c>
      <c r="J185" s="48">
        <v>150982.32032699999</v>
      </c>
      <c r="K185" s="48">
        <v>27.042692999995779</v>
      </c>
      <c r="L185" s="47">
        <v>319060</v>
      </c>
      <c r="M185" s="47">
        <v>116004</v>
      </c>
      <c r="N185" s="48">
        <v>203056</v>
      </c>
      <c r="O185" s="47">
        <v>3642</v>
      </c>
      <c r="P185" s="47">
        <v>8073</v>
      </c>
      <c r="Q185" s="48">
        <v>-4431</v>
      </c>
    </row>
    <row r="186" spans="1:17" s="55" customFormat="1" x14ac:dyDescent="0.5">
      <c r="A186" s="50" t="s">
        <v>523</v>
      </c>
      <c r="B186" s="50">
        <v>11889</v>
      </c>
      <c r="C186" s="25" t="s">
        <v>22</v>
      </c>
      <c r="D186" s="47">
        <v>272318.93888799998</v>
      </c>
      <c r="E186" s="47">
        <v>61168.381430000001</v>
      </c>
      <c r="F186" s="47">
        <v>333487.32031799998</v>
      </c>
      <c r="G186" s="47">
        <v>211150.55745799997</v>
      </c>
      <c r="H186" s="47">
        <v>2589.93478</v>
      </c>
      <c r="I186" s="47">
        <v>20011.40064</v>
      </c>
      <c r="J186" s="48">
        <v>22601.335419999999</v>
      </c>
      <c r="K186" s="48">
        <v>-17421.46586</v>
      </c>
      <c r="L186" s="47">
        <v>270178</v>
      </c>
      <c r="M186" s="47">
        <v>3122</v>
      </c>
      <c r="N186" s="48">
        <v>267056</v>
      </c>
      <c r="O186" s="47">
        <v>0</v>
      </c>
      <c r="P186" s="47">
        <v>2133</v>
      </c>
      <c r="Q186" s="48">
        <v>-2133</v>
      </c>
    </row>
    <row r="187" spans="1:17" s="55" customFormat="1" x14ac:dyDescent="0.5">
      <c r="A187" s="50" t="s">
        <v>529</v>
      </c>
      <c r="B187" s="50">
        <v>11900</v>
      </c>
      <c r="C187" s="25" t="s">
        <v>22</v>
      </c>
      <c r="D187" s="47">
        <v>516761.90504799999</v>
      </c>
      <c r="E187" s="47">
        <v>155573.74639799999</v>
      </c>
      <c r="F187" s="47">
        <v>672335.65144599997</v>
      </c>
      <c r="G187" s="47">
        <v>361188.15865</v>
      </c>
      <c r="H187" s="47">
        <v>22268.69469</v>
      </c>
      <c r="I187" s="47">
        <v>54981.242209999997</v>
      </c>
      <c r="J187" s="48">
        <v>77249.936900000001</v>
      </c>
      <c r="K187" s="48">
        <v>-32712.547519999996</v>
      </c>
      <c r="L187" s="47">
        <v>566036</v>
      </c>
      <c r="M187" s="47">
        <v>81108</v>
      </c>
      <c r="N187" s="48">
        <v>484928</v>
      </c>
      <c r="O187" s="47">
        <v>0</v>
      </c>
      <c r="P187" s="47">
        <v>10743</v>
      </c>
      <c r="Q187" s="48">
        <v>-10743</v>
      </c>
    </row>
    <row r="188" spans="1:17" s="55" customFormat="1" x14ac:dyDescent="0.5">
      <c r="A188" s="50" t="s">
        <v>527</v>
      </c>
      <c r="B188" s="50">
        <v>11912</v>
      </c>
      <c r="C188" s="25" t="s">
        <v>22</v>
      </c>
      <c r="D188" s="47">
        <v>8852527.1432830002</v>
      </c>
      <c r="E188" s="47">
        <v>40384.232150000003</v>
      </c>
      <c r="F188" s="47">
        <v>8892911.3754329998</v>
      </c>
      <c r="G188" s="47">
        <v>8812142.9111330006</v>
      </c>
      <c r="H188" s="47">
        <v>2577906.269227</v>
      </c>
      <c r="I188" s="47">
        <v>29083.810399999998</v>
      </c>
      <c r="J188" s="48">
        <v>2606990.0796269998</v>
      </c>
      <c r="K188" s="48">
        <v>2548822.4588270001</v>
      </c>
      <c r="L188" s="47">
        <v>5000500</v>
      </c>
      <c r="M188" s="47">
        <v>0</v>
      </c>
      <c r="N188" s="48">
        <v>5000500</v>
      </c>
      <c r="O188" s="47">
        <v>0</v>
      </c>
      <c r="P188" s="47">
        <v>0</v>
      </c>
      <c r="Q188" s="48">
        <v>0</v>
      </c>
    </row>
    <row r="189" spans="1:17" s="55" customFormat="1" x14ac:dyDescent="0.5">
      <c r="A189" s="50" t="s">
        <v>562</v>
      </c>
      <c r="B189" s="50">
        <v>11803</v>
      </c>
      <c r="C189" s="25" t="s">
        <v>22</v>
      </c>
      <c r="D189" s="47">
        <v>333627.701306</v>
      </c>
      <c r="E189" s="47">
        <v>268691.62923399999</v>
      </c>
      <c r="F189" s="47">
        <v>602319.33054</v>
      </c>
      <c r="G189" s="47">
        <v>64936.07207200001</v>
      </c>
      <c r="H189" s="47">
        <v>204036.641447</v>
      </c>
      <c r="I189" s="47">
        <v>267690.33715400001</v>
      </c>
      <c r="J189" s="48">
        <v>471726.97860100004</v>
      </c>
      <c r="K189" s="48">
        <v>-63653.695707000006</v>
      </c>
      <c r="L189" s="47">
        <v>138186</v>
      </c>
      <c r="M189" s="47">
        <v>7685</v>
      </c>
      <c r="N189" s="48">
        <v>130501</v>
      </c>
      <c r="O189" s="47">
        <v>0</v>
      </c>
      <c r="P189" s="47">
        <v>0</v>
      </c>
      <c r="Q189" s="48">
        <v>0</v>
      </c>
    </row>
    <row r="190" spans="1:17" s="55" customFormat="1" x14ac:dyDescent="0.5">
      <c r="A190" s="50" t="s">
        <v>578</v>
      </c>
      <c r="B190" s="50">
        <v>11922</v>
      </c>
      <c r="C190" s="25" t="s">
        <v>22</v>
      </c>
      <c r="D190" s="47">
        <v>473192.42727099999</v>
      </c>
      <c r="E190" s="47">
        <v>48629.917647000002</v>
      </c>
      <c r="F190" s="47">
        <v>521822.34491799999</v>
      </c>
      <c r="G190" s="47">
        <v>424562.509624</v>
      </c>
      <c r="H190" s="47">
        <v>248562.86199100001</v>
      </c>
      <c r="I190" s="47">
        <v>48629.917647000002</v>
      </c>
      <c r="J190" s="48">
        <v>297192.77963800001</v>
      </c>
      <c r="K190" s="48">
        <v>199932.94434400002</v>
      </c>
      <c r="L190" s="47">
        <v>503571</v>
      </c>
      <c r="M190" s="47">
        <v>10198</v>
      </c>
      <c r="N190" s="48">
        <v>493373</v>
      </c>
      <c r="O190" s="47">
        <v>69298</v>
      </c>
      <c r="P190" s="47">
        <v>9589</v>
      </c>
      <c r="Q190" s="48">
        <v>59709</v>
      </c>
    </row>
    <row r="191" spans="1:17" s="55" customFormat="1" x14ac:dyDescent="0.5">
      <c r="A191" s="50" t="s">
        <v>587</v>
      </c>
      <c r="B191" s="50">
        <v>11939</v>
      </c>
      <c r="C191" s="50" t="s">
        <v>22</v>
      </c>
      <c r="D191" s="47">
        <v>4295575.5164040001</v>
      </c>
      <c r="E191" s="47">
        <v>246769.61442699999</v>
      </c>
      <c r="F191" s="47">
        <v>4542345.1308310004</v>
      </c>
      <c r="G191" s="47">
        <v>4048805.9019770003</v>
      </c>
      <c r="H191" s="47">
        <v>2052252.807301</v>
      </c>
      <c r="I191" s="47">
        <v>246769.61442699999</v>
      </c>
      <c r="J191" s="48">
        <v>2299022.421728</v>
      </c>
      <c r="K191" s="48">
        <v>1805483.1928739999</v>
      </c>
      <c r="L191" s="47">
        <v>5130005</v>
      </c>
      <c r="M191" s="47">
        <v>1099072</v>
      </c>
      <c r="N191" s="48">
        <v>4030933</v>
      </c>
      <c r="O191" s="47">
        <v>126961</v>
      </c>
      <c r="P191" s="47">
        <v>1099072</v>
      </c>
      <c r="Q191" s="48">
        <v>-972111</v>
      </c>
    </row>
    <row r="192" spans="1:17" s="55" customFormat="1" x14ac:dyDescent="0.5">
      <c r="A192" s="50" t="s">
        <v>593</v>
      </c>
      <c r="B192" s="50">
        <v>11929</v>
      </c>
      <c r="C192" s="50" t="s">
        <v>22</v>
      </c>
      <c r="D192" s="47">
        <v>370606.31599600002</v>
      </c>
      <c r="E192" s="47">
        <v>18729.447262999998</v>
      </c>
      <c r="F192" s="47">
        <v>389335.76325900003</v>
      </c>
      <c r="G192" s="47">
        <v>351876.86873300001</v>
      </c>
      <c r="H192" s="47">
        <v>370606.31599600002</v>
      </c>
      <c r="I192" s="47">
        <v>18729.447262999998</v>
      </c>
      <c r="J192" s="48">
        <v>389335.76325900003</v>
      </c>
      <c r="K192" s="48">
        <v>351876.86873300001</v>
      </c>
      <c r="L192" s="47">
        <v>408767</v>
      </c>
      <c r="M192" s="47">
        <v>5129</v>
      </c>
      <c r="N192" s="48">
        <v>403638</v>
      </c>
      <c r="O192" s="47">
        <v>11261</v>
      </c>
      <c r="P192" s="47">
        <v>5129</v>
      </c>
      <c r="Q192" s="48">
        <v>6132</v>
      </c>
    </row>
    <row r="193" spans="1:17" s="55" customFormat="1" x14ac:dyDescent="0.5">
      <c r="A193" s="50" t="s">
        <v>30</v>
      </c>
      <c r="B193" s="50">
        <v>10615</v>
      </c>
      <c r="C193" s="25" t="s">
        <v>32</v>
      </c>
      <c r="D193" s="47">
        <v>495494.19696500001</v>
      </c>
      <c r="E193" s="47">
        <v>528298.32827299996</v>
      </c>
      <c r="F193" s="47">
        <v>1023792.525238</v>
      </c>
      <c r="G193" s="47">
        <v>-32804.131307999953</v>
      </c>
      <c r="H193" s="47">
        <v>99918.376770000003</v>
      </c>
      <c r="I193" s="47">
        <v>94014.381187000006</v>
      </c>
      <c r="J193" s="48">
        <v>193932.75795699999</v>
      </c>
      <c r="K193" s="48">
        <v>5903.9955829999963</v>
      </c>
      <c r="L193" s="47">
        <v>3279</v>
      </c>
      <c r="M193" s="47">
        <v>27533</v>
      </c>
      <c r="N193" s="48">
        <v>-24254</v>
      </c>
      <c r="O193" s="47">
        <v>1745</v>
      </c>
      <c r="P193" s="47">
        <v>747</v>
      </c>
      <c r="Q193" s="48">
        <v>998</v>
      </c>
    </row>
    <row r="194" spans="1:17" s="55" customFormat="1" x14ac:dyDescent="0.5">
      <c r="A194" s="50" t="s">
        <v>47</v>
      </c>
      <c r="B194" s="50">
        <v>10762</v>
      </c>
      <c r="C194" s="25" t="s">
        <v>32</v>
      </c>
      <c r="D194" s="47">
        <v>1824921.321372</v>
      </c>
      <c r="E194" s="47">
        <v>1842552.200958</v>
      </c>
      <c r="F194" s="47">
        <v>3667473.5223300001</v>
      </c>
      <c r="G194" s="47">
        <v>-17630.879585999995</v>
      </c>
      <c r="H194" s="47">
        <v>42328.160492000003</v>
      </c>
      <c r="I194" s="47">
        <v>86155.916587</v>
      </c>
      <c r="J194" s="48">
        <v>128484.07707900001</v>
      </c>
      <c r="K194" s="48">
        <v>-43827.756094999997</v>
      </c>
      <c r="L194" s="47">
        <v>1307215</v>
      </c>
      <c r="M194" s="47">
        <v>1364140</v>
      </c>
      <c r="N194" s="48">
        <v>-56925</v>
      </c>
      <c r="O194" s="47">
        <v>94806</v>
      </c>
      <c r="P194" s="47">
        <v>45799</v>
      </c>
      <c r="Q194" s="48">
        <v>49007</v>
      </c>
    </row>
    <row r="195" spans="1:17" s="55" customFormat="1" x14ac:dyDescent="0.5">
      <c r="A195" s="50" t="s">
        <v>56</v>
      </c>
      <c r="B195" s="50">
        <v>10767</v>
      </c>
      <c r="C195" s="25" t="s">
        <v>32</v>
      </c>
      <c r="D195" s="47">
        <v>253768.146801</v>
      </c>
      <c r="E195" s="47">
        <v>237851.67778900001</v>
      </c>
      <c r="F195" s="47">
        <v>491619.82458999997</v>
      </c>
      <c r="G195" s="47">
        <v>15916.469011999987</v>
      </c>
      <c r="H195" s="47">
        <v>7589.0933199999999</v>
      </c>
      <c r="I195" s="47">
        <v>30548.999866999999</v>
      </c>
      <c r="J195" s="48">
        <v>38138.093186999999</v>
      </c>
      <c r="K195" s="48">
        <v>-22959.906546999999</v>
      </c>
      <c r="L195" s="47">
        <v>3537</v>
      </c>
      <c r="M195" s="47">
        <v>11101</v>
      </c>
      <c r="N195" s="48">
        <v>-7564</v>
      </c>
      <c r="O195" s="47">
        <v>0</v>
      </c>
      <c r="P195" s="47">
        <v>3100</v>
      </c>
      <c r="Q195" s="48">
        <v>-3100</v>
      </c>
    </row>
    <row r="196" spans="1:17" s="55" customFormat="1" x14ac:dyDescent="0.5">
      <c r="A196" s="50" t="s">
        <v>60</v>
      </c>
      <c r="B196" s="50">
        <v>10763</v>
      </c>
      <c r="C196" s="25" t="s">
        <v>32</v>
      </c>
      <c r="D196" s="47">
        <v>582654.83073599997</v>
      </c>
      <c r="E196" s="47">
        <v>558437.21852500003</v>
      </c>
      <c r="F196" s="47">
        <v>1141092.049261</v>
      </c>
      <c r="G196" s="47">
        <v>24217.612210999941</v>
      </c>
      <c r="H196" s="47">
        <v>70220.330166</v>
      </c>
      <c r="I196" s="47">
        <v>70700.133451000002</v>
      </c>
      <c r="J196" s="48">
        <v>140920.463617</v>
      </c>
      <c r="K196" s="48">
        <v>-479.80328500000178</v>
      </c>
      <c r="L196" s="47">
        <v>0</v>
      </c>
      <c r="M196" s="47">
        <v>17817</v>
      </c>
      <c r="N196" s="48">
        <v>-17817</v>
      </c>
      <c r="O196" s="47">
        <v>0</v>
      </c>
      <c r="P196" s="47">
        <v>0</v>
      </c>
      <c r="Q196" s="48">
        <v>0</v>
      </c>
    </row>
    <row r="197" spans="1:17" s="55" customFormat="1" x14ac:dyDescent="0.5">
      <c r="A197" s="50" t="s">
        <v>98</v>
      </c>
      <c r="B197" s="50">
        <v>10885</v>
      </c>
      <c r="C197" s="25" t="s">
        <v>32</v>
      </c>
      <c r="D197" s="47">
        <v>2196584.6811409998</v>
      </c>
      <c r="E197" s="47">
        <v>1948905.899767</v>
      </c>
      <c r="F197" s="47">
        <v>4145490.5809079995</v>
      </c>
      <c r="G197" s="47">
        <v>247678.78137399978</v>
      </c>
      <c r="H197" s="47">
        <v>0</v>
      </c>
      <c r="I197" s="47">
        <v>0</v>
      </c>
      <c r="J197" s="48">
        <v>0</v>
      </c>
      <c r="K197" s="48">
        <v>0</v>
      </c>
      <c r="L197" s="47">
        <v>921714</v>
      </c>
      <c r="M197" s="47">
        <v>2281082</v>
      </c>
      <c r="N197" s="48">
        <v>-1359368</v>
      </c>
      <c r="O197" s="47">
        <v>309</v>
      </c>
      <c r="P197" s="47">
        <v>23729</v>
      </c>
      <c r="Q197" s="48">
        <v>-23420</v>
      </c>
    </row>
    <row r="198" spans="1:17" s="55" customFormat="1" x14ac:dyDescent="0.5">
      <c r="A198" s="50" t="s">
        <v>100</v>
      </c>
      <c r="B198" s="50">
        <v>10897</v>
      </c>
      <c r="C198" s="25" t="s">
        <v>32</v>
      </c>
      <c r="D198" s="47">
        <v>99213.39112</v>
      </c>
      <c r="E198" s="47">
        <v>210599.836106</v>
      </c>
      <c r="F198" s="47">
        <v>309813.22722599999</v>
      </c>
      <c r="G198" s="47">
        <v>-111386.444986</v>
      </c>
      <c r="H198" s="47">
        <v>0</v>
      </c>
      <c r="I198" s="47">
        <v>0</v>
      </c>
      <c r="J198" s="48">
        <v>0</v>
      </c>
      <c r="K198" s="48">
        <v>0</v>
      </c>
      <c r="L198" s="47">
        <v>52689</v>
      </c>
      <c r="M198" s="47">
        <v>297053</v>
      </c>
      <c r="N198" s="48">
        <v>-244364</v>
      </c>
      <c r="O198" s="47">
        <v>250</v>
      </c>
      <c r="P198" s="47">
        <v>6683</v>
      </c>
      <c r="Q198" s="48">
        <v>-6433</v>
      </c>
    </row>
    <row r="199" spans="1:17" s="55" customFormat="1" x14ac:dyDescent="0.5">
      <c r="A199" s="50" t="s">
        <v>118</v>
      </c>
      <c r="B199" s="50">
        <v>10934</v>
      </c>
      <c r="C199" s="25" t="s">
        <v>32</v>
      </c>
      <c r="D199" s="47">
        <v>92143.754199999996</v>
      </c>
      <c r="E199" s="47">
        <v>93359.584409000003</v>
      </c>
      <c r="F199" s="47">
        <v>185503.338609</v>
      </c>
      <c r="G199" s="47">
        <v>-1215.830209000007</v>
      </c>
      <c r="H199" s="47">
        <v>2711.5377600000002</v>
      </c>
      <c r="I199" s="47">
        <v>342.46737000000002</v>
      </c>
      <c r="J199" s="48">
        <v>3054.00513</v>
      </c>
      <c r="K199" s="48">
        <v>2369.0703900000003</v>
      </c>
      <c r="L199" s="47">
        <v>15</v>
      </c>
      <c r="M199" s="47">
        <v>0</v>
      </c>
      <c r="N199" s="48">
        <v>15</v>
      </c>
      <c r="O199" s="47">
        <v>0</v>
      </c>
      <c r="P199" s="47">
        <v>0</v>
      </c>
      <c r="Q199" s="48">
        <v>0</v>
      </c>
    </row>
    <row r="200" spans="1:17" s="55" customFormat="1" x14ac:dyDescent="0.5">
      <c r="A200" s="50" t="s">
        <v>143</v>
      </c>
      <c r="B200" s="50">
        <v>11131</v>
      </c>
      <c r="C200" s="25" t="s">
        <v>32</v>
      </c>
      <c r="D200" s="47">
        <v>391337.598596</v>
      </c>
      <c r="E200" s="47">
        <v>599772.44212799997</v>
      </c>
      <c r="F200" s="47">
        <v>991110.04072399996</v>
      </c>
      <c r="G200" s="47">
        <v>-208434.84353199997</v>
      </c>
      <c r="H200" s="47">
        <v>13465.159747</v>
      </c>
      <c r="I200" s="47">
        <v>144294.147478</v>
      </c>
      <c r="J200" s="48">
        <v>157759.307225</v>
      </c>
      <c r="K200" s="48">
        <v>-130828.987731</v>
      </c>
      <c r="L200" s="47">
        <v>140433</v>
      </c>
      <c r="M200" s="47">
        <v>160298</v>
      </c>
      <c r="N200" s="48">
        <v>-19865</v>
      </c>
      <c r="O200" s="47">
        <v>36716</v>
      </c>
      <c r="P200" s="47">
        <v>3921</v>
      </c>
      <c r="Q200" s="48">
        <v>32795</v>
      </c>
    </row>
    <row r="201" spans="1:17" s="55" customFormat="1" x14ac:dyDescent="0.5">
      <c r="A201" s="50" t="s">
        <v>157</v>
      </c>
      <c r="B201" s="50">
        <v>11157</v>
      </c>
      <c r="C201" s="25" t="s">
        <v>32</v>
      </c>
      <c r="D201" s="47">
        <v>135989.644986</v>
      </c>
      <c r="E201" s="47">
        <v>146067.29333099999</v>
      </c>
      <c r="F201" s="47">
        <v>282056.93831699999</v>
      </c>
      <c r="G201" s="47">
        <v>-10077.648344999994</v>
      </c>
      <c r="H201" s="47">
        <v>853.5</v>
      </c>
      <c r="I201" s="47">
        <v>0</v>
      </c>
      <c r="J201" s="48">
        <v>853.5</v>
      </c>
      <c r="K201" s="48">
        <v>853.5</v>
      </c>
      <c r="L201" s="47">
        <v>234410</v>
      </c>
      <c r="M201" s="47">
        <v>281032</v>
      </c>
      <c r="N201" s="48">
        <v>-46622</v>
      </c>
      <c r="O201" s="47">
        <v>19610</v>
      </c>
      <c r="P201" s="47">
        <v>13597</v>
      </c>
      <c r="Q201" s="48">
        <v>6013</v>
      </c>
    </row>
    <row r="202" spans="1:17" s="55" customFormat="1" x14ac:dyDescent="0.5">
      <c r="A202" s="50" t="s">
        <v>174</v>
      </c>
      <c r="B202" s="50">
        <v>11188</v>
      </c>
      <c r="C202" s="25" t="s">
        <v>32</v>
      </c>
      <c r="D202" s="47">
        <v>782599.76865300001</v>
      </c>
      <c r="E202" s="47">
        <v>979455.39711200004</v>
      </c>
      <c r="F202" s="47">
        <v>1762055.165765</v>
      </c>
      <c r="G202" s="47">
        <v>-196855.62845900003</v>
      </c>
      <c r="H202" s="47">
        <v>6670.942892</v>
      </c>
      <c r="I202" s="47">
        <v>14933.618608999999</v>
      </c>
      <c r="J202" s="48">
        <v>21604.561501</v>
      </c>
      <c r="K202" s="48">
        <v>-8262.6757169999983</v>
      </c>
      <c r="L202" s="47">
        <v>250021</v>
      </c>
      <c r="M202" s="47">
        <v>893005</v>
      </c>
      <c r="N202" s="48">
        <v>-642984</v>
      </c>
      <c r="O202" s="47">
        <v>13594</v>
      </c>
      <c r="P202" s="47">
        <v>22200</v>
      </c>
      <c r="Q202" s="48">
        <v>-8606</v>
      </c>
    </row>
    <row r="203" spans="1:17" s="55" customFormat="1" x14ac:dyDescent="0.5">
      <c r="A203" s="50" t="s">
        <v>187</v>
      </c>
      <c r="B203" s="50">
        <v>11222</v>
      </c>
      <c r="C203" s="25" t="s">
        <v>32</v>
      </c>
      <c r="D203" s="47">
        <v>285587.42786900001</v>
      </c>
      <c r="E203" s="47">
        <v>227734.12881200001</v>
      </c>
      <c r="F203" s="47">
        <v>513321.55668100005</v>
      </c>
      <c r="G203" s="47">
        <v>57853.299056999997</v>
      </c>
      <c r="H203" s="47">
        <v>0</v>
      </c>
      <c r="I203" s="47">
        <v>0</v>
      </c>
      <c r="J203" s="48">
        <v>0</v>
      </c>
      <c r="K203" s="48">
        <v>0</v>
      </c>
      <c r="L203" s="47">
        <v>8445</v>
      </c>
      <c r="M203" s="47">
        <v>7791</v>
      </c>
      <c r="N203" s="48">
        <v>654</v>
      </c>
      <c r="O203" s="47">
        <v>0</v>
      </c>
      <c r="P203" s="47">
        <v>0</v>
      </c>
      <c r="Q203" s="48">
        <v>0</v>
      </c>
    </row>
    <row r="204" spans="1:17" s="55" customFormat="1" x14ac:dyDescent="0.5">
      <c r="A204" s="50" t="s">
        <v>196</v>
      </c>
      <c r="B204" s="50">
        <v>11239</v>
      </c>
      <c r="C204" s="25" t="s">
        <v>32</v>
      </c>
      <c r="D204" s="47">
        <v>141861.20388799999</v>
      </c>
      <c r="E204" s="47">
        <v>117406.053973</v>
      </c>
      <c r="F204" s="47">
        <v>259267.25786099999</v>
      </c>
      <c r="G204" s="47">
        <v>24455.149914999987</v>
      </c>
      <c r="H204" s="47">
        <v>21200.643828</v>
      </c>
      <c r="I204" s="47">
        <v>0</v>
      </c>
      <c r="J204" s="48">
        <v>21200.643828</v>
      </c>
      <c r="K204" s="48">
        <v>21200.643828</v>
      </c>
      <c r="L204" s="47">
        <v>156877</v>
      </c>
      <c r="M204" s="47">
        <v>107311</v>
      </c>
      <c r="N204" s="48">
        <v>49566</v>
      </c>
      <c r="O204" s="47">
        <v>10863</v>
      </c>
      <c r="P204" s="47">
        <v>796</v>
      </c>
      <c r="Q204" s="48">
        <v>10067</v>
      </c>
    </row>
    <row r="205" spans="1:17" s="55" customFormat="1" x14ac:dyDescent="0.5">
      <c r="A205" s="50" t="s">
        <v>199</v>
      </c>
      <c r="B205" s="50">
        <v>11258</v>
      </c>
      <c r="C205" s="25" t="s">
        <v>32</v>
      </c>
      <c r="D205" s="47">
        <v>127326.04144099999</v>
      </c>
      <c r="E205" s="47">
        <v>106080.745261</v>
      </c>
      <c r="F205" s="47">
        <v>233406.78670200001</v>
      </c>
      <c r="G205" s="47">
        <v>21245.29617999999</v>
      </c>
      <c r="H205" s="47">
        <v>29458.588862000001</v>
      </c>
      <c r="I205" s="47">
        <v>4493.8052600000001</v>
      </c>
      <c r="J205" s="48">
        <v>33952.394121999998</v>
      </c>
      <c r="K205" s="48">
        <v>24964.783602</v>
      </c>
      <c r="L205" s="47">
        <v>61998</v>
      </c>
      <c r="M205" s="47">
        <v>26667</v>
      </c>
      <c r="N205" s="48">
        <v>35331</v>
      </c>
      <c r="O205" s="47">
        <v>0</v>
      </c>
      <c r="P205" s="47">
        <v>116</v>
      </c>
      <c r="Q205" s="48">
        <v>-116</v>
      </c>
    </row>
    <row r="206" spans="1:17" s="55" customFormat="1" x14ac:dyDescent="0.5">
      <c r="A206" s="50" t="s">
        <v>227</v>
      </c>
      <c r="B206" s="50">
        <v>11304</v>
      </c>
      <c r="C206" s="25" t="s">
        <v>32</v>
      </c>
      <c r="D206" s="47">
        <v>202360.658218</v>
      </c>
      <c r="E206" s="47">
        <v>162852.43137499999</v>
      </c>
      <c r="F206" s="47">
        <v>365213.08959300001</v>
      </c>
      <c r="G206" s="47">
        <v>39508.226843000011</v>
      </c>
      <c r="H206" s="47">
        <v>7239.0308000000005</v>
      </c>
      <c r="I206" s="47">
        <v>3624.4761600000002</v>
      </c>
      <c r="J206" s="48">
        <v>10863.506960000001</v>
      </c>
      <c r="K206" s="48">
        <v>3614.5546400000003</v>
      </c>
      <c r="L206" s="47">
        <v>1361</v>
      </c>
      <c r="M206" s="47">
        <v>304</v>
      </c>
      <c r="N206" s="48">
        <v>1057</v>
      </c>
      <c r="O206" s="47">
        <v>0</v>
      </c>
      <c r="P206" s="47">
        <v>0</v>
      </c>
      <c r="Q206" s="48">
        <v>0</v>
      </c>
    </row>
    <row r="207" spans="1:17" s="55" customFormat="1" x14ac:dyDescent="0.5">
      <c r="A207" s="50" t="s">
        <v>231</v>
      </c>
      <c r="B207" s="50">
        <v>11305</v>
      </c>
      <c r="C207" s="25" t="s">
        <v>32</v>
      </c>
      <c r="D207" s="47">
        <v>280525.32465199998</v>
      </c>
      <c r="E207" s="47">
        <v>309384.66656600003</v>
      </c>
      <c r="F207" s="47">
        <v>589909.99121799995</v>
      </c>
      <c r="G207" s="47">
        <v>-28859.341914000048</v>
      </c>
      <c r="H207" s="47">
        <v>53333.184467999999</v>
      </c>
      <c r="I207" s="47">
        <v>56291.018193000004</v>
      </c>
      <c r="J207" s="48">
        <v>109624.202661</v>
      </c>
      <c r="K207" s="48">
        <v>-2957.8337250000041</v>
      </c>
      <c r="L207" s="47">
        <v>25400</v>
      </c>
      <c r="M207" s="47">
        <v>87510</v>
      </c>
      <c r="N207" s="48">
        <v>-62110</v>
      </c>
      <c r="O207" s="47">
        <v>0</v>
      </c>
      <c r="P207" s="47">
        <v>422</v>
      </c>
      <c r="Q207" s="48">
        <v>-422</v>
      </c>
    </row>
    <row r="208" spans="1:17" s="55" customFormat="1" x14ac:dyDescent="0.5">
      <c r="A208" s="50" t="s">
        <v>289</v>
      </c>
      <c r="B208" s="50">
        <v>11381</v>
      </c>
      <c r="C208" s="25" t="s">
        <v>32</v>
      </c>
      <c r="D208" s="47">
        <v>68160.021380000006</v>
      </c>
      <c r="E208" s="47">
        <v>136658.10382300001</v>
      </c>
      <c r="F208" s="47">
        <v>204818.12520300003</v>
      </c>
      <c r="G208" s="47">
        <v>-68498.082443000007</v>
      </c>
      <c r="H208" s="47">
        <v>0</v>
      </c>
      <c r="I208" s="47">
        <v>6516.6937829999997</v>
      </c>
      <c r="J208" s="48">
        <v>6516.6937829999997</v>
      </c>
      <c r="K208" s="48">
        <v>-6516.6937829999997</v>
      </c>
      <c r="L208" s="47">
        <v>1124</v>
      </c>
      <c r="M208" s="47">
        <v>114915</v>
      </c>
      <c r="N208" s="48">
        <v>-113791</v>
      </c>
      <c r="O208" s="47">
        <v>273</v>
      </c>
      <c r="P208" s="47">
        <v>277</v>
      </c>
      <c r="Q208" s="48">
        <v>-4</v>
      </c>
    </row>
    <row r="209" spans="1:17" s="55" customFormat="1" x14ac:dyDescent="0.5">
      <c r="A209" s="50" t="s">
        <v>429</v>
      </c>
      <c r="B209" s="50">
        <v>11691</v>
      </c>
      <c r="C209" s="25" t="s">
        <v>32</v>
      </c>
      <c r="D209" s="47">
        <v>42651.81811</v>
      </c>
      <c r="E209" s="47">
        <v>51940.167479000003</v>
      </c>
      <c r="F209" s="47">
        <v>94591.985589000004</v>
      </c>
      <c r="G209" s="47">
        <v>-9288.3493690000032</v>
      </c>
      <c r="H209" s="47">
        <v>5037.11355</v>
      </c>
      <c r="I209" s="47">
        <v>1021.2700170000001</v>
      </c>
      <c r="J209" s="48">
        <v>6058.3835669999999</v>
      </c>
      <c r="K209" s="48">
        <v>4015.8435330000002</v>
      </c>
      <c r="L209" s="47">
        <v>0</v>
      </c>
      <c r="M209" s="47">
        <v>0</v>
      </c>
      <c r="N209" s="48">
        <v>0</v>
      </c>
      <c r="O209" s="47">
        <v>0</v>
      </c>
      <c r="P209" s="47">
        <v>0</v>
      </c>
      <c r="Q209" s="48">
        <v>0</v>
      </c>
    </row>
    <row r="210" spans="1:17" s="55" customFormat="1" x14ac:dyDescent="0.5">
      <c r="A210" s="50" t="s">
        <v>495</v>
      </c>
      <c r="B210" s="50">
        <v>11842</v>
      </c>
      <c r="C210" s="25" t="s">
        <v>32</v>
      </c>
      <c r="D210" s="47">
        <v>610085.49334599997</v>
      </c>
      <c r="E210" s="47">
        <v>301277.95148400002</v>
      </c>
      <c r="F210" s="47">
        <v>911363.44482999993</v>
      </c>
      <c r="G210" s="47">
        <v>308807.54186199995</v>
      </c>
      <c r="H210" s="47">
        <v>193345.02239999999</v>
      </c>
      <c r="I210" s="47">
        <v>97065.723492000005</v>
      </c>
      <c r="J210" s="48">
        <v>290410.74589199998</v>
      </c>
      <c r="K210" s="48">
        <v>96279.298907999982</v>
      </c>
      <c r="L210" s="47">
        <v>690389</v>
      </c>
      <c r="M210" s="47">
        <v>184356</v>
      </c>
      <c r="N210" s="48">
        <v>506033</v>
      </c>
      <c r="O210" s="47">
        <v>166696</v>
      </c>
      <c r="P210" s="47">
        <v>26543</v>
      </c>
      <c r="Q210" s="48">
        <v>140153</v>
      </c>
    </row>
    <row r="211" spans="1:17" s="55" customFormat="1" x14ac:dyDescent="0.5">
      <c r="A211" s="50" t="s">
        <v>589</v>
      </c>
      <c r="B211" s="50">
        <v>11921</v>
      </c>
      <c r="C211" s="25" t="s">
        <v>32</v>
      </c>
      <c r="D211" s="47">
        <v>18283.621490000001</v>
      </c>
      <c r="E211" s="47">
        <v>0</v>
      </c>
      <c r="F211" s="47">
        <v>18283.621490000001</v>
      </c>
      <c r="G211" s="47">
        <v>18283.621490000001</v>
      </c>
      <c r="H211" s="47">
        <v>11433.647800000001</v>
      </c>
      <c r="I211" s="47">
        <v>0</v>
      </c>
      <c r="J211" s="48">
        <v>11433.647800000001</v>
      </c>
      <c r="K211" s="48">
        <v>11433.647800000001</v>
      </c>
      <c r="L211" s="47">
        <v>33732</v>
      </c>
      <c r="M211" s="47">
        <v>0</v>
      </c>
      <c r="N211" s="48">
        <v>33732</v>
      </c>
      <c r="O211" s="47">
        <v>0</v>
      </c>
      <c r="P211" s="47">
        <v>0</v>
      </c>
      <c r="Q211" s="48">
        <v>0</v>
      </c>
    </row>
    <row r="212" spans="1:17" s="55" customFormat="1" x14ac:dyDescent="0.5">
      <c r="A212" s="50" t="s">
        <v>167</v>
      </c>
      <c r="B212" s="50">
        <v>11172</v>
      </c>
      <c r="C212" s="25" t="s">
        <v>32</v>
      </c>
      <c r="D212" s="47">
        <v>1256695.311551</v>
      </c>
      <c r="E212" s="47">
        <v>1978917.1826899999</v>
      </c>
      <c r="F212" s="47">
        <v>3235612.4942410002</v>
      </c>
      <c r="G212" s="47">
        <v>-722221.87113899994</v>
      </c>
      <c r="H212" s="47">
        <v>108911.01132999999</v>
      </c>
      <c r="I212" s="47">
        <v>167334.06260100001</v>
      </c>
      <c r="J212" s="48">
        <v>276245.07393100002</v>
      </c>
      <c r="K212" s="48">
        <v>-58423.051271000018</v>
      </c>
      <c r="L212" s="47">
        <v>230981</v>
      </c>
      <c r="M212" s="47">
        <v>1574575</v>
      </c>
      <c r="N212" s="48">
        <v>-1343594</v>
      </c>
      <c r="O212" s="47">
        <v>12432</v>
      </c>
      <c r="P212" s="47">
        <v>75281</v>
      </c>
      <c r="Q212" s="48">
        <v>-62849</v>
      </c>
    </row>
    <row r="213" spans="1:17" s="55" customFormat="1" x14ac:dyDescent="0.5">
      <c r="A213" s="50" t="s">
        <v>184</v>
      </c>
      <c r="B213" s="50">
        <v>11196</v>
      </c>
      <c r="C213" s="25" t="s">
        <v>32</v>
      </c>
      <c r="D213" s="47">
        <v>134040.14855799999</v>
      </c>
      <c r="E213" s="47">
        <v>157234.858996</v>
      </c>
      <c r="F213" s="47">
        <v>291275.00755400001</v>
      </c>
      <c r="G213" s="47">
        <v>-23194.710438000009</v>
      </c>
      <c r="H213" s="47">
        <v>10100.36226</v>
      </c>
      <c r="I213" s="47">
        <v>3682.2</v>
      </c>
      <c r="J213" s="48">
        <v>13782.562259999999</v>
      </c>
      <c r="K213" s="48">
        <v>6418.1622600000001</v>
      </c>
      <c r="L213" s="47">
        <v>0</v>
      </c>
      <c r="M213" s="47">
        <v>335776</v>
      </c>
      <c r="N213" s="48">
        <v>-335776</v>
      </c>
      <c r="O213" s="47">
        <v>0</v>
      </c>
      <c r="P213" s="47">
        <v>0</v>
      </c>
      <c r="Q213" s="48">
        <v>0</v>
      </c>
    </row>
    <row r="214" spans="1:17" s="55" customFormat="1" x14ac:dyDescent="0.5">
      <c r="A214" s="50" t="s">
        <v>515</v>
      </c>
      <c r="B214" s="50">
        <v>11888</v>
      </c>
      <c r="C214" s="25" t="s">
        <v>32</v>
      </c>
      <c r="D214" s="47">
        <v>773343.489864</v>
      </c>
      <c r="E214" s="47">
        <v>306478.11253799999</v>
      </c>
      <c r="F214" s="47">
        <v>1079821.602402</v>
      </c>
      <c r="G214" s="47">
        <v>466865.37732600002</v>
      </c>
      <c r="H214" s="47">
        <v>171465.26565300001</v>
      </c>
      <c r="I214" s="47">
        <v>116519.19106300001</v>
      </c>
      <c r="J214" s="48">
        <v>287984.45671599999</v>
      </c>
      <c r="K214" s="48">
        <v>54946.074590000004</v>
      </c>
      <c r="L214" s="47">
        <v>957921</v>
      </c>
      <c r="M214" s="47">
        <v>142869</v>
      </c>
      <c r="N214" s="48">
        <v>815052</v>
      </c>
      <c r="O214" s="47">
        <v>151195</v>
      </c>
      <c r="P214" s="47">
        <v>0</v>
      </c>
      <c r="Q214" s="48">
        <v>151195</v>
      </c>
    </row>
    <row r="215" spans="1:17" s="55" customFormat="1" x14ac:dyDescent="0.5">
      <c r="A215" s="50" t="s">
        <v>586</v>
      </c>
      <c r="B215" s="50">
        <v>11907</v>
      </c>
      <c r="C215" s="25" t="s">
        <v>32</v>
      </c>
      <c r="D215" s="47">
        <v>102843.657827</v>
      </c>
      <c r="E215" s="47">
        <v>0</v>
      </c>
      <c r="F215" s="47">
        <v>102843.657827</v>
      </c>
      <c r="G215" s="47">
        <v>102843.657827</v>
      </c>
      <c r="H215" s="47">
        <v>102843.657827</v>
      </c>
      <c r="I215" s="47">
        <v>0</v>
      </c>
      <c r="J215" s="48">
        <v>102843.657827</v>
      </c>
      <c r="K215" s="48">
        <v>102843.657827</v>
      </c>
      <c r="L215" s="47">
        <v>311776</v>
      </c>
      <c r="M215" s="47">
        <v>0</v>
      </c>
      <c r="N215" s="48">
        <v>311776</v>
      </c>
      <c r="O215" s="47">
        <v>0</v>
      </c>
      <c r="P215" s="47">
        <v>0</v>
      </c>
      <c r="Q215" s="48">
        <v>0</v>
      </c>
    </row>
    <row r="216" spans="1:17" x14ac:dyDescent="0.5">
      <c r="N216" s="42"/>
      <c r="Q216" s="42">
        <v>0</v>
      </c>
    </row>
  </sheetData>
  <autoFilter ref="A3:Q216">
    <sortState ref="A4:Q295">
      <sortCondition ref="C3:C295"/>
    </sortState>
  </autoFilter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4"/>
  <sheetViews>
    <sheetView rightToLeft="1" workbookViewId="0">
      <selection activeCell="G11" sqref="G11"/>
    </sheetView>
  </sheetViews>
  <sheetFormatPr defaultRowHeight="16.8" x14ac:dyDescent="0.5"/>
  <cols>
    <col min="1" max="1" width="43.44140625" bestFit="1" customWidth="1"/>
    <col min="2" max="2" width="17.88671875" bestFit="1" customWidth="1"/>
    <col min="3" max="3" width="26" bestFit="1" customWidth="1"/>
    <col min="4" max="4" width="7.5546875" bestFit="1" customWidth="1"/>
    <col min="5" max="5" width="8" bestFit="1" customWidth="1"/>
    <col min="6" max="6" width="6.33203125" bestFit="1" customWidth="1"/>
    <col min="7" max="7" width="30" bestFit="1" customWidth="1"/>
    <col min="8" max="8" width="29.88671875" bestFit="1" customWidth="1"/>
    <col min="9" max="9" width="7.5546875" bestFit="1" customWidth="1"/>
    <col min="10" max="10" width="8" bestFit="1" customWidth="1"/>
    <col min="11" max="11" width="6.33203125" customWidth="1"/>
    <col min="12" max="12" width="18.33203125" style="15" hidden="1" customWidth="1"/>
    <col min="13" max="13" width="16.109375" style="15" hidden="1" customWidth="1"/>
    <col min="14" max="15" width="18.33203125" style="15" hidden="1" customWidth="1"/>
    <col min="16" max="17" width="17.33203125" style="15" hidden="1" customWidth="1"/>
    <col min="18" max="19" width="23" style="15" hidden="1" customWidth="1"/>
    <col min="20" max="20" width="25.33203125" style="15" hidden="1" customWidth="1"/>
    <col min="21" max="21" width="27.88671875" style="15" hidden="1" customWidth="1"/>
  </cols>
  <sheetData>
    <row r="1" spans="1:21" ht="17.399999999999999" x14ac:dyDescent="0.3">
      <c r="A1" s="62" t="s">
        <v>533</v>
      </c>
      <c r="B1" s="62" t="s">
        <v>1</v>
      </c>
      <c r="C1" s="63" t="s">
        <v>3</v>
      </c>
      <c r="D1" s="58" t="s">
        <v>605</v>
      </c>
      <c r="E1" s="58"/>
      <c r="F1" s="58"/>
      <c r="G1" s="64" t="s">
        <v>547</v>
      </c>
      <c r="H1" s="64" t="s">
        <v>548</v>
      </c>
      <c r="I1" s="58" t="s">
        <v>607</v>
      </c>
      <c r="J1" s="58"/>
      <c r="K1" s="58"/>
      <c r="L1" s="28"/>
      <c r="M1" s="27"/>
      <c r="N1" s="59" t="s">
        <v>549</v>
      </c>
      <c r="O1" s="59"/>
      <c r="P1" s="60" t="s">
        <v>550</v>
      </c>
      <c r="Q1" s="61"/>
      <c r="R1" s="2"/>
      <c r="S1" s="2"/>
      <c r="T1" s="2"/>
      <c r="U1" s="2"/>
    </row>
    <row r="2" spans="1:21" ht="87" x14ac:dyDescent="0.3">
      <c r="A2" s="62"/>
      <c r="B2" s="62"/>
      <c r="C2" s="63"/>
      <c r="D2" s="43" t="s">
        <v>551</v>
      </c>
      <c r="E2" s="43" t="s">
        <v>552</v>
      </c>
      <c r="F2" s="43" t="s">
        <v>553</v>
      </c>
      <c r="G2" s="64"/>
      <c r="H2" s="64"/>
      <c r="I2" s="20" t="s">
        <v>551</v>
      </c>
      <c r="J2" s="20" t="s">
        <v>552</v>
      </c>
      <c r="K2" s="20" t="s">
        <v>553</v>
      </c>
      <c r="L2" s="21" t="s">
        <v>554</v>
      </c>
      <c r="M2" s="22" t="s">
        <v>555</v>
      </c>
      <c r="N2" s="22" t="s">
        <v>545</v>
      </c>
      <c r="O2" s="22" t="s">
        <v>546</v>
      </c>
      <c r="P2" s="22" t="s">
        <v>545</v>
      </c>
      <c r="Q2" s="22" t="s">
        <v>546</v>
      </c>
      <c r="R2" s="23" t="s">
        <v>556</v>
      </c>
      <c r="S2" s="23" t="s">
        <v>557</v>
      </c>
      <c r="T2" s="29" t="s">
        <v>558</v>
      </c>
      <c r="U2" s="29" t="s">
        <v>559</v>
      </c>
    </row>
    <row r="3" spans="1:21" s="49" customFormat="1" x14ac:dyDescent="0.5">
      <c r="A3" s="50" t="s">
        <v>17</v>
      </c>
      <c r="B3" s="50">
        <v>10581</v>
      </c>
      <c r="C3" s="50" t="s">
        <v>19</v>
      </c>
      <c r="D3" s="24">
        <f>(L3/2)/S3</f>
        <v>0.24025459968928609</v>
      </c>
      <c r="E3" s="24">
        <f t="shared" ref="E3:E34" si="0">(N3)/S3</f>
        <v>1.0158550986162498</v>
      </c>
      <c r="F3" s="24">
        <f t="shared" ref="F3:F34" si="1">(O3)/S3</f>
        <v>0.87782468536857172</v>
      </c>
      <c r="G3" s="51">
        <f>T3/10^6</f>
        <v>6121934.7842800003</v>
      </c>
      <c r="H3" s="51">
        <f>U3/10^6</f>
        <v>6793116.945793</v>
      </c>
      <c r="I3" s="24">
        <f t="shared" ref="I3:I34" si="2">(M3/2)/R3</f>
        <v>9.4457120575029661E-3</v>
      </c>
      <c r="J3" s="24">
        <f t="shared" ref="J3:J34" si="3">(P3)/R3</f>
        <v>8.8677524654987322E-2</v>
      </c>
      <c r="K3" s="24">
        <f t="shared" ref="K3:K34" si="4">(Q3)/R3</f>
        <v>9.727974001997669E-2</v>
      </c>
      <c r="L3" s="47">
        <v>17867101.293770999</v>
      </c>
      <c r="M3" s="52">
        <v>698543.53912199999</v>
      </c>
      <c r="N3" s="52">
        <v>37773233</v>
      </c>
      <c r="O3" s="52">
        <v>32640754</v>
      </c>
      <c r="P3" s="52">
        <v>3279007</v>
      </c>
      <c r="Q3" s="52">
        <v>3597089</v>
      </c>
      <c r="R3" s="52">
        <v>36976753.836526774</v>
      </c>
      <c r="S3" s="52">
        <v>37183682.054116704</v>
      </c>
      <c r="T3" s="52">
        <v>6121934784280</v>
      </c>
      <c r="U3" s="52">
        <v>6793116945793</v>
      </c>
    </row>
    <row r="4" spans="1:21" s="49" customFormat="1" x14ac:dyDescent="0.5">
      <c r="A4" s="50" t="s">
        <v>20</v>
      </c>
      <c r="B4" s="50">
        <v>10589</v>
      </c>
      <c r="C4" s="50" t="s">
        <v>22</v>
      </c>
      <c r="D4" s="24">
        <f t="shared" ref="D4:D34" si="5">(L4/2)/S4</f>
        <v>0.7593218715272515</v>
      </c>
      <c r="E4" s="24">
        <f t="shared" si="0"/>
        <v>8.5124903816194322E-2</v>
      </c>
      <c r="F4" s="24">
        <f t="shared" si="1"/>
        <v>0.24631301921408499</v>
      </c>
      <c r="G4" s="51">
        <f t="shared" ref="G4:G66" si="6">T4/10^6</f>
        <v>1548373.2111440001</v>
      </c>
      <c r="H4" s="51">
        <f t="shared" ref="H4:H66" si="7">U4/10^6</f>
        <v>1809312.3379230001</v>
      </c>
      <c r="I4" s="24">
        <f t="shared" si="2"/>
        <v>7.0723666611827982E-2</v>
      </c>
      <c r="J4" s="24">
        <f t="shared" si="3"/>
        <v>0</v>
      </c>
      <c r="K4" s="24">
        <f t="shared" si="4"/>
        <v>1.2329681415885955E-3</v>
      </c>
      <c r="L4" s="47">
        <v>2744444.336962</v>
      </c>
      <c r="M4" s="52">
        <v>252959.796152</v>
      </c>
      <c r="N4" s="52">
        <v>153835</v>
      </c>
      <c r="O4" s="52">
        <v>445129</v>
      </c>
      <c r="P4" s="52">
        <v>0</v>
      </c>
      <c r="Q4" s="52">
        <v>2205</v>
      </c>
      <c r="R4" s="52">
        <v>1788367.3759477739</v>
      </c>
      <c r="S4" s="52">
        <v>1807167.9743940472</v>
      </c>
      <c r="T4" s="52">
        <v>1548373211144</v>
      </c>
      <c r="U4" s="52">
        <v>1809312337923</v>
      </c>
    </row>
    <row r="5" spans="1:21" s="49" customFormat="1" x14ac:dyDescent="0.5">
      <c r="A5" s="50" t="s">
        <v>23</v>
      </c>
      <c r="B5" s="50">
        <v>10591</v>
      </c>
      <c r="C5" s="50" t="s">
        <v>22</v>
      </c>
      <c r="D5" s="24">
        <f t="shared" si="5"/>
        <v>1.067587541028113</v>
      </c>
      <c r="E5" s="24">
        <f t="shared" si="0"/>
        <v>0.12604601933207096</v>
      </c>
      <c r="F5" s="24">
        <f t="shared" si="1"/>
        <v>0.31930684206856813</v>
      </c>
      <c r="G5" s="51">
        <f t="shared" si="6"/>
        <v>1674756.9030869999</v>
      </c>
      <c r="H5" s="51">
        <f t="shared" si="7"/>
        <v>1705336.0050530001</v>
      </c>
      <c r="I5" s="24">
        <f t="shared" si="2"/>
        <v>0.21215159508402961</v>
      </c>
      <c r="J5" s="24">
        <f t="shared" si="3"/>
        <v>6.6094159379966695E-3</v>
      </c>
      <c r="K5" s="24">
        <f t="shared" si="4"/>
        <v>5.5270796416544759E-3</v>
      </c>
      <c r="L5" s="47">
        <v>4179637.6990960003</v>
      </c>
      <c r="M5" s="52">
        <v>775818.03010800004</v>
      </c>
      <c r="N5" s="52">
        <v>246737</v>
      </c>
      <c r="O5" s="52">
        <v>625048</v>
      </c>
      <c r="P5" s="52">
        <v>12085</v>
      </c>
      <c r="Q5" s="52">
        <v>10106</v>
      </c>
      <c r="R5" s="52">
        <v>1828452.0316727099</v>
      </c>
      <c r="S5" s="52">
        <v>1957515.2099803011</v>
      </c>
      <c r="T5" s="52">
        <v>1674756903087</v>
      </c>
      <c r="U5" s="52">
        <v>1705336005053</v>
      </c>
    </row>
    <row r="6" spans="1:21" s="49" customFormat="1" x14ac:dyDescent="0.5">
      <c r="A6" s="50" t="s">
        <v>24</v>
      </c>
      <c r="B6" s="50">
        <v>10596</v>
      </c>
      <c r="C6" s="50" t="s">
        <v>22</v>
      </c>
      <c r="D6" s="24">
        <f t="shared" si="5"/>
        <v>0.35378151106910244</v>
      </c>
      <c r="E6" s="24">
        <f t="shared" si="0"/>
        <v>5.226474122168407E-2</v>
      </c>
      <c r="F6" s="24">
        <f t="shared" si="1"/>
        <v>0.19010314444260762</v>
      </c>
      <c r="G6" s="51">
        <f t="shared" si="6"/>
        <v>3794690.4438100001</v>
      </c>
      <c r="H6" s="51">
        <f t="shared" si="7"/>
        <v>4290389.5373609997</v>
      </c>
      <c r="I6" s="24">
        <f t="shared" si="2"/>
        <v>3.4199913699960373E-2</v>
      </c>
      <c r="J6" s="24">
        <f t="shared" si="3"/>
        <v>2.0854784950642582E-3</v>
      </c>
      <c r="K6" s="24">
        <f t="shared" si="4"/>
        <v>8.2839241151753899E-3</v>
      </c>
      <c r="L6" s="47">
        <v>3130499.582045</v>
      </c>
      <c r="M6" s="52">
        <v>285442.26146199997</v>
      </c>
      <c r="N6" s="52">
        <v>231237</v>
      </c>
      <c r="O6" s="52">
        <v>841081</v>
      </c>
      <c r="P6" s="52">
        <v>8703</v>
      </c>
      <c r="Q6" s="52">
        <v>34570</v>
      </c>
      <c r="R6" s="52">
        <v>4173143.0079943552</v>
      </c>
      <c r="S6" s="52">
        <v>4424340.2836186299</v>
      </c>
      <c r="T6" s="52">
        <v>3794690443810</v>
      </c>
      <c r="U6" s="52">
        <v>4290389537361</v>
      </c>
    </row>
    <row r="7" spans="1:21" s="49" customFormat="1" x14ac:dyDescent="0.5">
      <c r="A7" s="50" t="s">
        <v>26</v>
      </c>
      <c r="B7" s="50">
        <v>10600</v>
      </c>
      <c r="C7" s="50" t="s">
        <v>22</v>
      </c>
      <c r="D7" s="24">
        <f t="shared" si="5"/>
        <v>0.22103085564586963</v>
      </c>
      <c r="E7" s="24">
        <f t="shared" si="0"/>
        <v>0.62482123495604081</v>
      </c>
      <c r="F7" s="24">
        <f t="shared" si="1"/>
        <v>0.26773188267417602</v>
      </c>
      <c r="G7" s="51">
        <f t="shared" si="6"/>
        <v>28313548.958078999</v>
      </c>
      <c r="H7" s="51">
        <f t="shared" si="7"/>
        <v>33040199.411814999</v>
      </c>
      <c r="I7" s="24">
        <f t="shared" si="2"/>
        <v>1.9363653945597279E-2</v>
      </c>
      <c r="J7" s="24">
        <f t="shared" si="3"/>
        <v>2.976818812017662E-2</v>
      </c>
      <c r="K7" s="24">
        <f t="shared" si="4"/>
        <v>1.242098100706121E-2</v>
      </c>
      <c r="L7" s="47">
        <v>13826836.213058999</v>
      </c>
      <c r="M7" s="52">
        <v>1469691.26611</v>
      </c>
      <c r="N7" s="52">
        <v>19543201</v>
      </c>
      <c r="O7" s="52">
        <v>8374136</v>
      </c>
      <c r="P7" s="52">
        <v>1129695</v>
      </c>
      <c r="Q7" s="52">
        <v>471373</v>
      </c>
      <c r="R7" s="52">
        <v>37949740.019087777</v>
      </c>
      <c r="S7" s="52">
        <v>31278067.880287327</v>
      </c>
      <c r="T7" s="52">
        <v>28313548958079</v>
      </c>
      <c r="U7" s="52">
        <v>33040199411815</v>
      </c>
    </row>
    <row r="8" spans="1:21" s="49" customFormat="1" x14ac:dyDescent="0.5">
      <c r="A8" s="50" t="s">
        <v>28</v>
      </c>
      <c r="B8" s="50">
        <v>10616</v>
      </c>
      <c r="C8" s="50" t="s">
        <v>22</v>
      </c>
      <c r="D8" s="24">
        <f t="shared" si="5"/>
        <v>0.465091503306448</v>
      </c>
      <c r="E8" s="24">
        <f t="shared" si="0"/>
        <v>0.17902822380746219</v>
      </c>
      <c r="F8" s="24">
        <f t="shared" si="1"/>
        <v>0.45288081487238557</v>
      </c>
      <c r="G8" s="51">
        <f t="shared" si="6"/>
        <v>7019675.6253660005</v>
      </c>
      <c r="H8" s="51">
        <f t="shared" si="7"/>
        <v>7785949.8738270001</v>
      </c>
      <c r="I8" s="24">
        <f t="shared" si="2"/>
        <v>1.7590876989314566E-2</v>
      </c>
      <c r="J8" s="24">
        <f t="shared" si="3"/>
        <v>1.9334349637451311E-2</v>
      </c>
      <c r="K8" s="24">
        <f t="shared" si="4"/>
        <v>3.4855009963579736E-2</v>
      </c>
      <c r="L8" s="47">
        <v>8114624.4221709995</v>
      </c>
      <c r="M8" s="52">
        <v>291744.52315000002</v>
      </c>
      <c r="N8" s="52">
        <v>1561786</v>
      </c>
      <c r="O8" s="52">
        <v>3950790</v>
      </c>
      <c r="P8" s="52">
        <v>160330</v>
      </c>
      <c r="Q8" s="52">
        <v>289035</v>
      </c>
      <c r="R8" s="52">
        <v>8292495.1191239031</v>
      </c>
      <c r="S8" s="52">
        <v>8723685.9461871181</v>
      </c>
      <c r="T8" s="52">
        <v>7019675625366</v>
      </c>
      <c r="U8" s="52">
        <v>7785949873827</v>
      </c>
    </row>
    <row r="9" spans="1:21" s="49" customFormat="1" x14ac:dyDescent="0.5">
      <c r="A9" s="50" t="s">
        <v>30</v>
      </c>
      <c r="B9" s="50">
        <v>10615</v>
      </c>
      <c r="C9" s="50" t="s">
        <v>32</v>
      </c>
      <c r="D9" s="24">
        <f t="shared" si="5"/>
        <v>0.67145263702868041</v>
      </c>
      <c r="E9" s="24">
        <f t="shared" si="0"/>
        <v>4.3010534703898486E-3</v>
      </c>
      <c r="F9" s="24">
        <f t="shared" si="1"/>
        <v>3.6114945166283531E-2</v>
      </c>
      <c r="G9" s="51">
        <f t="shared" si="6"/>
        <v>334388.019226</v>
      </c>
      <c r="H9" s="51">
        <f t="shared" si="7"/>
        <v>384124.57162100001</v>
      </c>
      <c r="I9" s="24">
        <f t="shared" si="2"/>
        <v>0.11853728152966574</v>
      </c>
      <c r="J9" s="24">
        <f t="shared" si="3"/>
        <v>2.1331884148745026E-3</v>
      </c>
      <c r="K9" s="24">
        <f t="shared" si="4"/>
        <v>9.131757856224948E-4</v>
      </c>
      <c r="L9" s="47">
        <v>1023792.525238</v>
      </c>
      <c r="M9" s="52">
        <v>193932.75795699999</v>
      </c>
      <c r="N9" s="52">
        <v>3279</v>
      </c>
      <c r="O9" s="52">
        <v>27533</v>
      </c>
      <c r="P9" s="52">
        <v>1745</v>
      </c>
      <c r="Q9" s="52">
        <v>747</v>
      </c>
      <c r="R9" s="52">
        <v>818024.31882354838</v>
      </c>
      <c r="S9" s="52">
        <v>762371.36380050413</v>
      </c>
      <c r="T9" s="52">
        <v>334388019226</v>
      </c>
      <c r="U9" s="52">
        <v>384124571621</v>
      </c>
    </row>
    <row r="10" spans="1:21" s="49" customFormat="1" x14ac:dyDescent="0.5">
      <c r="A10" s="50" t="s">
        <v>33</v>
      </c>
      <c r="B10" s="50">
        <v>10630</v>
      </c>
      <c r="C10" s="50" t="s">
        <v>22</v>
      </c>
      <c r="D10" s="24">
        <f t="shared" si="5"/>
        <v>0.67735531477744548</v>
      </c>
      <c r="E10" s="24">
        <f t="shared" si="0"/>
        <v>1.7240405047173783E-2</v>
      </c>
      <c r="F10" s="24">
        <f t="shared" si="1"/>
        <v>8.7564410934763998E-2</v>
      </c>
      <c r="G10" s="51">
        <f t="shared" si="6"/>
        <v>464588.06776499999</v>
      </c>
      <c r="H10" s="51">
        <f t="shared" si="7"/>
        <v>534152.92521300004</v>
      </c>
      <c r="I10" s="24">
        <f t="shared" si="2"/>
        <v>0</v>
      </c>
      <c r="J10" s="24">
        <f t="shared" si="3"/>
        <v>0</v>
      </c>
      <c r="K10" s="24">
        <f t="shared" si="4"/>
        <v>3.1376067536526274E-4</v>
      </c>
      <c r="L10" s="47">
        <v>739808.63804300001</v>
      </c>
      <c r="M10" s="52">
        <v>0</v>
      </c>
      <c r="N10" s="52">
        <v>9415</v>
      </c>
      <c r="O10" s="52">
        <v>47819</v>
      </c>
      <c r="P10" s="52">
        <v>0</v>
      </c>
      <c r="Q10" s="52">
        <v>164</v>
      </c>
      <c r="R10" s="52">
        <v>522691.37873661291</v>
      </c>
      <c r="S10" s="52">
        <v>546100.85866534791</v>
      </c>
      <c r="T10" s="52">
        <v>464588067765</v>
      </c>
      <c r="U10" s="52">
        <v>534152925213</v>
      </c>
    </row>
    <row r="11" spans="1:21" s="49" customFormat="1" x14ac:dyDescent="0.5">
      <c r="A11" s="50" t="s">
        <v>35</v>
      </c>
      <c r="B11" s="50">
        <v>10639</v>
      </c>
      <c r="C11" s="50" t="s">
        <v>19</v>
      </c>
      <c r="D11" s="24">
        <f t="shared" si="5"/>
        <v>3.7655439566439276E-2</v>
      </c>
      <c r="E11" s="24">
        <f t="shared" si="0"/>
        <v>1.3097803762186866</v>
      </c>
      <c r="F11" s="24">
        <f t="shared" si="1"/>
        <v>1.10335185684973</v>
      </c>
      <c r="G11" s="51">
        <f t="shared" si="6"/>
        <v>6284877.8187330002</v>
      </c>
      <c r="H11" s="51">
        <f t="shared" si="7"/>
        <v>7639270.0265800003</v>
      </c>
      <c r="I11" s="24">
        <f t="shared" si="2"/>
        <v>4.647453665606812E-3</v>
      </c>
      <c r="J11" s="24">
        <f t="shared" si="3"/>
        <v>0.19592106597476822</v>
      </c>
      <c r="K11" s="24">
        <f t="shared" si="4"/>
        <v>5.9071274308783506E-2</v>
      </c>
      <c r="L11" s="47">
        <v>4652692.2761429995</v>
      </c>
      <c r="M11" s="52">
        <v>607277.93872199999</v>
      </c>
      <c r="N11" s="52">
        <v>80917991</v>
      </c>
      <c r="O11" s="52">
        <v>68164875</v>
      </c>
      <c r="P11" s="52">
        <v>12800401</v>
      </c>
      <c r="Q11" s="52">
        <v>3859391</v>
      </c>
      <c r="R11" s="52">
        <v>65334480.170950606</v>
      </c>
      <c r="S11" s="52">
        <v>61779816.272411145</v>
      </c>
      <c r="T11" s="52">
        <v>6284877818733</v>
      </c>
      <c r="U11" s="52">
        <v>7639270026580</v>
      </c>
    </row>
    <row r="12" spans="1:21" s="49" customFormat="1" x14ac:dyDescent="0.5">
      <c r="A12" s="50" t="s">
        <v>37</v>
      </c>
      <c r="B12" s="50">
        <v>10706</v>
      </c>
      <c r="C12" s="50" t="s">
        <v>22</v>
      </c>
      <c r="D12" s="24">
        <f t="shared" si="5"/>
        <v>0.96780696096720398</v>
      </c>
      <c r="E12" s="24">
        <f t="shared" si="0"/>
        <v>0.13435477501431675</v>
      </c>
      <c r="F12" s="24">
        <f t="shared" si="1"/>
        <v>0.344573180770958</v>
      </c>
      <c r="G12" s="51">
        <f t="shared" si="6"/>
        <v>13757562.174800999</v>
      </c>
      <c r="H12" s="51">
        <f t="shared" si="7"/>
        <v>15143521.109270999</v>
      </c>
      <c r="I12" s="24">
        <f t="shared" si="2"/>
        <v>5.0798377143332532E-2</v>
      </c>
      <c r="J12" s="24">
        <f t="shared" si="3"/>
        <v>3.7328802295564741E-3</v>
      </c>
      <c r="K12" s="24">
        <f t="shared" si="4"/>
        <v>9.8067515956969734E-3</v>
      </c>
      <c r="L12" s="47">
        <v>29770873.916648999</v>
      </c>
      <c r="M12" s="52">
        <v>1490496.4289239999</v>
      </c>
      <c r="N12" s="52">
        <v>2066455</v>
      </c>
      <c r="O12" s="52">
        <v>5299737</v>
      </c>
      <c r="P12" s="52">
        <v>54764</v>
      </c>
      <c r="Q12" s="52">
        <v>143872</v>
      </c>
      <c r="R12" s="52">
        <v>14670709.11260039</v>
      </c>
      <c r="S12" s="52">
        <v>15380584.72264793</v>
      </c>
      <c r="T12" s="52">
        <v>13757562174801</v>
      </c>
      <c r="U12" s="52">
        <v>15143521109271</v>
      </c>
    </row>
    <row r="13" spans="1:21" s="49" customFormat="1" x14ac:dyDescent="0.5">
      <c r="A13" s="50" t="s">
        <v>39</v>
      </c>
      <c r="B13" s="50">
        <v>10720</v>
      </c>
      <c r="C13" s="50" t="s">
        <v>19</v>
      </c>
      <c r="D13" s="24">
        <f t="shared" si="5"/>
        <v>0.2123133512250783</v>
      </c>
      <c r="E13" s="24">
        <f t="shared" si="0"/>
        <v>3.3011939750642101E-2</v>
      </c>
      <c r="F13" s="24">
        <f t="shared" si="1"/>
        <v>0.77721270272107723</v>
      </c>
      <c r="G13" s="51">
        <f t="shared" si="6"/>
        <v>322425.84571999998</v>
      </c>
      <c r="H13" s="51">
        <f t="shared" si="7"/>
        <v>342562.05037399998</v>
      </c>
      <c r="I13" s="24">
        <f t="shared" si="2"/>
        <v>1.1253670021807036E-2</v>
      </c>
      <c r="J13" s="24">
        <f t="shared" si="3"/>
        <v>1.3607156146194642E-2</v>
      </c>
      <c r="K13" s="24">
        <f t="shared" si="4"/>
        <v>2.8544158796195616E-3</v>
      </c>
      <c r="L13" s="47">
        <v>806190.22704500007</v>
      </c>
      <c r="M13" s="52">
        <v>34560.370867999998</v>
      </c>
      <c r="N13" s="52">
        <v>62676</v>
      </c>
      <c r="O13" s="52">
        <v>1475605</v>
      </c>
      <c r="P13" s="52">
        <v>20894</v>
      </c>
      <c r="Q13" s="52">
        <v>4383</v>
      </c>
      <c r="R13" s="52">
        <v>1535515.56074729</v>
      </c>
      <c r="S13" s="52">
        <v>1898585.7987572791</v>
      </c>
      <c r="T13" s="52">
        <v>322425845720</v>
      </c>
      <c r="U13" s="52">
        <v>342562050374</v>
      </c>
    </row>
    <row r="14" spans="1:21" s="49" customFormat="1" x14ac:dyDescent="0.5">
      <c r="A14" s="50" t="s">
        <v>41</v>
      </c>
      <c r="B14" s="50">
        <v>10719</v>
      </c>
      <c r="C14" s="50" t="s">
        <v>22</v>
      </c>
      <c r="D14" s="24">
        <f t="shared" si="5"/>
        <v>0.15270354812350972</v>
      </c>
      <c r="E14" s="24">
        <f t="shared" si="0"/>
        <v>2.7045892026484206E-2</v>
      </c>
      <c r="F14" s="24">
        <f t="shared" si="1"/>
        <v>0.3139444528665033</v>
      </c>
      <c r="G14" s="51">
        <f t="shared" si="6"/>
        <v>2535087.4641809999</v>
      </c>
      <c r="H14" s="51">
        <f t="shared" si="7"/>
        <v>2825319.6627449999</v>
      </c>
      <c r="I14" s="24">
        <f t="shared" si="2"/>
        <v>9.4570068816056761E-3</v>
      </c>
      <c r="J14" s="24">
        <f t="shared" si="3"/>
        <v>1.0210380916687937E-4</v>
      </c>
      <c r="K14" s="24">
        <f t="shared" si="4"/>
        <v>1.5567303675450611E-2</v>
      </c>
      <c r="L14" s="47">
        <v>931604.89643700002</v>
      </c>
      <c r="M14" s="52">
        <v>50941.819187000001</v>
      </c>
      <c r="N14" s="52">
        <v>82500</v>
      </c>
      <c r="O14" s="52">
        <v>957647</v>
      </c>
      <c r="P14" s="52">
        <v>275</v>
      </c>
      <c r="Q14" s="52">
        <v>41928</v>
      </c>
      <c r="R14" s="52">
        <v>2693337.3225139678</v>
      </c>
      <c r="S14" s="52">
        <v>3050370.8259728816</v>
      </c>
      <c r="T14" s="52">
        <v>2535087464181</v>
      </c>
      <c r="U14" s="52">
        <v>2825319662745</v>
      </c>
    </row>
    <row r="15" spans="1:21" s="49" customFormat="1" x14ac:dyDescent="0.5">
      <c r="A15" s="50" t="s">
        <v>43</v>
      </c>
      <c r="B15" s="50">
        <v>10743</v>
      </c>
      <c r="C15" s="50" t="s">
        <v>22</v>
      </c>
      <c r="D15" s="24">
        <f t="shared" si="5"/>
        <v>1.6121231633430766</v>
      </c>
      <c r="E15" s="24">
        <f t="shared" si="0"/>
        <v>0.28608084675400997</v>
      </c>
      <c r="F15" s="24">
        <f t="shared" si="1"/>
        <v>0.5162500772693791</v>
      </c>
      <c r="G15" s="51">
        <f t="shared" si="6"/>
        <v>5295615.6596929999</v>
      </c>
      <c r="H15" s="51">
        <f t="shared" si="7"/>
        <v>6003556.7553960001</v>
      </c>
      <c r="I15" s="24">
        <f t="shared" si="2"/>
        <v>4.6995197137225414E-2</v>
      </c>
      <c r="J15" s="24">
        <f t="shared" si="3"/>
        <v>6.0457498796234032E-3</v>
      </c>
      <c r="K15" s="24">
        <f t="shared" si="4"/>
        <v>1.127011435223901E-2</v>
      </c>
      <c r="L15" s="47">
        <v>19706028.503007002</v>
      </c>
      <c r="M15" s="52">
        <v>532095.322911</v>
      </c>
      <c r="N15" s="52">
        <v>1748476</v>
      </c>
      <c r="O15" s="52">
        <v>3155230</v>
      </c>
      <c r="P15" s="52">
        <v>34226</v>
      </c>
      <c r="Q15" s="52">
        <v>63802</v>
      </c>
      <c r="R15" s="52">
        <v>5661167.0481697097</v>
      </c>
      <c r="S15" s="52">
        <v>6111824.7510762159</v>
      </c>
      <c r="T15" s="52">
        <v>5295615659693</v>
      </c>
      <c r="U15" s="52">
        <v>6003556755396</v>
      </c>
    </row>
    <row r="16" spans="1:21" s="49" customFormat="1" x14ac:dyDescent="0.5">
      <c r="A16" s="50" t="s">
        <v>45</v>
      </c>
      <c r="B16" s="50">
        <v>10748</v>
      </c>
      <c r="C16" s="50" t="s">
        <v>19</v>
      </c>
      <c r="D16" s="24">
        <f t="shared" si="5"/>
        <v>0.12175626172777536</v>
      </c>
      <c r="E16" s="24">
        <f t="shared" si="0"/>
        <v>1.168271441863215</v>
      </c>
      <c r="F16" s="24">
        <f t="shared" si="1"/>
        <v>1.5661314825653059</v>
      </c>
      <c r="G16" s="51">
        <f t="shared" si="6"/>
        <v>3210292.8834739998</v>
      </c>
      <c r="H16" s="51">
        <f t="shared" si="7"/>
        <v>3250803.0941869998</v>
      </c>
      <c r="I16" s="24">
        <f t="shared" si="2"/>
        <v>0</v>
      </c>
      <c r="J16" s="24">
        <f t="shared" si="3"/>
        <v>0.28526515473649872</v>
      </c>
      <c r="K16" s="24">
        <f t="shared" si="4"/>
        <v>5.8534072996696045E-2</v>
      </c>
      <c r="L16" s="47">
        <v>3563810.2514260001</v>
      </c>
      <c r="M16" s="52">
        <v>0</v>
      </c>
      <c r="N16" s="52">
        <v>17097674</v>
      </c>
      <c r="O16" s="52">
        <v>22920363</v>
      </c>
      <c r="P16" s="52">
        <v>3102965</v>
      </c>
      <c r="Q16" s="52">
        <v>636703</v>
      </c>
      <c r="R16" s="52">
        <v>10877476.440703839</v>
      </c>
      <c r="S16" s="52">
        <v>14635018.359031199</v>
      </c>
      <c r="T16" s="52">
        <v>3210292883474</v>
      </c>
      <c r="U16" s="52">
        <v>3250803094187</v>
      </c>
    </row>
    <row r="17" spans="1:21" s="49" customFormat="1" x14ac:dyDescent="0.5">
      <c r="A17" s="50" t="s">
        <v>47</v>
      </c>
      <c r="B17" s="50">
        <v>10762</v>
      </c>
      <c r="C17" s="50" t="s">
        <v>32</v>
      </c>
      <c r="D17" s="24">
        <f t="shared" si="5"/>
        <v>0.51663564979251875</v>
      </c>
      <c r="E17" s="24">
        <f t="shared" si="0"/>
        <v>0.36829379507801607</v>
      </c>
      <c r="F17" s="24">
        <f t="shared" si="1"/>
        <v>0.38433180281569967</v>
      </c>
      <c r="G17" s="51">
        <f t="shared" si="6"/>
        <v>2064104.4570470001</v>
      </c>
      <c r="H17" s="51">
        <f t="shared" si="7"/>
        <v>2307708.6195879998</v>
      </c>
      <c r="I17" s="24">
        <f t="shared" si="2"/>
        <v>1.7324174809247837E-2</v>
      </c>
      <c r="J17" s="24">
        <f t="shared" si="3"/>
        <v>2.5566369846057715E-2</v>
      </c>
      <c r="K17" s="24">
        <f t="shared" si="4"/>
        <v>1.235063363689637E-2</v>
      </c>
      <c r="L17" s="47">
        <v>3667473.5223300001</v>
      </c>
      <c r="M17" s="52">
        <v>128484.07707900001</v>
      </c>
      <c r="N17" s="52">
        <v>1307215</v>
      </c>
      <c r="O17" s="52">
        <v>1364140</v>
      </c>
      <c r="P17" s="52">
        <v>94806</v>
      </c>
      <c r="Q17" s="52">
        <v>45799</v>
      </c>
      <c r="R17" s="52">
        <v>3708230.7958014188</v>
      </c>
      <c r="S17" s="52">
        <v>3549381.0036172108</v>
      </c>
      <c r="T17" s="52">
        <v>2064104457047</v>
      </c>
      <c r="U17" s="52">
        <v>2307708619588</v>
      </c>
    </row>
    <row r="18" spans="1:21" s="49" customFormat="1" x14ac:dyDescent="0.5">
      <c r="A18" s="50" t="s">
        <v>49</v>
      </c>
      <c r="B18" s="50">
        <v>10753</v>
      </c>
      <c r="C18" s="50" t="s">
        <v>22</v>
      </c>
      <c r="D18" s="24">
        <f t="shared" si="5"/>
        <v>1.7505591516823698</v>
      </c>
      <c r="E18" s="24">
        <f t="shared" si="0"/>
        <v>0.17676208679735789</v>
      </c>
      <c r="F18" s="24">
        <f t="shared" si="1"/>
        <v>0.16299113774940771</v>
      </c>
      <c r="G18" s="51">
        <f t="shared" si="6"/>
        <v>581312.83593299997</v>
      </c>
      <c r="H18" s="51">
        <f t="shared" si="7"/>
        <v>649460.431492</v>
      </c>
      <c r="I18" s="24">
        <f t="shared" si="2"/>
        <v>5.5766885550182763E-2</v>
      </c>
      <c r="J18" s="24">
        <f t="shared" si="3"/>
        <v>4.9492457954359301E-4</v>
      </c>
      <c r="K18" s="24">
        <f t="shared" si="4"/>
        <v>2.0465687459160768E-2</v>
      </c>
      <c r="L18" s="47">
        <v>2407138.969205</v>
      </c>
      <c r="M18" s="52">
        <v>80226.410554000002</v>
      </c>
      <c r="N18" s="52">
        <v>121530</v>
      </c>
      <c r="O18" s="52">
        <v>112062</v>
      </c>
      <c r="P18" s="52">
        <v>356</v>
      </c>
      <c r="Q18" s="52">
        <v>14721</v>
      </c>
      <c r="R18" s="52">
        <v>719301.5152496451</v>
      </c>
      <c r="S18" s="52">
        <v>687534.31350538088</v>
      </c>
      <c r="T18" s="52">
        <v>581312835933</v>
      </c>
      <c r="U18" s="52">
        <v>649460431492</v>
      </c>
    </row>
    <row r="19" spans="1:21" s="49" customFormat="1" x14ac:dyDescent="0.5">
      <c r="A19" s="50" t="s">
        <v>51</v>
      </c>
      <c r="B19" s="50">
        <v>10782</v>
      </c>
      <c r="C19" s="50" t="s">
        <v>22</v>
      </c>
      <c r="D19" s="24">
        <f t="shared" si="5"/>
        <v>0.65857311364341542</v>
      </c>
      <c r="E19" s="24">
        <f t="shared" si="0"/>
        <v>9.8550218851350097E-2</v>
      </c>
      <c r="F19" s="24">
        <f t="shared" si="1"/>
        <v>0.50998607518158301</v>
      </c>
      <c r="G19" s="51">
        <f t="shared" si="6"/>
        <v>1108532.015806</v>
      </c>
      <c r="H19" s="51">
        <f t="shared" si="7"/>
        <v>1183206.0686959999</v>
      </c>
      <c r="I19" s="24">
        <f t="shared" si="2"/>
        <v>4.1365015861593406E-2</v>
      </c>
      <c r="J19" s="24">
        <f t="shared" si="3"/>
        <v>2.5735258398069828E-3</v>
      </c>
      <c r="K19" s="24">
        <f t="shared" si="4"/>
        <v>3.332195799938286E-2</v>
      </c>
      <c r="L19" s="47">
        <v>1709426.1340029999</v>
      </c>
      <c r="M19" s="52">
        <v>97018.35197399999</v>
      </c>
      <c r="N19" s="52">
        <v>127901</v>
      </c>
      <c r="O19" s="52">
        <v>661873</v>
      </c>
      <c r="P19" s="52">
        <v>3018</v>
      </c>
      <c r="Q19" s="52">
        <v>39077</v>
      </c>
      <c r="R19" s="52">
        <v>1172710.1991042581</v>
      </c>
      <c r="S19" s="52">
        <v>1297825.631345595</v>
      </c>
      <c r="T19" s="52">
        <v>1108532015806</v>
      </c>
      <c r="U19" s="52">
        <v>1183206068696</v>
      </c>
    </row>
    <row r="20" spans="1:21" s="49" customFormat="1" x14ac:dyDescent="0.5">
      <c r="A20" s="50" t="s">
        <v>53</v>
      </c>
      <c r="B20" s="50">
        <v>10766</v>
      </c>
      <c r="C20" s="50" t="s">
        <v>19</v>
      </c>
      <c r="D20" s="24">
        <f t="shared" si="5"/>
        <v>1.8853341750639557E-2</v>
      </c>
      <c r="E20" s="24">
        <f t="shared" si="0"/>
        <v>0.76255144629713412</v>
      </c>
      <c r="F20" s="24">
        <f t="shared" si="1"/>
        <v>1.3106454794370357</v>
      </c>
      <c r="G20" s="51">
        <f t="shared" si="6"/>
        <v>3316399.9730540002</v>
      </c>
      <c r="H20" s="51">
        <f t="shared" si="7"/>
        <v>3593517.4100629999</v>
      </c>
      <c r="I20" s="24">
        <f t="shared" si="2"/>
        <v>7.8219378687731866E-4</v>
      </c>
      <c r="J20" s="24">
        <f t="shared" si="3"/>
        <v>3.857513516777273E-2</v>
      </c>
      <c r="K20" s="24">
        <f t="shared" si="4"/>
        <v>9.5609908163164184E-2</v>
      </c>
      <c r="L20" s="47">
        <v>1861054.5726300001</v>
      </c>
      <c r="M20" s="52">
        <v>50176.131135000003</v>
      </c>
      <c r="N20" s="52">
        <v>37636560</v>
      </c>
      <c r="O20" s="52">
        <v>64688340</v>
      </c>
      <c r="P20" s="52">
        <v>1237258</v>
      </c>
      <c r="Q20" s="52">
        <v>3066590</v>
      </c>
      <c r="R20" s="52">
        <v>32073977.048138943</v>
      </c>
      <c r="S20" s="52">
        <v>49356092.867909424</v>
      </c>
      <c r="T20" s="52">
        <v>3316399973054</v>
      </c>
      <c r="U20" s="52">
        <v>3593517410063</v>
      </c>
    </row>
    <row r="21" spans="1:21" s="49" customFormat="1" x14ac:dyDescent="0.5">
      <c r="A21" s="50" t="s">
        <v>56</v>
      </c>
      <c r="B21" s="50">
        <v>10767</v>
      </c>
      <c r="C21" s="50" t="s">
        <v>32</v>
      </c>
      <c r="D21" s="24">
        <f t="shared" si="5"/>
        <v>0.59161583616271807</v>
      </c>
      <c r="E21" s="24">
        <f t="shared" si="0"/>
        <v>8.5128593593745729E-3</v>
      </c>
      <c r="F21" s="24">
        <f t="shared" si="1"/>
        <v>2.6717911153072416E-2</v>
      </c>
      <c r="G21" s="51">
        <f t="shared" si="6"/>
        <v>270533.525945</v>
      </c>
      <c r="H21" s="51">
        <f t="shared" si="7"/>
        <v>277873.0453</v>
      </c>
      <c r="I21" s="24">
        <f t="shared" si="2"/>
        <v>4.228148159736167E-2</v>
      </c>
      <c r="J21" s="24">
        <f t="shared" si="3"/>
        <v>0</v>
      </c>
      <c r="K21" s="24">
        <f t="shared" si="4"/>
        <v>6.8735787239881958E-3</v>
      </c>
      <c r="L21" s="47">
        <v>491619.82458999997</v>
      </c>
      <c r="M21" s="52">
        <v>38138.093186999999</v>
      </c>
      <c r="N21" s="52">
        <v>3537</v>
      </c>
      <c r="O21" s="52">
        <v>11101</v>
      </c>
      <c r="P21" s="52">
        <v>0</v>
      </c>
      <c r="Q21" s="52">
        <v>3100</v>
      </c>
      <c r="R21" s="52">
        <v>451002.3270965484</v>
      </c>
      <c r="S21" s="52">
        <v>415489.06785414787</v>
      </c>
      <c r="T21" s="52">
        <v>270533525945</v>
      </c>
      <c r="U21" s="52">
        <v>277873045300</v>
      </c>
    </row>
    <row r="22" spans="1:21" s="49" customFormat="1" x14ac:dyDescent="0.5">
      <c r="A22" s="50" t="s">
        <v>54</v>
      </c>
      <c r="B22" s="50">
        <v>10764</v>
      </c>
      <c r="C22" s="50" t="s">
        <v>22</v>
      </c>
      <c r="D22" s="24">
        <f t="shared" si="5"/>
        <v>1.2809026163338091</v>
      </c>
      <c r="E22" s="24">
        <f t="shared" si="0"/>
        <v>0.35886103854605367</v>
      </c>
      <c r="F22" s="24">
        <f t="shared" si="1"/>
        <v>2.4805201924430264E-2</v>
      </c>
      <c r="G22" s="51">
        <f t="shared" si="6"/>
        <v>1824741.222725</v>
      </c>
      <c r="H22" s="51">
        <f t="shared" si="7"/>
        <v>2028393.010246</v>
      </c>
      <c r="I22" s="24">
        <f t="shared" si="2"/>
        <v>7.9447310091591686E-2</v>
      </c>
      <c r="J22" s="24">
        <f t="shared" si="3"/>
        <v>5.8595628290146835E-5</v>
      </c>
      <c r="K22" s="24">
        <f t="shared" si="4"/>
        <v>3.0323237640150985E-4</v>
      </c>
      <c r="L22" s="47">
        <v>4526628.0713979993</v>
      </c>
      <c r="M22" s="52">
        <v>325405.750879</v>
      </c>
      <c r="N22" s="52">
        <v>634096</v>
      </c>
      <c r="O22" s="52">
        <v>43830</v>
      </c>
      <c r="P22" s="52">
        <v>120</v>
      </c>
      <c r="Q22" s="52">
        <v>621</v>
      </c>
      <c r="R22" s="52">
        <v>2047934.3511054839</v>
      </c>
      <c r="S22" s="52">
        <v>1766968.079257299</v>
      </c>
      <c r="T22" s="52">
        <v>1824741222725</v>
      </c>
      <c r="U22" s="52">
        <v>2028393010246</v>
      </c>
    </row>
    <row r="23" spans="1:21" s="49" customFormat="1" x14ac:dyDescent="0.5">
      <c r="A23" s="50" t="s">
        <v>59</v>
      </c>
      <c r="B23" s="50">
        <v>10765</v>
      </c>
      <c r="C23" s="50" t="s">
        <v>19</v>
      </c>
      <c r="D23" s="24">
        <f t="shared" si="5"/>
        <v>1.43779330643495E-2</v>
      </c>
      <c r="E23" s="24">
        <f t="shared" si="0"/>
        <v>1.5047067070298863</v>
      </c>
      <c r="F23" s="24">
        <f t="shared" si="1"/>
        <v>1.1196737120964255</v>
      </c>
      <c r="G23" s="51">
        <f t="shared" si="6"/>
        <v>12721825.537203999</v>
      </c>
      <c r="H23" s="51">
        <f t="shared" si="7"/>
        <v>14504495.490072999</v>
      </c>
      <c r="I23" s="24">
        <f t="shared" si="2"/>
        <v>1.8545483344743569E-5</v>
      </c>
      <c r="J23" s="24">
        <f t="shared" si="3"/>
        <v>0.13947778347592052</v>
      </c>
      <c r="K23" s="24">
        <f t="shared" si="4"/>
        <v>6.9480806157522695E-2</v>
      </c>
      <c r="L23" s="47">
        <v>4602902.4611440003</v>
      </c>
      <c r="M23" s="52">
        <v>7053.4979000000003</v>
      </c>
      <c r="N23" s="52">
        <v>240855837</v>
      </c>
      <c r="O23" s="52">
        <v>179224262</v>
      </c>
      <c r="P23" s="52">
        <v>26524147</v>
      </c>
      <c r="Q23" s="52">
        <v>13212994</v>
      </c>
      <c r="R23" s="52">
        <v>190167540.2275025</v>
      </c>
      <c r="S23" s="52">
        <v>160068294.95391899</v>
      </c>
      <c r="T23" s="52">
        <v>12721825537204</v>
      </c>
      <c r="U23" s="52">
        <v>14504495490073</v>
      </c>
    </row>
    <row r="24" spans="1:21" s="49" customFormat="1" x14ac:dyDescent="0.5">
      <c r="A24" s="50" t="s">
        <v>57</v>
      </c>
      <c r="B24" s="50">
        <v>10771</v>
      </c>
      <c r="C24" s="50" t="s">
        <v>22</v>
      </c>
      <c r="D24" s="24">
        <f t="shared" si="5"/>
        <v>0.31642183087556403</v>
      </c>
      <c r="E24" s="24">
        <f t="shared" si="0"/>
        <v>7.7179119275137709E-2</v>
      </c>
      <c r="F24" s="24">
        <f t="shared" si="1"/>
        <v>0.45945043733573299</v>
      </c>
      <c r="G24" s="51">
        <f t="shared" si="6"/>
        <v>616074.56247</v>
      </c>
      <c r="H24" s="51">
        <f t="shared" si="7"/>
        <v>662146.02628200001</v>
      </c>
      <c r="I24" s="24">
        <f t="shared" si="2"/>
        <v>3.1129085008531471E-2</v>
      </c>
      <c r="J24" s="24">
        <f t="shared" si="3"/>
        <v>3.8036719441376319E-4</v>
      </c>
      <c r="K24" s="24">
        <f t="shared" si="4"/>
        <v>5.4532931098747412E-5</v>
      </c>
      <c r="L24" s="47">
        <v>562251.68535000004</v>
      </c>
      <c r="M24" s="52">
        <v>45666.476210000001</v>
      </c>
      <c r="N24" s="52">
        <v>68570</v>
      </c>
      <c r="O24" s="52">
        <v>408200</v>
      </c>
      <c r="P24" s="52">
        <v>279</v>
      </c>
      <c r="Q24" s="52">
        <v>40</v>
      </c>
      <c r="R24" s="52">
        <v>733501.74278306449</v>
      </c>
      <c r="S24" s="52">
        <v>888452.74011942465</v>
      </c>
      <c r="T24" s="52">
        <v>616074562470</v>
      </c>
      <c r="U24" s="52">
        <v>662146026282</v>
      </c>
    </row>
    <row r="25" spans="1:21" s="49" customFormat="1" x14ac:dyDescent="0.5">
      <c r="A25" s="50" t="s">
        <v>60</v>
      </c>
      <c r="B25" s="50">
        <v>10763</v>
      </c>
      <c r="C25" s="50" t="s">
        <v>32</v>
      </c>
      <c r="D25" s="24">
        <f t="shared" si="5"/>
        <v>4.7568969636230181</v>
      </c>
      <c r="E25" s="24">
        <f t="shared" si="0"/>
        <v>0</v>
      </c>
      <c r="F25" s="24">
        <f t="shared" si="1"/>
        <v>0.14854828452403979</v>
      </c>
      <c r="G25" s="51">
        <f t="shared" si="6"/>
        <v>98113.832511000001</v>
      </c>
      <c r="H25" s="51">
        <f t="shared" si="7"/>
        <v>109370.309757</v>
      </c>
      <c r="I25" s="24">
        <f t="shared" si="2"/>
        <v>0.69716678444942859</v>
      </c>
      <c r="J25" s="24">
        <f t="shared" si="3"/>
        <v>0</v>
      </c>
      <c r="K25" s="24">
        <f t="shared" si="4"/>
        <v>0</v>
      </c>
      <c r="L25" s="47">
        <v>1141092.049261</v>
      </c>
      <c r="M25" s="52">
        <v>140920.463617</v>
      </c>
      <c r="N25" s="52">
        <v>0</v>
      </c>
      <c r="O25" s="52">
        <v>17817</v>
      </c>
      <c r="P25" s="52">
        <v>0</v>
      </c>
      <c r="Q25" s="52">
        <v>0</v>
      </c>
      <c r="R25" s="52">
        <v>101066.535842129</v>
      </c>
      <c r="S25" s="52">
        <v>119940.7994315589</v>
      </c>
      <c r="T25" s="52">
        <v>98113832511</v>
      </c>
      <c r="U25" s="52">
        <v>109370309757</v>
      </c>
    </row>
    <row r="26" spans="1:21" s="49" customFormat="1" x14ac:dyDescent="0.5">
      <c r="A26" s="50" t="s">
        <v>62</v>
      </c>
      <c r="B26" s="50">
        <v>10778</v>
      </c>
      <c r="C26" s="50" t="s">
        <v>19</v>
      </c>
      <c r="D26" s="24">
        <f t="shared" si="5"/>
        <v>3.3180292415513284E-2</v>
      </c>
      <c r="E26" s="24">
        <f t="shared" si="0"/>
        <v>0.80772721377218348</v>
      </c>
      <c r="F26" s="24">
        <f t="shared" si="1"/>
        <v>0.91934415953609883</v>
      </c>
      <c r="G26" s="51">
        <f t="shared" si="6"/>
        <v>458669.14620299998</v>
      </c>
      <c r="H26" s="51">
        <f t="shared" si="7"/>
        <v>501576.95646900003</v>
      </c>
      <c r="I26" s="24">
        <f t="shared" si="2"/>
        <v>0</v>
      </c>
      <c r="J26" s="24">
        <f t="shared" si="3"/>
        <v>8.0930336158968209E-3</v>
      </c>
      <c r="K26" s="24">
        <f t="shared" si="4"/>
        <v>0.1045990050351981</v>
      </c>
      <c r="L26" s="47">
        <v>215712.28549000001</v>
      </c>
      <c r="M26" s="52">
        <v>0</v>
      </c>
      <c r="N26" s="52">
        <v>2625605</v>
      </c>
      <c r="O26" s="52">
        <v>2988428</v>
      </c>
      <c r="P26" s="52">
        <v>23135</v>
      </c>
      <c r="Q26" s="52">
        <v>299010</v>
      </c>
      <c r="R26" s="52">
        <v>2858631.3980652262</v>
      </c>
      <c r="S26" s="52">
        <v>3250608.5659019807</v>
      </c>
      <c r="T26" s="52">
        <v>458669146203</v>
      </c>
      <c r="U26" s="52">
        <v>501576956469</v>
      </c>
    </row>
    <row r="27" spans="1:21" s="49" customFormat="1" x14ac:dyDescent="0.5">
      <c r="A27" s="50" t="s">
        <v>64</v>
      </c>
      <c r="B27" s="50">
        <v>10781</v>
      </c>
      <c r="C27" s="50" t="s">
        <v>22</v>
      </c>
      <c r="D27" s="24">
        <f t="shared" si="5"/>
        <v>0.45059651170444703</v>
      </c>
      <c r="E27" s="24">
        <f t="shared" si="0"/>
        <v>5.3376594550096017E-2</v>
      </c>
      <c r="F27" s="24">
        <f t="shared" si="1"/>
        <v>0.34425179088692243</v>
      </c>
      <c r="G27" s="51">
        <f t="shared" si="6"/>
        <v>4117088.0130139999</v>
      </c>
      <c r="H27" s="51">
        <f t="shared" si="7"/>
        <v>4396593.9742989996</v>
      </c>
      <c r="I27" s="24">
        <f t="shared" si="2"/>
        <v>0.11798830591279237</v>
      </c>
      <c r="J27" s="24">
        <f t="shared" si="3"/>
        <v>3.5741488999716507E-3</v>
      </c>
      <c r="K27" s="24">
        <f t="shared" si="4"/>
        <v>1.6667635772552657E-2</v>
      </c>
      <c r="L27" s="47">
        <v>4470577.396342</v>
      </c>
      <c r="M27" s="52">
        <v>1033064.4157730001</v>
      </c>
      <c r="N27" s="52">
        <v>264787</v>
      </c>
      <c r="O27" s="52">
        <v>1707741</v>
      </c>
      <c r="P27" s="52">
        <v>15647</v>
      </c>
      <c r="Q27" s="52">
        <v>72968</v>
      </c>
      <c r="R27" s="52">
        <v>4377825.4454155806</v>
      </c>
      <c r="S27" s="52">
        <v>4960732.3627865966</v>
      </c>
      <c r="T27" s="52">
        <v>4117088013014</v>
      </c>
      <c r="U27" s="52">
        <v>4396593974299</v>
      </c>
    </row>
    <row r="28" spans="1:21" s="49" customFormat="1" x14ac:dyDescent="0.5">
      <c r="A28" s="50" t="s">
        <v>66</v>
      </c>
      <c r="B28" s="50">
        <v>10784</v>
      </c>
      <c r="C28" s="50" t="s">
        <v>19</v>
      </c>
      <c r="D28" s="24">
        <f t="shared" si="5"/>
        <v>5.9457936363694321E-2</v>
      </c>
      <c r="E28" s="24">
        <f t="shared" si="0"/>
        <v>1.0136844535911516</v>
      </c>
      <c r="F28" s="24">
        <f t="shared" si="1"/>
        <v>1.2342392023293121</v>
      </c>
      <c r="G28" s="51">
        <f t="shared" si="6"/>
        <v>2704594.0514310002</v>
      </c>
      <c r="H28" s="51">
        <f t="shared" si="7"/>
        <v>3323066.0665739998</v>
      </c>
      <c r="I28" s="24">
        <f t="shared" si="2"/>
        <v>1.1926407974299681E-2</v>
      </c>
      <c r="J28" s="24">
        <f t="shared" si="3"/>
        <v>8.0793534650967169E-2</v>
      </c>
      <c r="K28" s="24">
        <f t="shared" si="4"/>
        <v>6.7282667130550117E-2</v>
      </c>
      <c r="L28" s="47">
        <v>2390380.2545409999</v>
      </c>
      <c r="M28" s="52">
        <v>437949.12740900001</v>
      </c>
      <c r="N28" s="52">
        <v>20376517</v>
      </c>
      <c r="O28" s="52">
        <v>24809985</v>
      </c>
      <c r="P28" s="52">
        <v>1483408</v>
      </c>
      <c r="Q28" s="52">
        <v>1235342</v>
      </c>
      <c r="R28" s="52">
        <v>18360479.045859423</v>
      </c>
      <c r="S28" s="52">
        <v>20101439.780212358</v>
      </c>
      <c r="T28" s="52">
        <v>2704594051431</v>
      </c>
      <c r="U28" s="52">
        <v>3323066066574</v>
      </c>
    </row>
    <row r="29" spans="1:21" s="49" customFormat="1" x14ac:dyDescent="0.5">
      <c r="A29" s="50" t="s">
        <v>68</v>
      </c>
      <c r="B29" s="50">
        <v>10789</v>
      </c>
      <c r="C29" s="50" t="s">
        <v>22</v>
      </c>
      <c r="D29" s="24">
        <f t="shared" si="5"/>
        <v>1.50501822543828</v>
      </c>
      <c r="E29" s="24">
        <f t="shared" si="0"/>
        <v>0.46885792466906795</v>
      </c>
      <c r="F29" s="24">
        <f t="shared" si="1"/>
        <v>0.48447324829070804</v>
      </c>
      <c r="G29" s="51">
        <f t="shared" si="6"/>
        <v>1206665.5451859999</v>
      </c>
      <c r="H29" s="51">
        <f t="shared" si="7"/>
        <v>1101689.179916</v>
      </c>
      <c r="I29" s="24">
        <f t="shared" si="2"/>
        <v>0.14790764277602089</v>
      </c>
      <c r="J29" s="24">
        <f t="shared" si="3"/>
        <v>1.2751370307693759E-2</v>
      </c>
      <c r="K29" s="24">
        <f t="shared" si="4"/>
        <v>7.0151541138447335E-2</v>
      </c>
      <c r="L29" s="47">
        <v>4467252.580817</v>
      </c>
      <c r="M29" s="52">
        <v>482533.07613300002</v>
      </c>
      <c r="N29" s="52">
        <v>695841</v>
      </c>
      <c r="O29" s="52">
        <v>719016</v>
      </c>
      <c r="P29" s="52">
        <v>20800</v>
      </c>
      <c r="Q29" s="52">
        <v>114431</v>
      </c>
      <c r="R29" s="52">
        <v>1631197.2359119679</v>
      </c>
      <c r="S29" s="52">
        <v>1484119.0974667701</v>
      </c>
      <c r="T29" s="52">
        <v>1206665545186</v>
      </c>
      <c r="U29" s="52">
        <v>1101689179916</v>
      </c>
    </row>
    <row r="30" spans="1:21" s="49" customFormat="1" x14ac:dyDescent="0.5">
      <c r="A30" s="50" t="s">
        <v>70</v>
      </c>
      <c r="B30" s="50">
        <v>10787</v>
      </c>
      <c r="C30" s="50" t="s">
        <v>22</v>
      </c>
      <c r="D30" s="24">
        <f t="shared" si="5"/>
        <v>1.0341455805188768</v>
      </c>
      <c r="E30" s="24">
        <f t="shared" si="0"/>
        <v>0.13729169430838029</v>
      </c>
      <c r="F30" s="24">
        <f t="shared" si="1"/>
        <v>0.78377210969521016</v>
      </c>
      <c r="G30" s="51">
        <f t="shared" si="6"/>
        <v>4833049.6174600003</v>
      </c>
      <c r="H30" s="51">
        <f t="shared" si="7"/>
        <v>5277238.5263599996</v>
      </c>
      <c r="I30" s="24">
        <f t="shared" si="2"/>
        <v>6.2055087843859012E-2</v>
      </c>
      <c r="J30" s="24">
        <f t="shared" si="3"/>
        <v>6.6022494596945569E-3</v>
      </c>
      <c r="K30" s="24">
        <f t="shared" si="4"/>
        <v>1.0895504792697278E-2</v>
      </c>
      <c r="L30" s="47">
        <v>14632862.624125998</v>
      </c>
      <c r="M30" s="52">
        <v>633291.38565100008</v>
      </c>
      <c r="N30" s="52">
        <v>971319</v>
      </c>
      <c r="O30" s="52">
        <v>5545075</v>
      </c>
      <c r="P30" s="52">
        <v>33689</v>
      </c>
      <c r="Q30" s="52">
        <v>55596</v>
      </c>
      <c r="R30" s="52">
        <v>5102654.8157055806</v>
      </c>
      <c r="S30" s="52">
        <v>7074856.2387048248</v>
      </c>
      <c r="T30" s="52">
        <v>4833049617460</v>
      </c>
      <c r="U30" s="52">
        <v>5277238526360</v>
      </c>
    </row>
    <row r="31" spans="1:21" s="49" customFormat="1" x14ac:dyDescent="0.5">
      <c r="A31" s="50" t="s">
        <v>72</v>
      </c>
      <c r="B31" s="50">
        <v>10801</v>
      </c>
      <c r="C31" s="50" t="s">
        <v>22</v>
      </c>
      <c r="D31" s="24">
        <f t="shared" si="5"/>
        <v>0.29598152166544273</v>
      </c>
      <c r="E31" s="24">
        <f t="shared" si="0"/>
        <v>0.27321082648678691</v>
      </c>
      <c r="F31" s="24">
        <f t="shared" si="1"/>
        <v>0.33041408712915354</v>
      </c>
      <c r="G31" s="51">
        <f t="shared" si="6"/>
        <v>1206375.8573139999</v>
      </c>
      <c r="H31" s="51">
        <f t="shared" si="7"/>
        <v>1330412.879369</v>
      </c>
      <c r="I31" s="24">
        <f t="shared" si="2"/>
        <v>3.4135853001287702E-3</v>
      </c>
      <c r="J31" s="24">
        <f t="shared" si="3"/>
        <v>1.9231805727526767E-3</v>
      </c>
      <c r="K31" s="24">
        <f t="shared" si="4"/>
        <v>6.6031983581642441E-3</v>
      </c>
      <c r="L31" s="47">
        <v>743844.02351900004</v>
      </c>
      <c r="M31" s="52">
        <v>8991.9913789999991</v>
      </c>
      <c r="N31" s="52">
        <v>343309</v>
      </c>
      <c r="O31" s="52">
        <v>415189</v>
      </c>
      <c r="P31" s="52">
        <v>2533</v>
      </c>
      <c r="Q31" s="52">
        <v>8697</v>
      </c>
      <c r="R31" s="52">
        <v>1317089.0117585161</v>
      </c>
      <c r="S31" s="52">
        <v>1256571.726730614</v>
      </c>
      <c r="T31" s="52">
        <v>1206375857314</v>
      </c>
      <c r="U31" s="52">
        <v>1330412879369</v>
      </c>
    </row>
    <row r="32" spans="1:21" s="49" customFormat="1" x14ac:dyDescent="0.5">
      <c r="A32" s="50" t="s">
        <v>74</v>
      </c>
      <c r="B32" s="50">
        <v>10825</v>
      </c>
      <c r="C32" s="50" t="s">
        <v>22</v>
      </c>
      <c r="D32" s="24">
        <f t="shared" si="5"/>
        <v>2.631956688998915</v>
      </c>
      <c r="E32" s="24">
        <f t="shared" si="0"/>
        <v>0.33882846138332373</v>
      </c>
      <c r="F32" s="24">
        <f t="shared" si="1"/>
        <v>0.30937765153922142</v>
      </c>
      <c r="G32" s="51">
        <f t="shared" si="6"/>
        <v>333491.24427700002</v>
      </c>
      <c r="H32" s="51">
        <f t="shared" si="7"/>
        <v>324114.28031599999</v>
      </c>
      <c r="I32" s="24">
        <f t="shared" si="2"/>
        <v>0.27742545862470014</v>
      </c>
      <c r="J32" s="24">
        <f t="shared" si="3"/>
        <v>0</v>
      </c>
      <c r="K32" s="24">
        <f t="shared" si="4"/>
        <v>0.12907448043895167</v>
      </c>
      <c r="L32" s="47">
        <v>1771092.813362</v>
      </c>
      <c r="M32" s="52">
        <v>203525.68097699998</v>
      </c>
      <c r="N32" s="52">
        <v>114002</v>
      </c>
      <c r="O32" s="52">
        <v>104093</v>
      </c>
      <c r="P32" s="52">
        <v>0</v>
      </c>
      <c r="Q32" s="52">
        <v>47346</v>
      </c>
      <c r="R32" s="52">
        <v>366811.47070270969</v>
      </c>
      <c r="S32" s="52">
        <v>336459.33855310682</v>
      </c>
      <c r="T32" s="52">
        <v>333491244277</v>
      </c>
      <c r="U32" s="52">
        <v>324114280316</v>
      </c>
    </row>
    <row r="33" spans="1:21" s="49" customFormat="1" x14ac:dyDescent="0.5">
      <c r="A33" s="50" t="s">
        <v>76</v>
      </c>
      <c r="B33" s="50">
        <v>10830</v>
      </c>
      <c r="C33" s="50" t="s">
        <v>22</v>
      </c>
      <c r="D33" s="24">
        <f t="shared" si="5"/>
        <v>1.1079503294700006</v>
      </c>
      <c r="E33" s="24">
        <f t="shared" si="0"/>
        <v>0.1747487916014645</v>
      </c>
      <c r="F33" s="24">
        <f t="shared" si="1"/>
        <v>0.44696635934360895</v>
      </c>
      <c r="G33" s="51">
        <f t="shared" si="6"/>
        <v>1393486.252696</v>
      </c>
      <c r="H33" s="51">
        <f t="shared" si="7"/>
        <v>1379558.801704</v>
      </c>
      <c r="I33" s="24">
        <f t="shared" si="2"/>
        <v>0.14956394261101014</v>
      </c>
      <c r="J33" s="24">
        <f t="shared" si="3"/>
        <v>1.1059257972275846E-2</v>
      </c>
      <c r="K33" s="24">
        <f t="shared" si="4"/>
        <v>4.8907920260980245E-2</v>
      </c>
      <c r="L33" s="47">
        <v>3745639.8184110001</v>
      </c>
      <c r="M33" s="52">
        <v>452833.18889400002</v>
      </c>
      <c r="N33" s="52">
        <v>295386</v>
      </c>
      <c r="O33" s="52">
        <v>755528</v>
      </c>
      <c r="P33" s="52">
        <v>16742</v>
      </c>
      <c r="Q33" s="52">
        <v>74039</v>
      </c>
      <c r="R33" s="52">
        <v>1513844.7843399681</v>
      </c>
      <c r="S33" s="52">
        <v>1690346.4527163259</v>
      </c>
      <c r="T33" s="52">
        <v>1393486252696</v>
      </c>
      <c r="U33" s="52">
        <v>1379558801704</v>
      </c>
    </row>
    <row r="34" spans="1:21" s="49" customFormat="1" x14ac:dyDescent="0.5">
      <c r="A34" s="50" t="s">
        <v>78</v>
      </c>
      <c r="B34" s="50">
        <v>10835</v>
      </c>
      <c r="C34" s="50" t="s">
        <v>22</v>
      </c>
      <c r="D34" s="24">
        <f t="shared" si="5"/>
        <v>0.8787312008244581</v>
      </c>
      <c r="E34" s="24">
        <f t="shared" si="0"/>
        <v>0.65422573485312729</v>
      </c>
      <c r="F34" s="24">
        <f t="shared" si="1"/>
        <v>0.82833223541375034</v>
      </c>
      <c r="G34" s="51">
        <f t="shared" si="6"/>
        <v>1860769.1192129999</v>
      </c>
      <c r="H34" s="51">
        <f t="shared" si="7"/>
        <v>1977378.9658850001</v>
      </c>
      <c r="I34" s="24">
        <f t="shared" si="2"/>
        <v>0.10083041552397033</v>
      </c>
      <c r="J34" s="24">
        <f t="shared" si="3"/>
        <v>2.5419320950934042E-2</v>
      </c>
      <c r="K34" s="24">
        <f t="shared" si="4"/>
        <v>0.13173390382601488</v>
      </c>
      <c r="L34" s="47">
        <v>4379551.8966020001</v>
      </c>
      <c r="M34" s="52">
        <v>431170.62520199997</v>
      </c>
      <c r="N34" s="52">
        <v>1630314</v>
      </c>
      <c r="O34" s="52">
        <v>2064183</v>
      </c>
      <c r="P34" s="52">
        <v>54349</v>
      </c>
      <c r="Q34" s="52">
        <v>281660</v>
      </c>
      <c r="R34" s="52">
        <v>2138098.0280672261</v>
      </c>
      <c r="S34" s="52">
        <v>2491974.731574879</v>
      </c>
      <c r="T34" s="52">
        <v>1860769119213</v>
      </c>
      <c r="U34" s="52">
        <v>1977378965885</v>
      </c>
    </row>
    <row r="35" spans="1:21" s="49" customFormat="1" x14ac:dyDescent="0.5">
      <c r="A35" s="50" t="s">
        <v>80</v>
      </c>
      <c r="B35" s="50">
        <v>10837</v>
      </c>
      <c r="C35" s="50" t="s">
        <v>19</v>
      </c>
      <c r="D35" s="24">
        <f t="shared" ref="D35:D65" si="8">(L35/2)/S35</f>
        <v>4.1621280708914951E-2</v>
      </c>
      <c r="E35" s="24">
        <f t="shared" ref="E35:E65" si="9">(N35)/S35</f>
        <v>4.2332477250919586E-3</v>
      </c>
      <c r="F35" s="24">
        <f t="shared" ref="F35:F65" si="10">(O35)/S35</f>
        <v>0.95302596414862994</v>
      </c>
      <c r="G35" s="51">
        <f t="shared" si="6"/>
        <v>3180149.0694300001</v>
      </c>
      <c r="H35" s="51">
        <f t="shared" si="7"/>
        <v>3424712.1129749999</v>
      </c>
      <c r="I35" s="24">
        <f t="shared" ref="I35:I65" si="11">(M35/2)/R35</f>
        <v>5.6343012593339748E-3</v>
      </c>
      <c r="J35" s="24">
        <f t="shared" ref="J35:J65" si="12">(P35)/R35</f>
        <v>3.0483485803844154E-4</v>
      </c>
      <c r="K35" s="24">
        <f t="shared" ref="K35:K65" si="13">(Q35)/R35</f>
        <v>1.3504677423744558E-2</v>
      </c>
      <c r="L35" s="47">
        <v>1405071.0872160001</v>
      </c>
      <c r="M35" s="52">
        <v>153077.254124</v>
      </c>
      <c r="N35" s="52">
        <v>71454</v>
      </c>
      <c r="O35" s="52">
        <v>16086353</v>
      </c>
      <c r="P35" s="52">
        <v>4141</v>
      </c>
      <c r="Q35" s="52">
        <v>183453</v>
      </c>
      <c r="R35" s="52">
        <v>13584404.44326677</v>
      </c>
      <c r="S35" s="52">
        <v>16879238.97684202</v>
      </c>
      <c r="T35" s="52">
        <v>3180149069430</v>
      </c>
      <c r="U35" s="52">
        <v>3424712112975</v>
      </c>
    </row>
    <row r="36" spans="1:21" s="49" customFormat="1" x14ac:dyDescent="0.5">
      <c r="A36" s="50" t="s">
        <v>82</v>
      </c>
      <c r="B36" s="50">
        <v>10845</v>
      </c>
      <c r="C36" s="50" t="s">
        <v>19</v>
      </c>
      <c r="D36" s="24">
        <f t="shared" si="8"/>
        <v>0.29491632068689799</v>
      </c>
      <c r="E36" s="24">
        <f t="shared" si="9"/>
        <v>1.2077055052540919</v>
      </c>
      <c r="F36" s="24">
        <f t="shared" si="10"/>
        <v>0.89043174085323595</v>
      </c>
      <c r="G36" s="51">
        <f t="shared" si="6"/>
        <v>4325786.8261350002</v>
      </c>
      <c r="H36" s="51">
        <f t="shared" si="7"/>
        <v>4661323.0411870005</v>
      </c>
      <c r="I36" s="24">
        <f t="shared" si="11"/>
        <v>8.5604564362602598E-3</v>
      </c>
      <c r="J36" s="24">
        <f t="shared" si="12"/>
        <v>4.8791943281625665E-2</v>
      </c>
      <c r="K36" s="24">
        <f t="shared" si="13"/>
        <v>0.14671877256090482</v>
      </c>
      <c r="L36" s="47">
        <v>17141128.496813998</v>
      </c>
      <c r="M36" s="52">
        <v>602377.37985100003</v>
      </c>
      <c r="N36" s="52">
        <v>35097134</v>
      </c>
      <c r="O36" s="52">
        <v>25876840</v>
      </c>
      <c r="P36" s="52">
        <v>1716682</v>
      </c>
      <c r="Q36" s="52">
        <v>5162112</v>
      </c>
      <c r="R36" s="52">
        <v>35183718.5514699</v>
      </c>
      <c r="S36" s="52">
        <v>29061003.570250209</v>
      </c>
      <c r="T36" s="52">
        <v>4325786826135</v>
      </c>
      <c r="U36" s="52">
        <v>4661323041187</v>
      </c>
    </row>
    <row r="37" spans="1:21" s="49" customFormat="1" x14ac:dyDescent="0.5">
      <c r="A37" s="50" t="s">
        <v>84</v>
      </c>
      <c r="B37" s="50">
        <v>10843</v>
      </c>
      <c r="C37" s="50" t="s">
        <v>22</v>
      </c>
      <c r="D37" s="24">
        <f t="shared" si="8"/>
        <v>1.6739164498529673</v>
      </c>
      <c r="E37" s="24">
        <f t="shared" si="9"/>
        <v>0.66588889827198916</v>
      </c>
      <c r="F37" s="24">
        <f t="shared" si="10"/>
        <v>0.59840094168489089</v>
      </c>
      <c r="G37" s="51">
        <f t="shared" si="6"/>
        <v>1384694.0090890001</v>
      </c>
      <c r="H37" s="51">
        <f t="shared" si="7"/>
        <v>1507317.0915880001</v>
      </c>
      <c r="I37" s="24">
        <f t="shared" si="11"/>
        <v>9.5738949635488083E-2</v>
      </c>
      <c r="J37" s="24">
        <f t="shared" si="12"/>
        <v>6.7847226503603602E-3</v>
      </c>
      <c r="K37" s="24">
        <f t="shared" si="13"/>
        <v>1.2334629835799159E-2</v>
      </c>
      <c r="L37" s="47">
        <v>4737260.017802</v>
      </c>
      <c r="M37" s="52">
        <v>283150.52248799999</v>
      </c>
      <c r="N37" s="52">
        <v>942248</v>
      </c>
      <c r="O37" s="52">
        <v>846751</v>
      </c>
      <c r="P37" s="52">
        <v>10033</v>
      </c>
      <c r="Q37" s="52">
        <v>18240</v>
      </c>
      <c r="R37" s="52">
        <v>1478763.468609452</v>
      </c>
      <c r="S37" s="52">
        <v>1415022.840064123</v>
      </c>
      <c r="T37" s="52">
        <v>1384694009089</v>
      </c>
      <c r="U37" s="52">
        <v>1507317091588</v>
      </c>
    </row>
    <row r="38" spans="1:21" s="49" customFormat="1" x14ac:dyDescent="0.5">
      <c r="A38" s="50" t="s">
        <v>86</v>
      </c>
      <c r="B38" s="50">
        <v>10851</v>
      </c>
      <c r="C38" s="50" t="s">
        <v>22</v>
      </c>
      <c r="D38" s="24">
        <f t="shared" si="8"/>
        <v>0.15562083398236559</v>
      </c>
      <c r="E38" s="24">
        <f t="shared" si="9"/>
        <v>0.30770420623688094</v>
      </c>
      <c r="F38" s="24">
        <f t="shared" si="10"/>
        <v>0.308355687263279</v>
      </c>
      <c r="G38" s="51">
        <f t="shared" si="6"/>
        <v>23928099.057383001</v>
      </c>
      <c r="H38" s="51">
        <f t="shared" si="7"/>
        <v>28140406.733004</v>
      </c>
      <c r="I38" s="24">
        <f t="shared" si="11"/>
        <v>9.8807694872115777E-3</v>
      </c>
      <c r="J38" s="24">
        <f t="shared" si="12"/>
        <v>9.8177989356303206E-3</v>
      </c>
      <c r="K38" s="24">
        <f t="shared" si="13"/>
        <v>8.0318242578036741E-3</v>
      </c>
      <c r="L38" s="47">
        <v>9096260.8547680005</v>
      </c>
      <c r="M38" s="52">
        <v>589512.99060999998</v>
      </c>
      <c r="N38" s="52">
        <v>8992876</v>
      </c>
      <c r="O38" s="52">
        <v>9011916</v>
      </c>
      <c r="P38" s="52">
        <v>292878</v>
      </c>
      <c r="Q38" s="52">
        <v>239600</v>
      </c>
      <c r="R38" s="52">
        <v>29831330.00790026</v>
      </c>
      <c r="S38" s="52">
        <v>29225716.833643101</v>
      </c>
      <c r="T38" s="52">
        <v>23928099057383</v>
      </c>
      <c r="U38" s="52">
        <v>28140406733004</v>
      </c>
    </row>
    <row r="39" spans="1:21" s="49" customFormat="1" x14ac:dyDescent="0.5">
      <c r="A39" s="50" t="s">
        <v>88</v>
      </c>
      <c r="B39" s="50">
        <v>10855</v>
      </c>
      <c r="C39" s="50" t="s">
        <v>22</v>
      </c>
      <c r="D39" s="24">
        <f t="shared" si="8"/>
        <v>0.259595371813793</v>
      </c>
      <c r="E39" s="24">
        <f t="shared" si="9"/>
        <v>4.5689617493470079E-2</v>
      </c>
      <c r="F39" s="24">
        <f t="shared" si="10"/>
        <v>0.24859823498775449</v>
      </c>
      <c r="G39" s="51">
        <f t="shared" si="6"/>
        <v>5909558.0469970005</v>
      </c>
      <c r="H39" s="51">
        <f t="shared" si="7"/>
        <v>6574504.2580000004</v>
      </c>
      <c r="I39" s="24">
        <f t="shared" si="11"/>
        <v>2.4327883486341698E-2</v>
      </c>
      <c r="J39" s="24">
        <f t="shared" si="12"/>
        <v>1.3182608726401372E-2</v>
      </c>
      <c r="K39" s="24">
        <f t="shared" si="13"/>
        <v>2.0933540046961997E-2</v>
      </c>
      <c r="L39" s="47">
        <v>3352813.9407479996</v>
      </c>
      <c r="M39" s="52">
        <v>306042.52690599998</v>
      </c>
      <c r="N39" s="52">
        <v>295053</v>
      </c>
      <c r="O39" s="52">
        <v>1605390</v>
      </c>
      <c r="P39" s="52">
        <v>82918</v>
      </c>
      <c r="Q39" s="52">
        <v>131671</v>
      </c>
      <c r="R39" s="52">
        <v>6289953.8111858387</v>
      </c>
      <c r="S39" s="52">
        <v>6457769.0991212334</v>
      </c>
      <c r="T39" s="52">
        <v>5909558046997</v>
      </c>
      <c r="U39" s="52">
        <v>6574504258000</v>
      </c>
    </row>
    <row r="40" spans="1:21" s="49" customFormat="1" x14ac:dyDescent="0.5">
      <c r="A40" s="50" t="s">
        <v>90</v>
      </c>
      <c r="B40" s="50">
        <v>10864</v>
      </c>
      <c r="C40" s="50" t="s">
        <v>22</v>
      </c>
      <c r="D40" s="24">
        <f t="shared" si="8"/>
        <v>0.51277084334450185</v>
      </c>
      <c r="E40" s="24">
        <f t="shared" si="9"/>
        <v>2.0626791120184014E-2</v>
      </c>
      <c r="F40" s="24">
        <f t="shared" si="10"/>
        <v>0.44068514635632133</v>
      </c>
      <c r="G40" s="51">
        <f t="shared" si="6"/>
        <v>356416.00935399998</v>
      </c>
      <c r="H40" s="51">
        <f t="shared" si="7"/>
        <v>406553.93650399998</v>
      </c>
      <c r="I40" s="24">
        <f t="shared" si="11"/>
        <v>0</v>
      </c>
      <c r="J40" s="24">
        <f t="shared" si="12"/>
        <v>4.2802701338701539E-4</v>
      </c>
      <c r="K40" s="24">
        <f t="shared" si="13"/>
        <v>5.4268324548707135E-3</v>
      </c>
      <c r="L40" s="47">
        <v>673194.11714900006</v>
      </c>
      <c r="M40" s="52">
        <v>0</v>
      </c>
      <c r="N40" s="52">
        <v>13540</v>
      </c>
      <c r="O40" s="52">
        <v>289278</v>
      </c>
      <c r="P40" s="52">
        <v>249</v>
      </c>
      <c r="Q40" s="52">
        <v>3157</v>
      </c>
      <c r="R40" s="52">
        <v>581738.98425158055</v>
      </c>
      <c r="S40" s="52">
        <v>656427.84285291238</v>
      </c>
      <c r="T40" s="52">
        <v>356416009354</v>
      </c>
      <c r="U40" s="52">
        <v>406553936504</v>
      </c>
    </row>
    <row r="41" spans="1:21" s="49" customFormat="1" x14ac:dyDescent="0.5">
      <c r="A41" s="50" t="s">
        <v>92</v>
      </c>
      <c r="B41" s="50">
        <v>10869</v>
      </c>
      <c r="C41" s="50" t="s">
        <v>22</v>
      </c>
      <c r="D41" s="24">
        <f t="shared" si="8"/>
        <v>0.79265262898150901</v>
      </c>
      <c r="E41" s="24">
        <f t="shared" si="9"/>
        <v>3.5663606943902922E-2</v>
      </c>
      <c r="F41" s="24">
        <f t="shared" si="10"/>
        <v>0.33420264456667925</v>
      </c>
      <c r="G41" s="51">
        <f t="shared" si="6"/>
        <v>608674.54472300003</v>
      </c>
      <c r="H41" s="51">
        <f t="shared" si="7"/>
        <v>684051.010458</v>
      </c>
      <c r="I41" s="24">
        <f t="shared" si="11"/>
        <v>0</v>
      </c>
      <c r="J41" s="24">
        <f t="shared" si="12"/>
        <v>0</v>
      </c>
      <c r="K41" s="24">
        <f t="shared" si="13"/>
        <v>8.4516263171057603E-3</v>
      </c>
      <c r="L41" s="47">
        <v>1142051.1321709999</v>
      </c>
      <c r="M41" s="52">
        <v>0</v>
      </c>
      <c r="N41" s="52">
        <v>25692</v>
      </c>
      <c r="O41" s="52">
        <v>240759</v>
      </c>
      <c r="P41" s="52">
        <v>0</v>
      </c>
      <c r="Q41" s="52">
        <v>5363</v>
      </c>
      <c r="R41" s="52">
        <v>634552.42799193552</v>
      </c>
      <c r="S41" s="52">
        <v>720398.24912864924</v>
      </c>
      <c r="T41" s="52">
        <v>608674544723</v>
      </c>
      <c r="U41" s="52">
        <v>684051010458</v>
      </c>
    </row>
    <row r="42" spans="1:21" s="49" customFormat="1" x14ac:dyDescent="0.5">
      <c r="A42" s="50" t="s">
        <v>94</v>
      </c>
      <c r="B42" s="50">
        <v>10872</v>
      </c>
      <c r="C42" s="50" t="s">
        <v>22</v>
      </c>
      <c r="D42" s="24">
        <f t="shared" si="8"/>
        <v>1.1046654462514178</v>
      </c>
      <c r="E42" s="24">
        <f t="shared" si="9"/>
        <v>7.3686371240755874E-2</v>
      </c>
      <c r="F42" s="24">
        <f t="shared" si="10"/>
        <v>0.37279049301722461</v>
      </c>
      <c r="G42" s="51">
        <f t="shared" si="6"/>
        <v>1781702.547734</v>
      </c>
      <c r="H42" s="51">
        <f t="shared" si="7"/>
        <v>2032415.8926570001</v>
      </c>
      <c r="I42" s="24">
        <f t="shared" si="11"/>
        <v>4.7466037398882895E-2</v>
      </c>
      <c r="J42" s="24">
        <f t="shared" si="12"/>
        <v>6.0312724720976525E-3</v>
      </c>
      <c r="K42" s="24">
        <f t="shared" si="13"/>
        <v>1.5309132419443944E-2</v>
      </c>
      <c r="L42" s="47">
        <v>4521420.8947930001</v>
      </c>
      <c r="M42" s="52">
        <v>185999.27843999999</v>
      </c>
      <c r="N42" s="52">
        <v>150800</v>
      </c>
      <c r="O42" s="52">
        <v>762920</v>
      </c>
      <c r="P42" s="52">
        <v>11817</v>
      </c>
      <c r="Q42" s="52">
        <v>29995</v>
      </c>
      <c r="R42" s="52">
        <v>1959288.0365907419</v>
      </c>
      <c r="S42" s="52">
        <v>2046511.4167081229</v>
      </c>
      <c r="T42" s="52">
        <v>1781702547734</v>
      </c>
      <c r="U42" s="52">
        <v>2032415892657</v>
      </c>
    </row>
    <row r="43" spans="1:21" s="49" customFormat="1" x14ac:dyDescent="0.5">
      <c r="A43" s="50" t="s">
        <v>96</v>
      </c>
      <c r="B43" s="50">
        <v>10883</v>
      </c>
      <c r="C43" s="50" t="s">
        <v>19</v>
      </c>
      <c r="D43" s="24">
        <f t="shared" si="8"/>
        <v>5.7637852146252222E-2</v>
      </c>
      <c r="E43" s="24">
        <f t="shared" si="9"/>
        <v>2.0871252736391703</v>
      </c>
      <c r="F43" s="24">
        <f t="shared" si="10"/>
        <v>1.7675201362935402</v>
      </c>
      <c r="G43" s="51">
        <f t="shared" si="6"/>
        <v>18998565.938453998</v>
      </c>
      <c r="H43" s="51">
        <f t="shared" si="7"/>
        <v>21329002.983139999</v>
      </c>
      <c r="I43" s="24">
        <f t="shared" si="11"/>
        <v>3.9175550025875531E-3</v>
      </c>
      <c r="J43" s="24">
        <f t="shared" si="12"/>
        <v>0.14029934982991846</v>
      </c>
      <c r="K43" s="24">
        <f t="shared" si="13"/>
        <v>9.9891740130520809E-2</v>
      </c>
      <c r="L43" s="47">
        <v>15971477.403200999</v>
      </c>
      <c r="M43" s="52">
        <v>1121118.3533099999</v>
      </c>
      <c r="N43" s="52">
        <v>289171724</v>
      </c>
      <c r="O43" s="52">
        <v>244890353</v>
      </c>
      <c r="P43" s="52">
        <v>20075299</v>
      </c>
      <c r="Q43" s="52">
        <v>14293413</v>
      </c>
      <c r="R43" s="52">
        <v>143089038.00578409</v>
      </c>
      <c r="S43" s="52">
        <v>138550247.8707433</v>
      </c>
      <c r="T43" s="52">
        <v>18998565938454</v>
      </c>
      <c r="U43" s="52">
        <v>21329002983140</v>
      </c>
    </row>
    <row r="44" spans="1:21" s="49" customFormat="1" x14ac:dyDescent="0.5">
      <c r="A44" s="50" t="s">
        <v>98</v>
      </c>
      <c r="B44" s="50">
        <v>10885</v>
      </c>
      <c r="C44" s="50" t="s">
        <v>32</v>
      </c>
      <c r="D44" s="24">
        <f t="shared" si="8"/>
        <v>0.52022202039484189</v>
      </c>
      <c r="E44" s="24">
        <f t="shared" si="9"/>
        <v>0.23133373961312237</v>
      </c>
      <c r="F44" s="24">
        <f t="shared" si="10"/>
        <v>0.57251081075494181</v>
      </c>
      <c r="G44" s="51">
        <f t="shared" si="6"/>
        <v>1894574.3874939999</v>
      </c>
      <c r="H44" s="51">
        <f t="shared" si="7"/>
        <v>2037957.5911030001</v>
      </c>
      <c r="I44" s="24">
        <f t="shared" si="11"/>
        <v>0</v>
      </c>
      <c r="J44" s="24">
        <f t="shared" si="12"/>
        <v>1.1027801929297628E-4</v>
      </c>
      <c r="K44" s="24">
        <f t="shared" si="13"/>
        <v>8.4685667307541554E-3</v>
      </c>
      <c r="L44" s="47">
        <v>4145490.5809079995</v>
      </c>
      <c r="M44" s="52">
        <v>0</v>
      </c>
      <c r="N44" s="52">
        <v>921714</v>
      </c>
      <c r="O44" s="52">
        <v>2281082</v>
      </c>
      <c r="P44" s="52">
        <v>309</v>
      </c>
      <c r="Q44" s="52">
        <v>23729</v>
      </c>
      <c r="R44" s="52">
        <v>2802008.9767760322</v>
      </c>
      <c r="S44" s="52">
        <v>3984347.4693378271</v>
      </c>
      <c r="T44" s="52">
        <v>1894574387494</v>
      </c>
      <c r="U44" s="52">
        <v>2037957591103</v>
      </c>
    </row>
    <row r="45" spans="1:21" s="49" customFormat="1" x14ac:dyDescent="0.5">
      <c r="A45" s="50" t="s">
        <v>100</v>
      </c>
      <c r="B45" s="50">
        <v>10897</v>
      </c>
      <c r="C45" s="50" t="s">
        <v>32</v>
      </c>
      <c r="D45" s="24">
        <f t="shared" si="8"/>
        <v>0.19097917890790408</v>
      </c>
      <c r="E45" s="24">
        <f t="shared" si="9"/>
        <v>6.4958504500120959E-2</v>
      </c>
      <c r="F45" s="24">
        <f t="shared" si="10"/>
        <v>0.36622670077766573</v>
      </c>
      <c r="G45" s="51">
        <f t="shared" si="6"/>
        <v>434003.16537800001</v>
      </c>
      <c r="H45" s="51">
        <f t="shared" si="7"/>
        <v>489249.66966199997</v>
      </c>
      <c r="I45" s="24">
        <f t="shared" si="11"/>
        <v>0</v>
      </c>
      <c r="J45" s="24">
        <f t="shared" si="12"/>
        <v>3.7211155924524099E-4</v>
      </c>
      <c r="K45" s="24">
        <f t="shared" si="13"/>
        <v>9.9472862017437828E-3</v>
      </c>
      <c r="L45" s="47">
        <v>309813.22722599999</v>
      </c>
      <c r="M45" s="52">
        <v>0</v>
      </c>
      <c r="N45" s="52">
        <v>52689</v>
      </c>
      <c r="O45" s="52">
        <v>297053</v>
      </c>
      <c r="P45" s="52">
        <v>250</v>
      </c>
      <c r="Q45" s="52">
        <v>6683</v>
      </c>
      <c r="R45" s="52">
        <v>671841.53189725801</v>
      </c>
      <c r="S45" s="52">
        <v>811117.81136990141</v>
      </c>
      <c r="T45" s="52">
        <v>434003165378</v>
      </c>
      <c r="U45" s="52">
        <v>489249669662</v>
      </c>
    </row>
    <row r="46" spans="1:21" s="49" customFormat="1" x14ac:dyDescent="0.5">
      <c r="A46" s="50" t="s">
        <v>102</v>
      </c>
      <c r="B46" s="50">
        <v>10895</v>
      </c>
      <c r="C46" s="50" t="s">
        <v>19</v>
      </c>
      <c r="D46" s="24">
        <f t="shared" si="8"/>
        <v>7.9992575078892444E-2</v>
      </c>
      <c r="E46" s="24">
        <f t="shared" si="9"/>
        <v>0.13303683390346033</v>
      </c>
      <c r="F46" s="24">
        <f t="shared" si="10"/>
        <v>0.98878682693818354</v>
      </c>
      <c r="G46" s="51">
        <f t="shared" si="6"/>
        <v>180121.26207299999</v>
      </c>
      <c r="H46" s="51">
        <f t="shared" si="7"/>
        <v>191602.594935</v>
      </c>
      <c r="I46" s="24">
        <f t="shared" si="11"/>
        <v>8.4799910834723723E-3</v>
      </c>
      <c r="J46" s="24">
        <f t="shared" si="12"/>
        <v>2.2700728133631786E-3</v>
      </c>
      <c r="K46" s="24">
        <f t="shared" si="13"/>
        <v>1.1413441332001445E-2</v>
      </c>
      <c r="L46" s="47">
        <v>334762.22248599998</v>
      </c>
      <c r="M46" s="52">
        <v>23929.991391</v>
      </c>
      <c r="N46" s="52">
        <v>278374</v>
      </c>
      <c r="O46" s="52">
        <v>2068995</v>
      </c>
      <c r="P46" s="52">
        <v>3203</v>
      </c>
      <c r="Q46" s="52">
        <v>16104</v>
      </c>
      <c r="R46" s="52">
        <v>1410967.957126742</v>
      </c>
      <c r="S46" s="52">
        <v>2092458.0947409288</v>
      </c>
      <c r="T46" s="52">
        <v>180121262073</v>
      </c>
      <c r="U46" s="52">
        <v>191602594935</v>
      </c>
    </row>
    <row r="47" spans="1:21" s="49" customFormat="1" x14ac:dyDescent="0.5">
      <c r="A47" s="50" t="s">
        <v>104</v>
      </c>
      <c r="B47" s="50">
        <v>10896</v>
      </c>
      <c r="C47" s="50" t="s">
        <v>22</v>
      </c>
      <c r="D47" s="24">
        <f t="shared" si="8"/>
        <v>1.7513339063016669</v>
      </c>
      <c r="E47" s="24">
        <f t="shared" si="9"/>
        <v>9.091794357509933E-2</v>
      </c>
      <c r="F47" s="24">
        <f t="shared" si="10"/>
        <v>0.24248552993851574</v>
      </c>
      <c r="G47" s="51">
        <f t="shared" si="6"/>
        <v>2456007.2557310001</v>
      </c>
      <c r="H47" s="51">
        <f t="shared" si="7"/>
        <v>2884798.6669410001</v>
      </c>
      <c r="I47" s="24">
        <f t="shared" si="11"/>
        <v>0.13449795720482149</v>
      </c>
      <c r="J47" s="24">
        <f t="shared" si="12"/>
        <v>1.2933639686937145E-3</v>
      </c>
      <c r="K47" s="24">
        <f t="shared" si="13"/>
        <v>2.7515538851773285E-3</v>
      </c>
      <c r="L47" s="47">
        <v>9822485.5334929992</v>
      </c>
      <c r="M47" s="52">
        <v>724607.91276700003</v>
      </c>
      <c r="N47" s="52">
        <v>254960</v>
      </c>
      <c r="O47" s="52">
        <v>679999</v>
      </c>
      <c r="P47" s="52">
        <v>3484</v>
      </c>
      <c r="Q47" s="52">
        <v>7412</v>
      </c>
      <c r="R47" s="52">
        <v>2693750.6257568062</v>
      </c>
      <c r="S47" s="52">
        <v>2804286.920429518</v>
      </c>
      <c r="T47" s="52">
        <v>2456007255731</v>
      </c>
      <c r="U47" s="52">
        <v>2884798666941</v>
      </c>
    </row>
    <row r="48" spans="1:21" s="49" customFormat="1" x14ac:dyDescent="0.5">
      <c r="A48" s="50" t="s">
        <v>106</v>
      </c>
      <c r="B48" s="50">
        <v>10911</v>
      </c>
      <c r="C48" s="50" t="s">
        <v>19</v>
      </c>
      <c r="D48" s="24">
        <f t="shared" si="8"/>
        <v>5.7216200337601067E-2</v>
      </c>
      <c r="E48" s="24">
        <f t="shared" si="9"/>
        <v>0.74752785107347963</v>
      </c>
      <c r="F48" s="24">
        <f t="shared" si="10"/>
        <v>1.0049420273281722</v>
      </c>
      <c r="G48" s="51">
        <f t="shared" si="6"/>
        <v>4110012.4421399999</v>
      </c>
      <c r="H48" s="51">
        <f t="shared" si="7"/>
        <v>4109425.3008380001</v>
      </c>
      <c r="I48" s="24">
        <f t="shared" si="11"/>
        <v>1.6711544674964191E-4</v>
      </c>
      <c r="J48" s="24">
        <f t="shared" si="12"/>
        <v>0.17286179759765838</v>
      </c>
      <c r="K48" s="24">
        <f t="shared" si="13"/>
        <v>6.9454711140918765E-2</v>
      </c>
      <c r="L48" s="47">
        <v>7851850.4313750006</v>
      </c>
      <c r="M48" s="52">
        <v>18982.642059999998</v>
      </c>
      <c r="N48" s="52">
        <v>51292089</v>
      </c>
      <c r="O48" s="52">
        <v>68954723</v>
      </c>
      <c r="P48" s="52">
        <v>9817685</v>
      </c>
      <c r="Q48" s="52">
        <v>3944680</v>
      </c>
      <c r="R48" s="52">
        <v>56794995.403501421</v>
      </c>
      <c r="S48" s="52">
        <v>68615622.717391104</v>
      </c>
      <c r="T48" s="52">
        <v>4110012442140</v>
      </c>
      <c r="U48" s="52">
        <v>4109425300838</v>
      </c>
    </row>
    <row r="49" spans="1:21" s="49" customFormat="1" x14ac:dyDescent="0.5">
      <c r="A49" s="50" t="s">
        <v>108</v>
      </c>
      <c r="B49" s="50">
        <v>10919</v>
      </c>
      <c r="C49" s="50" t="s">
        <v>19</v>
      </c>
      <c r="D49" s="24">
        <f t="shared" si="8"/>
        <v>3.6576795891421876E-2</v>
      </c>
      <c r="E49" s="24">
        <f t="shared" si="9"/>
        <v>1.3364835687494356</v>
      </c>
      <c r="F49" s="24">
        <f t="shared" si="10"/>
        <v>1.0841802903034776</v>
      </c>
      <c r="G49" s="51">
        <f t="shared" si="6"/>
        <v>75733874.828658</v>
      </c>
      <c r="H49" s="51">
        <f t="shared" si="7"/>
        <v>81025586.712936997</v>
      </c>
      <c r="I49" s="24">
        <f t="shared" si="11"/>
        <v>3.6554545740899181E-4</v>
      </c>
      <c r="J49" s="24">
        <f t="shared" si="12"/>
        <v>5.680793388458006E-2</v>
      </c>
      <c r="K49" s="24">
        <f t="shared" si="13"/>
        <v>5.5344517678187467E-2</v>
      </c>
      <c r="L49" s="47">
        <v>33901621.133937001</v>
      </c>
      <c r="M49" s="52">
        <v>366545.561521</v>
      </c>
      <c r="N49" s="52">
        <v>619367532</v>
      </c>
      <c r="O49" s="52">
        <v>502442444</v>
      </c>
      <c r="P49" s="52">
        <v>28481678</v>
      </c>
      <c r="Q49" s="52">
        <v>27747968</v>
      </c>
      <c r="R49" s="52">
        <v>501367961.3461715</v>
      </c>
      <c r="S49" s="52">
        <v>463430712.11833149</v>
      </c>
      <c r="T49" s="52">
        <v>75733874828658</v>
      </c>
      <c r="U49" s="52">
        <v>81025586712937</v>
      </c>
    </row>
    <row r="50" spans="1:21" s="49" customFormat="1" x14ac:dyDescent="0.5">
      <c r="A50" s="50" t="s">
        <v>110</v>
      </c>
      <c r="B50" s="50">
        <v>10923</v>
      </c>
      <c r="C50" s="50" t="s">
        <v>19</v>
      </c>
      <c r="D50" s="24">
        <f t="shared" si="8"/>
        <v>8.5413914593159473E-2</v>
      </c>
      <c r="E50" s="24">
        <f t="shared" si="9"/>
        <v>0.74180648539128013</v>
      </c>
      <c r="F50" s="24">
        <f t="shared" si="10"/>
        <v>0.97695016537738999</v>
      </c>
      <c r="G50" s="51">
        <f t="shared" si="6"/>
        <v>545550.66998699994</v>
      </c>
      <c r="H50" s="51">
        <f t="shared" si="7"/>
        <v>487566.10814000003</v>
      </c>
      <c r="I50" s="24">
        <f t="shared" si="11"/>
        <v>1.6111292471084615E-2</v>
      </c>
      <c r="J50" s="24">
        <f t="shared" si="12"/>
        <v>0.102406384454316</v>
      </c>
      <c r="K50" s="24">
        <f t="shared" si="13"/>
        <v>0.28851434570594026</v>
      </c>
      <c r="L50" s="47">
        <v>448505.02795500006</v>
      </c>
      <c r="M50" s="52">
        <v>90554.922089</v>
      </c>
      <c r="N50" s="52">
        <v>1947598</v>
      </c>
      <c r="O50" s="52">
        <v>2564963</v>
      </c>
      <c r="P50" s="52">
        <v>287792</v>
      </c>
      <c r="Q50" s="52">
        <v>810810</v>
      </c>
      <c r="R50" s="52">
        <v>2810293.5332941613</v>
      </c>
      <c r="S50" s="52">
        <v>2625479.8769691288</v>
      </c>
      <c r="T50" s="52">
        <v>545550669987</v>
      </c>
      <c r="U50" s="52">
        <v>487566108140</v>
      </c>
    </row>
    <row r="51" spans="1:21" s="49" customFormat="1" x14ac:dyDescent="0.5">
      <c r="A51" s="50" t="s">
        <v>114</v>
      </c>
      <c r="B51" s="50">
        <v>10915</v>
      </c>
      <c r="C51" s="50" t="s">
        <v>19</v>
      </c>
      <c r="D51" s="24">
        <f t="shared" si="8"/>
        <v>0.19145616786276529</v>
      </c>
      <c r="E51" s="24">
        <f t="shared" si="9"/>
        <v>0.25180873089436073</v>
      </c>
      <c r="F51" s="24">
        <f t="shared" si="10"/>
        <v>0.44300010045520533</v>
      </c>
      <c r="G51" s="51">
        <f t="shared" si="6"/>
        <v>9107268.5799330007</v>
      </c>
      <c r="H51" s="51">
        <f t="shared" si="7"/>
        <v>10379524.349587999</v>
      </c>
      <c r="I51" s="24">
        <f t="shared" si="11"/>
        <v>3.6086715224399872E-2</v>
      </c>
      <c r="J51" s="24">
        <f t="shared" si="12"/>
        <v>1.7981516806311079E-3</v>
      </c>
      <c r="K51" s="24">
        <f t="shared" si="13"/>
        <v>1.4981416456539651E-2</v>
      </c>
      <c r="L51" s="47">
        <v>18052335.740152001</v>
      </c>
      <c r="M51" s="52">
        <v>2548815.6698500002</v>
      </c>
      <c r="N51" s="52">
        <v>11871479</v>
      </c>
      <c r="O51" s="52">
        <v>20885163</v>
      </c>
      <c r="P51" s="52">
        <v>63502</v>
      </c>
      <c r="Q51" s="52">
        <v>529071</v>
      </c>
      <c r="R51" s="52">
        <v>35315152.044188134</v>
      </c>
      <c r="S51" s="52">
        <v>47144826.781166472</v>
      </c>
      <c r="T51" s="52">
        <v>9107268579933</v>
      </c>
      <c r="U51" s="52">
        <v>10379524349588</v>
      </c>
    </row>
    <row r="52" spans="1:21" s="49" customFormat="1" x14ac:dyDescent="0.5">
      <c r="A52" s="50" t="s">
        <v>116</v>
      </c>
      <c r="B52" s="50">
        <v>10929</v>
      </c>
      <c r="C52" s="50" t="s">
        <v>19</v>
      </c>
      <c r="D52" s="24">
        <f t="shared" si="8"/>
        <v>4.3777881023260364E-2</v>
      </c>
      <c r="E52" s="24">
        <f t="shared" si="9"/>
        <v>0.9642758758677733</v>
      </c>
      <c r="F52" s="24">
        <f t="shared" si="10"/>
        <v>1.0047030908066059</v>
      </c>
      <c r="G52" s="51">
        <f t="shared" si="6"/>
        <v>460773.37132699997</v>
      </c>
      <c r="H52" s="51">
        <f t="shared" si="7"/>
        <v>620982.52997499995</v>
      </c>
      <c r="I52" s="24">
        <f t="shared" si="11"/>
        <v>1.4289421894127423E-2</v>
      </c>
      <c r="J52" s="24">
        <f t="shared" si="12"/>
        <v>9.0408219696017936E-2</v>
      </c>
      <c r="K52" s="24">
        <f t="shared" si="13"/>
        <v>0.10417726847616755</v>
      </c>
      <c r="L52" s="47">
        <v>403232.56453099998</v>
      </c>
      <c r="M52" s="52">
        <v>120000</v>
      </c>
      <c r="N52" s="52">
        <v>4440912</v>
      </c>
      <c r="O52" s="52">
        <v>4627097</v>
      </c>
      <c r="P52" s="52">
        <v>379616</v>
      </c>
      <c r="Q52" s="52">
        <v>437431</v>
      </c>
      <c r="R52" s="52">
        <v>4198910.2459532265</v>
      </c>
      <c r="S52" s="52">
        <v>4605437.210594452</v>
      </c>
      <c r="T52" s="52">
        <v>460773371327</v>
      </c>
      <c r="U52" s="52">
        <v>620982529975</v>
      </c>
    </row>
    <row r="53" spans="1:21" s="49" customFormat="1" x14ac:dyDescent="0.5">
      <c r="A53" s="50" t="s">
        <v>118</v>
      </c>
      <c r="B53" s="50">
        <v>10934</v>
      </c>
      <c r="C53" s="50" t="s">
        <v>32</v>
      </c>
      <c r="D53" s="24">
        <f t="shared" si="8"/>
        <v>0.49984674638456694</v>
      </c>
      <c r="E53" s="24">
        <f t="shared" si="9"/>
        <v>8.0836293858538031E-5</v>
      </c>
      <c r="F53" s="24">
        <f t="shared" si="10"/>
        <v>0</v>
      </c>
      <c r="G53" s="51">
        <f t="shared" si="6"/>
        <v>113205.631779</v>
      </c>
      <c r="H53" s="51">
        <f t="shared" si="7"/>
        <v>129472.9278</v>
      </c>
      <c r="I53" s="24">
        <f t="shared" si="11"/>
        <v>7.5670438447913921E-3</v>
      </c>
      <c r="J53" s="24">
        <f t="shared" si="12"/>
        <v>0</v>
      </c>
      <c r="K53" s="24">
        <f t="shared" si="13"/>
        <v>0</v>
      </c>
      <c r="L53" s="47">
        <v>185503.338609</v>
      </c>
      <c r="M53" s="52">
        <v>3054.00513</v>
      </c>
      <c r="N53" s="52">
        <v>15</v>
      </c>
      <c r="O53" s="52">
        <v>0</v>
      </c>
      <c r="P53" s="52">
        <v>0</v>
      </c>
      <c r="Q53" s="52">
        <v>0</v>
      </c>
      <c r="R53" s="52">
        <v>201796.4473737097</v>
      </c>
      <c r="S53" s="52">
        <v>185560.2141564</v>
      </c>
      <c r="T53" s="52">
        <v>113205631779</v>
      </c>
      <c r="U53" s="52">
        <v>129472927800</v>
      </c>
    </row>
    <row r="54" spans="1:21" s="49" customFormat="1" x14ac:dyDescent="0.5">
      <c r="A54" s="50" t="s">
        <v>120</v>
      </c>
      <c r="B54" s="50">
        <v>11008</v>
      </c>
      <c r="C54" s="50" t="s">
        <v>19</v>
      </c>
      <c r="D54" s="24">
        <f t="shared" si="8"/>
        <v>5.8911942867489644E-2</v>
      </c>
      <c r="E54" s="24">
        <f t="shared" si="9"/>
        <v>0.92055089879174201</v>
      </c>
      <c r="F54" s="24">
        <f t="shared" si="10"/>
        <v>1.0068735534388664</v>
      </c>
      <c r="G54" s="51">
        <f t="shared" si="6"/>
        <v>15002125.236190001</v>
      </c>
      <c r="H54" s="51">
        <f t="shared" si="7"/>
        <v>15994424.899807001</v>
      </c>
      <c r="I54" s="24">
        <f t="shared" si="11"/>
        <v>9.3326089456941454E-3</v>
      </c>
      <c r="J54" s="24">
        <f t="shared" si="12"/>
        <v>3.7796904776958178E-2</v>
      </c>
      <c r="K54" s="24">
        <f t="shared" si="13"/>
        <v>4.816695241132176E-2</v>
      </c>
      <c r="L54" s="47">
        <v>9352265.8627749998</v>
      </c>
      <c r="M54" s="52">
        <v>1379086.8785310001</v>
      </c>
      <c r="N54" s="52">
        <v>73068688</v>
      </c>
      <c r="O54" s="52">
        <v>79920545</v>
      </c>
      <c r="P54" s="52">
        <v>2792639</v>
      </c>
      <c r="Q54" s="52">
        <v>3558834</v>
      </c>
      <c r="R54" s="52">
        <v>73885388.670832485</v>
      </c>
      <c r="S54" s="52">
        <v>79374956.991411805</v>
      </c>
      <c r="T54" s="52">
        <v>15002125236190</v>
      </c>
      <c r="U54" s="52">
        <v>15994424899807</v>
      </c>
    </row>
    <row r="55" spans="1:21" s="49" customFormat="1" x14ac:dyDescent="0.5">
      <c r="A55" s="50" t="s">
        <v>122</v>
      </c>
      <c r="B55" s="50">
        <v>11014</v>
      </c>
      <c r="C55" s="50" t="s">
        <v>19</v>
      </c>
      <c r="D55" s="24">
        <f t="shared" si="8"/>
        <v>4.0974369013127024E-2</v>
      </c>
      <c r="E55" s="24">
        <f t="shared" si="9"/>
        <v>3.2069160356617735E-2</v>
      </c>
      <c r="F55" s="24">
        <f t="shared" si="10"/>
        <v>0.67971177866119803</v>
      </c>
      <c r="G55" s="51">
        <f t="shared" si="6"/>
        <v>238881.83720400001</v>
      </c>
      <c r="H55" s="51">
        <f t="shared" si="7"/>
        <v>264293.895685</v>
      </c>
      <c r="I55" s="24">
        <f t="shared" si="11"/>
        <v>1.021004773669142E-3</v>
      </c>
      <c r="J55" s="24">
        <f t="shared" si="12"/>
        <v>5.2099102054848083E-4</v>
      </c>
      <c r="K55" s="24">
        <f t="shared" si="13"/>
        <v>1.468942346113402E-2</v>
      </c>
      <c r="L55" s="47">
        <v>311617.78781299997</v>
      </c>
      <c r="M55" s="52">
        <v>5502.9382299999997</v>
      </c>
      <c r="N55" s="52">
        <v>121946</v>
      </c>
      <c r="O55" s="52">
        <v>2584668</v>
      </c>
      <c r="P55" s="52">
        <v>1404</v>
      </c>
      <c r="Q55" s="52">
        <v>39586</v>
      </c>
      <c r="R55" s="52">
        <v>2694864.1044176128</v>
      </c>
      <c r="S55" s="52">
        <v>3802594.101121685</v>
      </c>
      <c r="T55" s="52">
        <v>238881837204</v>
      </c>
      <c r="U55" s="52">
        <v>264293895685</v>
      </c>
    </row>
    <row r="56" spans="1:21" s="49" customFormat="1" x14ac:dyDescent="0.5">
      <c r="A56" s="50" t="s">
        <v>124</v>
      </c>
      <c r="B56" s="50">
        <v>11049</v>
      </c>
      <c r="C56" s="50" t="s">
        <v>19</v>
      </c>
      <c r="D56" s="24">
        <f t="shared" si="8"/>
        <v>4.088947108346036E-2</v>
      </c>
      <c r="E56" s="24">
        <f t="shared" si="9"/>
        <v>1.4280467721097845</v>
      </c>
      <c r="F56" s="24">
        <f t="shared" si="10"/>
        <v>1.2235881340945314</v>
      </c>
      <c r="G56" s="51">
        <f t="shared" si="6"/>
        <v>7317962.0112279998</v>
      </c>
      <c r="H56" s="51">
        <f t="shared" si="7"/>
        <v>8378739.888642</v>
      </c>
      <c r="I56" s="24">
        <f t="shared" si="11"/>
        <v>5.0093964758486272E-3</v>
      </c>
      <c r="J56" s="24">
        <f t="shared" si="12"/>
        <v>0.11297112947683882</v>
      </c>
      <c r="K56" s="24">
        <f t="shared" si="13"/>
        <v>8.900349664524701E-2</v>
      </c>
      <c r="L56" s="47">
        <v>4414783.9664620003</v>
      </c>
      <c r="M56" s="52">
        <v>558904.88686099998</v>
      </c>
      <c r="N56" s="52">
        <v>77092193</v>
      </c>
      <c r="O56" s="52">
        <v>66054624</v>
      </c>
      <c r="P56" s="52">
        <v>6302168</v>
      </c>
      <c r="Q56" s="52">
        <v>4965118</v>
      </c>
      <c r="R56" s="52">
        <v>55785650.981670156</v>
      </c>
      <c r="S56" s="52">
        <v>53984361.370814651</v>
      </c>
      <c r="T56" s="52">
        <v>7317962011228</v>
      </c>
      <c r="U56" s="52">
        <v>8378739888642</v>
      </c>
    </row>
    <row r="57" spans="1:21" s="49" customFormat="1" x14ac:dyDescent="0.5">
      <c r="A57" s="50" t="s">
        <v>126</v>
      </c>
      <c r="B57" s="50">
        <v>11055</v>
      </c>
      <c r="C57" s="50" t="s">
        <v>22</v>
      </c>
      <c r="D57" s="24">
        <f t="shared" si="8"/>
        <v>0.67865726363042811</v>
      </c>
      <c r="E57" s="24">
        <f t="shared" si="9"/>
        <v>5.0432223782789901E-2</v>
      </c>
      <c r="F57" s="24">
        <f t="shared" si="10"/>
        <v>0.36170423542364477</v>
      </c>
      <c r="G57" s="51">
        <f t="shared" si="6"/>
        <v>2333559.4331339998</v>
      </c>
      <c r="H57" s="51">
        <f t="shared" si="7"/>
        <v>2570210.8564149998</v>
      </c>
      <c r="I57" s="24">
        <f t="shared" si="11"/>
        <v>0.23131412318949063</v>
      </c>
      <c r="J57" s="24">
        <f t="shared" si="12"/>
        <v>2.2009580881449001E-3</v>
      </c>
      <c r="K57" s="24">
        <f t="shared" si="13"/>
        <v>1.0785443406924989E-2</v>
      </c>
      <c r="L57" s="47">
        <v>3477322.5472069997</v>
      </c>
      <c r="M57" s="52">
        <v>1050339.5587619999</v>
      </c>
      <c r="N57" s="52">
        <v>129203</v>
      </c>
      <c r="O57" s="52">
        <v>926655</v>
      </c>
      <c r="P57" s="52">
        <v>4997</v>
      </c>
      <c r="Q57" s="52">
        <v>24487</v>
      </c>
      <c r="R57" s="52">
        <v>2270374.9003288709</v>
      </c>
      <c r="S57" s="52">
        <v>2561913.6002503778</v>
      </c>
      <c r="T57" s="52">
        <v>2333559433134</v>
      </c>
      <c r="U57" s="52">
        <v>2570210856415</v>
      </c>
    </row>
    <row r="58" spans="1:21" s="49" customFormat="1" x14ac:dyDescent="0.5">
      <c r="A58" s="50" t="s">
        <v>128</v>
      </c>
      <c r="B58" s="50">
        <v>11075</v>
      </c>
      <c r="C58" s="50" t="s">
        <v>19</v>
      </c>
      <c r="D58" s="24">
        <f t="shared" si="8"/>
        <v>3.5415111638473523E-2</v>
      </c>
      <c r="E58" s="24">
        <f t="shared" si="9"/>
        <v>1.069861550406346</v>
      </c>
      <c r="F58" s="24">
        <f t="shared" si="10"/>
        <v>1.0203998624506445</v>
      </c>
      <c r="G58" s="51">
        <f t="shared" si="6"/>
        <v>9001292.3333829995</v>
      </c>
      <c r="H58" s="51">
        <f t="shared" si="7"/>
        <v>10148393.338276999</v>
      </c>
      <c r="I58" s="24">
        <f t="shared" si="11"/>
        <v>3.2081134394174051E-3</v>
      </c>
      <c r="J58" s="24">
        <f t="shared" si="12"/>
        <v>0.11042736757044073</v>
      </c>
      <c r="K58" s="24">
        <f t="shared" si="13"/>
        <v>0.13637829883456748</v>
      </c>
      <c r="L58" s="47">
        <v>5401558.1885409998</v>
      </c>
      <c r="M58" s="52">
        <v>553141.73633700004</v>
      </c>
      <c r="N58" s="52">
        <v>81588327</v>
      </c>
      <c r="O58" s="52">
        <v>77816347</v>
      </c>
      <c r="P58" s="52">
        <v>9519923</v>
      </c>
      <c r="Q58" s="52">
        <v>11757148</v>
      </c>
      <c r="R58" s="52">
        <v>86209815.641284004</v>
      </c>
      <c r="S58" s="52">
        <v>76260640.424933299</v>
      </c>
      <c r="T58" s="52">
        <v>9001292333383</v>
      </c>
      <c r="U58" s="52">
        <v>10148393338277</v>
      </c>
    </row>
    <row r="59" spans="1:21" s="49" customFormat="1" x14ac:dyDescent="0.5">
      <c r="A59" s="50" t="s">
        <v>130</v>
      </c>
      <c r="B59" s="50">
        <v>11087</v>
      </c>
      <c r="C59" s="50" t="s">
        <v>22</v>
      </c>
      <c r="D59" s="24">
        <f t="shared" si="8"/>
        <v>0.55625538848554612</v>
      </c>
      <c r="E59" s="24">
        <f t="shared" si="9"/>
        <v>1.207423063212679</v>
      </c>
      <c r="F59" s="24">
        <f t="shared" si="10"/>
        <v>0.81488029518831373</v>
      </c>
      <c r="G59" s="51">
        <f t="shared" si="6"/>
        <v>1355122.1535690001</v>
      </c>
      <c r="H59" s="51">
        <f t="shared" si="7"/>
        <v>1653687.079135</v>
      </c>
      <c r="I59" s="24">
        <f t="shared" si="11"/>
        <v>1.6787317418363878E-2</v>
      </c>
      <c r="J59" s="24">
        <f t="shared" si="12"/>
        <v>2.3558758260106893E-2</v>
      </c>
      <c r="K59" s="24">
        <f t="shared" si="13"/>
        <v>1.3425925596859567E-2</v>
      </c>
      <c r="L59" s="47">
        <v>1624924.8320960002</v>
      </c>
      <c r="M59" s="52">
        <v>54025.802971999998</v>
      </c>
      <c r="N59" s="52">
        <v>1763553</v>
      </c>
      <c r="O59" s="52">
        <v>1190208</v>
      </c>
      <c r="P59" s="52">
        <v>37909</v>
      </c>
      <c r="Q59" s="52">
        <v>21604</v>
      </c>
      <c r="R59" s="52">
        <v>1609125.556680677</v>
      </c>
      <c r="S59" s="52">
        <v>1460592.4416480709</v>
      </c>
      <c r="T59" s="52">
        <v>1355122153569</v>
      </c>
      <c r="U59" s="52">
        <v>1653687079135</v>
      </c>
    </row>
    <row r="60" spans="1:21" s="49" customFormat="1" x14ac:dyDescent="0.5">
      <c r="A60" s="50" t="s">
        <v>135</v>
      </c>
      <c r="B60" s="50">
        <v>11090</v>
      </c>
      <c r="C60" s="50" t="s">
        <v>19</v>
      </c>
      <c r="D60" s="24">
        <f t="shared" si="8"/>
        <v>3.9776548815332657E-2</v>
      </c>
      <c r="E60" s="24">
        <f t="shared" si="9"/>
        <v>0.63906885471437103</v>
      </c>
      <c r="F60" s="24">
        <f t="shared" si="10"/>
        <v>0.93944120668627262</v>
      </c>
      <c r="G60" s="51">
        <f t="shared" si="6"/>
        <v>6647366.9927340001</v>
      </c>
      <c r="H60" s="51">
        <f t="shared" si="7"/>
        <v>7335314.6591849998</v>
      </c>
      <c r="I60" s="24">
        <f t="shared" si="11"/>
        <v>2.7018957136341003E-3</v>
      </c>
      <c r="J60" s="24">
        <f t="shared" si="12"/>
        <v>4.6219877432241971E-2</v>
      </c>
      <c r="K60" s="24">
        <f t="shared" si="13"/>
        <v>4.4389669252895433E-2</v>
      </c>
      <c r="L60" s="47">
        <v>4185388.9928890001</v>
      </c>
      <c r="M60" s="52">
        <v>228607.52321000001</v>
      </c>
      <c r="N60" s="52">
        <v>33622220</v>
      </c>
      <c r="O60" s="52">
        <v>49425189</v>
      </c>
      <c r="P60" s="52">
        <v>1955333</v>
      </c>
      <c r="Q60" s="52">
        <v>1877906</v>
      </c>
      <c r="R60" s="52">
        <v>42305023.479703188</v>
      </c>
      <c r="S60" s="52">
        <v>52611263.640797049</v>
      </c>
      <c r="T60" s="52">
        <v>6647366992734</v>
      </c>
      <c r="U60" s="52">
        <v>7335314659185</v>
      </c>
    </row>
    <row r="61" spans="1:21" s="49" customFormat="1" x14ac:dyDescent="0.5">
      <c r="A61" s="50" t="s">
        <v>137</v>
      </c>
      <c r="B61" s="50">
        <v>11095</v>
      </c>
      <c r="C61" s="50" t="s">
        <v>22</v>
      </c>
      <c r="D61" s="24">
        <f t="shared" si="8"/>
        <v>0.90404975515373209</v>
      </c>
      <c r="E61" s="24">
        <f t="shared" si="9"/>
        <v>0.51081176467079603</v>
      </c>
      <c r="F61" s="24">
        <f t="shared" si="10"/>
        <v>0.5345241154935827</v>
      </c>
      <c r="G61" s="51">
        <f t="shared" si="6"/>
        <v>1922096.150655</v>
      </c>
      <c r="H61" s="51">
        <f t="shared" si="7"/>
        <v>2406916.900804</v>
      </c>
      <c r="I61" s="24">
        <f t="shared" si="11"/>
        <v>0.35231722882391731</v>
      </c>
      <c r="J61" s="24">
        <f t="shared" si="12"/>
        <v>2.6428118775122432E-2</v>
      </c>
      <c r="K61" s="24">
        <f t="shared" si="13"/>
        <v>1.6141672277308713E-2</v>
      </c>
      <c r="L61" s="47">
        <v>4066409.9272910003</v>
      </c>
      <c r="M61" s="52">
        <v>1593339.1077640001</v>
      </c>
      <c r="N61" s="52">
        <v>1148814</v>
      </c>
      <c r="O61" s="52">
        <v>1202143</v>
      </c>
      <c r="P61" s="52">
        <v>59760</v>
      </c>
      <c r="Q61" s="52">
        <v>36500</v>
      </c>
      <c r="R61" s="52">
        <v>2261227.9182070973</v>
      </c>
      <c r="S61" s="52">
        <v>2248996.7527282359</v>
      </c>
      <c r="T61" s="52">
        <v>1922096150655</v>
      </c>
      <c r="U61" s="52">
        <v>2406916900804</v>
      </c>
    </row>
    <row r="62" spans="1:21" s="49" customFormat="1" x14ac:dyDescent="0.5">
      <c r="A62" s="50" t="s">
        <v>139</v>
      </c>
      <c r="B62" s="50">
        <v>11098</v>
      </c>
      <c r="C62" s="50" t="s">
        <v>19</v>
      </c>
      <c r="D62" s="24">
        <f t="shared" si="8"/>
        <v>4.8059872832987731E-2</v>
      </c>
      <c r="E62" s="24">
        <f t="shared" si="9"/>
        <v>1.7789863210748169</v>
      </c>
      <c r="F62" s="24">
        <f t="shared" si="10"/>
        <v>1.3843193066793436</v>
      </c>
      <c r="G62" s="51">
        <f t="shared" si="6"/>
        <v>79045913.917862996</v>
      </c>
      <c r="H62" s="51">
        <f t="shared" si="7"/>
        <v>89461122.858766004</v>
      </c>
      <c r="I62" s="24">
        <f t="shared" si="11"/>
        <v>4.8984586961453164E-3</v>
      </c>
      <c r="J62" s="24">
        <f t="shared" si="12"/>
        <v>0.10424521128558117</v>
      </c>
      <c r="K62" s="24">
        <f t="shared" si="13"/>
        <v>8.1871337442147127E-2</v>
      </c>
      <c r="L62" s="47">
        <v>40856417.217327997</v>
      </c>
      <c r="M62" s="52">
        <v>4776007.5193399992</v>
      </c>
      <c r="N62" s="52">
        <v>756171449</v>
      </c>
      <c r="O62" s="52">
        <v>588415281</v>
      </c>
      <c r="P62" s="52">
        <v>50819650</v>
      </c>
      <c r="Q62" s="52">
        <v>39912363</v>
      </c>
      <c r="R62" s="52">
        <v>487501050.39145517</v>
      </c>
      <c r="S62" s="52">
        <v>425057483.60287619</v>
      </c>
      <c r="T62" s="52">
        <v>79045913917863</v>
      </c>
      <c r="U62" s="52">
        <v>89461122858766</v>
      </c>
    </row>
    <row r="63" spans="1:21" s="49" customFormat="1" x14ac:dyDescent="0.5">
      <c r="A63" s="50" t="s">
        <v>141</v>
      </c>
      <c r="B63" s="50">
        <v>11099</v>
      </c>
      <c r="C63" s="50" t="s">
        <v>22</v>
      </c>
      <c r="D63" s="24">
        <f t="shared" si="8"/>
        <v>0.96575975766226563</v>
      </c>
      <c r="E63" s="24">
        <f t="shared" si="9"/>
        <v>0.29420171535435802</v>
      </c>
      <c r="F63" s="24">
        <f t="shared" si="10"/>
        <v>0.64375845566169554</v>
      </c>
      <c r="G63" s="51">
        <f t="shared" si="6"/>
        <v>6582874.4880050002</v>
      </c>
      <c r="H63" s="51">
        <f t="shared" si="7"/>
        <v>7363550.1945749996</v>
      </c>
      <c r="I63" s="24">
        <f t="shared" si="11"/>
        <v>2.3234337318208231E-2</v>
      </c>
      <c r="J63" s="24">
        <f t="shared" si="12"/>
        <v>2.235285288572697E-2</v>
      </c>
      <c r="K63" s="24">
        <f t="shared" si="13"/>
        <v>3.4294299302022407E-2</v>
      </c>
      <c r="L63" s="47">
        <v>16521768.388071999</v>
      </c>
      <c r="M63" s="52">
        <v>341277.68883400003</v>
      </c>
      <c r="N63" s="52">
        <v>2516533</v>
      </c>
      <c r="O63" s="52">
        <v>5506560</v>
      </c>
      <c r="P63" s="52">
        <v>164165</v>
      </c>
      <c r="Q63" s="52">
        <v>251866</v>
      </c>
      <c r="R63" s="52">
        <v>7344252.692900097</v>
      </c>
      <c r="S63" s="52">
        <v>8553767.2578451969</v>
      </c>
      <c r="T63" s="52">
        <v>6582874488005</v>
      </c>
      <c r="U63" s="52">
        <v>7363550194575</v>
      </c>
    </row>
    <row r="64" spans="1:21" s="49" customFormat="1" x14ac:dyDescent="0.5">
      <c r="A64" s="50" t="s">
        <v>143</v>
      </c>
      <c r="B64" s="50">
        <v>11131</v>
      </c>
      <c r="C64" s="50" t="s">
        <v>32</v>
      </c>
      <c r="D64" s="24">
        <f t="shared" si="8"/>
        <v>0.26514018254378685</v>
      </c>
      <c r="E64" s="24">
        <f t="shared" si="9"/>
        <v>7.5136825832118684E-2</v>
      </c>
      <c r="F64" s="24">
        <f t="shared" si="10"/>
        <v>8.5765332274016517E-2</v>
      </c>
      <c r="G64" s="51">
        <f t="shared" si="6"/>
        <v>1014115.879168</v>
      </c>
      <c r="H64" s="51">
        <f t="shared" si="7"/>
        <v>1016453.0442689999</v>
      </c>
      <c r="I64" s="24">
        <f t="shared" si="11"/>
        <v>4.0145716614923707E-2</v>
      </c>
      <c r="J64" s="24">
        <f t="shared" si="12"/>
        <v>1.8686569523676973E-2</v>
      </c>
      <c r="K64" s="24">
        <f t="shared" si="13"/>
        <v>1.9955888196518524E-3</v>
      </c>
      <c r="L64" s="47">
        <v>991110.04072399996</v>
      </c>
      <c r="M64" s="52">
        <v>157759.307225</v>
      </c>
      <c r="N64" s="52">
        <v>140433</v>
      </c>
      <c r="O64" s="52">
        <v>160298</v>
      </c>
      <c r="P64" s="52">
        <v>36716</v>
      </c>
      <c r="Q64" s="52">
        <v>3921</v>
      </c>
      <c r="R64" s="52">
        <v>1964833.617720935</v>
      </c>
      <c r="S64" s="52">
        <v>1869030.2450861479</v>
      </c>
      <c r="T64" s="52">
        <v>1014115879168</v>
      </c>
      <c r="U64" s="52">
        <v>1016453044269</v>
      </c>
    </row>
    <row r="65" spans="1:21" s="49" customFormat="1" x14ac:dyDescent="0.5">
      <c r="A65" s="50" t="s">
        <v>145</v>
      </c>
      <c r="B65" s="50">
        <v>11132</v>
      </c>
      <c r="C65" s="50" t="s">
        <v>22</v>
      </c>
      <c r="D65" s="24">
        <f t="shared" si="8"/>
        <v>0.2312063743422719</v>
      </c>
      <c r="E65" s="24">
        <f t="shared" si="9"/>
        <v>0.20220911603471062</v>
      </c>
      <c r="F65" s="24">
        <f t="shared" si="10"/>
        <v>0.27273366669318022</v>
      </c>
      <c r="G65" s="51">
        <f t="shared" si="6"/>
        <v>14950298.239599001</v>
      </c>
      <c r="H65" s="51">
        <f t="shared" si="7"/>
        <v>16961174.438730001</v>
      </c>
      <c r="I65" s="24">
        <f t="shared" si="11"/>
        <v>5.1805222046156897E-3</v>
      </c>
      <c r="J65" s="24">
        <f t="shared" si="12"/>
        <v>7.7932481981370077E-3</v>
      </c>
      <c r="K65" s="24">
        <f t="shared" si="13"/>
        <v>1.2310709862939596E-2</v>
      </c>
      <c r="L65" s="47">
        <v>8694975.5738559999</v>
      </c>
      <c r="M65" s="52">
        <v>194633.32615800001</v>
      </c>
      <c r="N65" s="52">
        <v>3802238</v>
      </c>
      <c r="O65" s="52">
        <v>5128346</v>
      </c>
      <c r="P65" s="52">
        <v>146397</v>
      </c>
      <c r="Q65" s="52">
        <v>231258</v>
      </c>
      <c r="R65" s="52">
        <v>18785106.835811608</v>
      </c>
      <c r="S65" s="52">
        <v>18803494.494023301</v>
      </c>
      <c r="T65" s="52">
        <v>14950298239599</v>
      </c>
      <c r="U65" s="52">
        <v>16961174438730</v>
      </c>
    </row>
    <row r="66" spans="1:21" s="49" customFormat="1" x14ac:dyDescent="0.5">
      <c r="A66" s="50" t="s">
        <v>147</v>
      </c>
      <c r="B66" s="50">
        <v>11141</v>
      </c>
      <c r="C66" s="50" t="s">
        <v>22</v>
      </c>
      <c r="D66" s="24">
        <f t="shared" ref="D66:D94" si="14">(L66/2)/S66</f>
        <v>1.0590960213071534</v>
      </c>
      <c r="E66" s="24">
        <f t="shared" ref="E66:E94" si="15">(N66)/S66</f>
        <v>1.4322107860307643E-3</v>
      </c>
      <c r="F66" s="24">
        <f t="shared" ref="F66:F94" si="16">(O66)/S66</f>
        <v>0.2008381053347289</v>
      </c>
      <c r="G66" s="51">
        <f t="shared" si="6"/>
        <v>574203.783727</v>
      </c>
      <c r="H66" s="51">
        <f t="shared" si="7"/>
        <v>623229.78123199998</v>
      </c>
      <c r="I66" s="24">
        <f t="shared" ref="I66:I94" si="17">(M66/2)/R66</f>
        <v>2.5372123302677456E-2</v>
      </c>
      <c r="J66" s="24">
        <f t="shared" ref="J66:J94" si="18">(P66)/R66</f>
        <v>0</v>
      </c>
      <c r="K66" s="24">
        <f t="shared" ref="K66:K94" si="19">(Q66)/R66</f>
        <v>5.34351719109942E-3</v>
      </c>
      <c r="L66" s="47">
        <v>1276348.2516719999</v>
      </c>
      <c r="M66" s="52">
        <v>30692.40711</v>
      </c>
      <c r="N66" s="52">
        <v>863</v>
      </c>
      <c r="O66" s="52">
        <v>121018</v>
      </c>
      <c r="P66" s="52">
        <v>0</v>
      </c>
      <c r="Q66" s="52">
        <v>3232</v>
      </c>
      <c r="R66" s="52">
        <v>604845.0644799032</v>
      </c>
      <c r="S66" s="52">
        <v>602564.93556491239</v>
      </c>
      <c r="T66" s="52">
        <v>574203783727</v>
      </c>
      <c r="U66" s="52">
        <v>623229781232</v>
      </c>
    </row>
    <row r="67" spans="1:21" s="49" customFormat="1" x14ac:dyDescent="0.5">
      <c r="A67" s="50" t="s">
        <v>149</v>
      </c>
      <c r="B67" s="50">
        <v>11142</v>
      </c>
      <c r="C67" s="50" t="s">
        <v>19</v>
      </c>
      <c r="D67" s="24">
        <f t="shared" si="14"/>
        <v>5.0774528153648878E-2</v>
      </c>
      <c r="E67" s="24">
        <f t="shared" si="15"/>
        <v>0.29852346063978807</v>
      </c>
      <c r="F67" s="24">
        <f t="shared" si="16"/>
        <v>0.39081727744376266</v>
      </c>
      <c r="G67" s="51">
        <f t="shared" ref="G67:G113" si="20">T67/10^6</f>
        <v>24173361.323755</v>
      </c>
      <c r="H67" s="51">
        <f t="shared" ref="H67:H113" si="21">U67/10^6</f>
        <v>25817636.396729</v>
      </c>
      <c r="I67" s="24">
        <f t="shared" si="17"/>
        <v>2.4307018524757492E-3</v>
      </c>
      <c r="J67" s="24">
        <f t="shared" si="18"/>
        <v>9.4075554954776847E-3</v>
      </c>
      <c r="K67" s="24">
        <f t="shared" si="19"/>
        <v>2.335843608865391E-2</v>
      </c>
      <c r="L67" s="47">
        <v>14947059.626714</v>
      </c>
      <c r="M67" s="52">
        <v>668875.078507</v>
      </c>
      <c r="N67" s="52">
        <v>43939827</v>
      </c>
      <c r="O67" s="52">
        <v>57524603</v>
      </c>
      <c r="P67" s="52">
        <v>1294375</v>
      </c>
      <c r="Q67" s="52">
        <v>3213861</v>
      </c>
      <c r="R67" s="52">
        <v>137588877.43178558</v>
      </c>
      <c r="S67" s="52">
        <v>147190532.04672509</v>
      </c>
      <c r="T67" s="52">
        <v>24173361323755</v>
      </c>
      <c r="U67" s="52">
        <v>25817636396729</v>
      </c>
    </row>
    <row r="68" spans="1:21" s="49" customFormat="1" x14ac:dyDescent="0.5">
      <c r="A68" s="50" t="s">
        <v>151</v>
      </c>
      <c r="B68" s="50">
        <v>11145</v>
      </c>
      <c r="C68" s="50" t="s">
        <v>19</v>
      </c>
      <c r="D68" s="24">
        <f t="shared" si="14"/>
        <v>3.7423817499353411E-2</v>
      </c>
      <c r="E68" s="24">
        <f t="shared" si="15"/>
        <v>1.2571054713467167</v>
      </c>
      <c r="F68" s="24">
        <f t="shared" si="16"/>
        <v>0.95247047956228792</v>
      </c>
      <c r="G68" s="51">
        <f t="shared" si="20"/>
        <v>19600619.790217999</v>
      </c>
      <c r="H68" s="51">
        <f t="shared" si="21"/>
        <v>23130247.457734</v>
      </c>
      <c r="I68" s="24">
        <f t="shared" si="17"/>
        <v>2.1638896537329423E-3</v>
      </c>
      <c r="J68" s="24">
        <f t="shared" si="18"/>
        <v>0.10522357434373916</v>
      </c>
      <c r="K68" s="24">
        <f t="shared" si="19"/>
        <v>6.9610607770897559E-2</v>
      </c>
      <c r="L68" s="47">
        <v>12778349.470042</v>
      </c>
      <c r="M68" s="52">
        <v>870541.65136500006</v>
      </c>
      <c r="N68" s="52">
        <v>214619113</v>
      </c>
      <c r="O68" s="52">
        <v>162610357</v>
      </c>
      <c r="P68" s="52">
        <v>21165937</v>
      </c>
      <c r="Q68" s="52">
        <v>14002316</v>
      </c>
      <c r="R68" s="52">
        <v>201152043.46562269</v>
      </c>
      <c r="S68" s="52">
        <v>170724826.11191091</v>
      </c>
      <c r="T68" s="52">
        <v>19600619790218</v>
      </c>
      <c r="U68" s="52">
        <v>23130247457734</v>
      </c>
    </row>
    <row r="69" spans="1:21" s="49" customFormat="1" x14ac:dyDescent="0.5">
      <c r="A69" s="50" t="s">
        <v>153</v>
      </c>
      <c r="B69" s="50">
        <v>11148</v>
      </c>
      <c r="C69" s="50" t="s">
        <v>19</v>
      </c>
      <c r="D69" s="24">
        <f t="shared" si="14"/>
        <v>0.18227279951912315</v>
      </c>
      <c r="E69" s="24">
        <f t="shared" si="15"/>
        <v>0.62179913961065958</v>
      </c>
      <c r="F69" s="24">
        <f t="shared" si="16"/>
        <v>0.85581201209712288</v>
      </c>
      <c r="G69" s="51">
        <f t="shared" si="20"/>
        <v>121039.803564</v>
      </c>
      <c r="H69" s="51">
        <f t="shared" si="21"/>
        <v>131950.03074799999</v>
      </c>
      <c r="I69" s="24">
        <f t="shared" si="17"/>
        <v>2.620897404194546E-3</v>
      </c>
      <c r="J69" s="24">
        <f t="shared" si="18"/>
        <v>2.312890149662257E-2</v>
      </c>
      <c r="K69" s="24">
        <f t="shared" si="19"/>
        <v>4.2337424186668585E-3</v>
      </c>
      <c r="L69" s="47">
        <v>354511.99834799999</v>
      </c>
      <c r="M69" s="52">
        <v>3930.9662399999997</v>
      </c>
      <c r="N69" s="52">
        <v>604685</v>
      </c>
      <c r="O69" s="52">
        <v>832257</v>
      </c>
      <c r="P69" s="52">
        <v>17345</v>
      </c>
      <c r="Q69" s="52">
        <v>3175</v>
      </c>
      <c r="R69" s="52">
        <v>749927.53125490318</v>
      </c>
      <c r="S69" s="52">
        <v>972476.41799347673</v>
      </c>
      <c r="T69" s="52">
        <v>121039803564</v>
      </c>
      <c r="U69" s="52">
        <v>131950030748</v>
      </c>
    </row>
    <row r="70" spans="1:21" s="49" customFormat="1" x14ac:dyDescent="0.5">
      <c r="A70" s="50" t="s">
        <v>155</v>
      </c>
      <c r="B70" s="50">
        <v>11149</v>
      </c>
      <c r="C70" s="50" t="s">
        <v>22</v>
      </c>
      <c r="D70" s="24">
        <f t="shared" si="14"/>
        <v>1.156521978108012</v>
      </c>
      <c r="E70" s="24">
        <f t="shared" si="15"/>
        <v>0.35431175351465022</v>
      </c>
      <c r="F70" s="24">
        <f t="shared" si="16"/>
        <v>0.36660095092412903</v>
      </c>
      <c r="G70" s="51">
        <f t="shared" si="20"/>
        <v>1227224.954957</v>
      </c>
      <c r="H70" s="51">
        <f t="shared" si="21"/>
        <v>1429232.4309119999</v>
      </c>
      <c r="I70" s="24">
        <f t="shared" si="17"/>
        <v>8.8480310207140658E-2</v>
      </c>
      <c r="J70" s="24">
        <f t="shared" si="18"/>
        <v>1.2423938537747832E-5</v>
      </c>
      <c r="K70" s="24">
        <f t="shared" si="19"/>
        <v>1.5690744154367858E-2</v>
      </c>
      <c r="L70" s="47">
        <v>3671938.291675</v>
      </c>
      <c r="M70" s="52">
        <v>256383.364887</v>
      </c>
      <c r="N70" s="52">
        <v>562467</v>
      </c>
      <c r="O70" s="52">
        <v>581976</v>
      </c>
      <c r="P70" s="52">
        <v>18</v>
      </c>
      <c r="Q70" s="52">
        <v>22733</v>
      </c>
      <c r="R70" s="52">
        <v>1448815.9246208712</v>
      </c>
      <c r="S70" s="52">
        <v>1587491.7905503321</v>
      </c>
      <c r="T70" s="52">
        <v>1227224954957</v>
      </c>
      <c r="U70" s="52">
        <v>1429232430912</v>
      </c>
    </row>
    <row r="71" spans="1:21" s="49" customFormat="1" x14ac:dyDescent="0.5">
      <c r="A71" s="50" t="s">
        <v>157</v>
      </c>
      <c r="B71" s="50">
        <v>11157</v>
      </c>
      <c r="C71" s="50" t="s">
        <v>32</v>
      </c>
      <c r="D71" s="24">
        <f t="shared" si="14"/>
        <v>0.18621907309601396</v>
      </c>
      <c r="E71" s="24">
        <f t="shared" si="15"/>
        <v>0.30952341172601944</v>
      </c>
      <c r="F71" s="24">
        <f t="shared" si="16"/>
        <v>0.37108478070127854</v>
      </c>
      <c r="G71" s="51">
        <f t="shared" si="20"/>
        <v>363895.21448700002</v>
      </c>
      <c r="H71" s="51">
        <f t="shared" si="21"/>
        <v>428720.94192499999</v>
      </c>
      <c r="I71" s="24">
        <f t="shared" si="17"/>
        <v>5.568529073066617E-4</v>
      </c>
      <c r="J71" s="24">
        <f t="shared" si="18"/>
        <v>2.5588483918649412E-2</v>
      </c>
      <c r="K71" s="24">
        <f t="shared" si="19"/>
        <v>1.7742305754302707E-2</v>
      </c>
      <c r="L71" s="47">
        <v>282056.93831699999</v>
      </c>
      <c r="M71" s="52">
        <v>853.5</v>
      </c>
      <c r="N71" s="52">
        <v>234410</v>
      </c>
      <c r="O71" s="52">
        <v>281032</v>
      </c>
      <c r="P71" s="52">
        <v>19610</v>
      </c>
      <c r="Q71" s="52">
        <v>13597</v>
      </c>
      <c r="R71" s="52">
        <v>766360.36985793558</v>
      </c>
      <c r="S71" s="52">
        <v>757325.58869405487</v>
      </c>
      <c r="T71" s="52">
        <v>363895214487</v>
      </c>
      <c r="U71" s="52">
        <v>428720941925</v>
      </c>
    </row>
    <row r="72" spans="1:21" s="49" customFormat="1" x14ac:dyDescent="0.5">
      <c r="A72" s="50" t="s">
        <v>159</v>
      </c>
      <c r="B72" s="50">
        <v>11158</v>
      </c>
      <c r="C72" s="50" t="s">
        <v>19</v>
      </c>
      <c r="D72" s="24">
        <f t="shared" si="14"/>
        <v>7.8062163597558604E-2</v>
      </c>
      <c r="E72" s="24">
        <f t="shared" si="15"/>
        <v>1.103708752043137</v>
      </c>
      <c r="F72" s="24">
        <f t="shared" si="16"/>
        <v>0.59904209909551132</v>
      </c>
      <c r="G72" s="51">
        <f t="shared" si="20"/>
        <v>2336621.722323</v>
      </c>
      <c r="H72" s="51">
        <f t="shared" si="21"/>
        <v>3185262.8247730001</v>
      </c>
      <c r="I72" s="24">
        <f t="shared" si="17"/>
        <v>2.1916092656300835E-2</v>
      </c>
      <c r="J72" s="24">
        <f t="shared" si="18"/>
        <v>8.9301861677956521E-2</v>
      </c>
      <c r="K72" s="24">
        <f t="shared" si="19"/>
        <v>3.013256671873531E-2</v>
      </c>
      <c r="L72" s="47">
        <v>2010782.4964450002</v>
      </c>
      <c r="M72" s="52">
        <v>630060.53971299995</v>
      </c>
      <c r="N72" s="52">
        <v>14215070</v>
      </c>
      <c r="O72" s="52">
        <v>7715283</v>
      </c>
      <c r="P72" s="52">
        <v>1283659</v>
      </c>
      <c r="Q72" s="52">
        <v>433137</v>
      </c>
      <c r="R72" s="52">
        <v>14374381.18176277</v>
      </c>
      <c r="S72" s="52">
        <v>12879366.928717099</v>
      </c>
      <c r="T72" s="52">
        <v>2336621722323</v>
      </c>
      <c r="U72" s="52">
        <v>3185262824773</v>
      </c>
    </row>
    <row r="73" spans="1:21" s="49" customFormat="1" x14ac:dyDescent="0.5">
      <c r="A73" s="50" t="s">
        <v>161</v>
      </c>
      <c r="B73" s="50">
        <v>11173</v>
      </c>
      <c r="C73" s="50" t="s">
        <v>22</v>
      </c>
      <c r="D73" s="24">
        <f t="shared" si="14"/>
        <v>0.39123709130013212</v>
      </c>
      <c r="E73" s="24">
        <f t="shared" si="15"/>
        <v>0.35225755466717867</v>
      </c>
      <c r="F73" s="24">
        <f t="shared" si="16"/>
        <v>0.31840780875574898</v>
      </c>
      <c r="G73" s="51">
        <f t="shared" si="20"/>
        <v>1049545.2967729999</v>
      </c>
      <c r="H73" s="51">
        <f t="shared" si="21"/>
        <v>1144449.993911</v>
      </c>
      <c r="I73" s="24">
        <f t="shared" si="17"/>
        <v>1.6910366687172454E-2</v>
      </c>
      <c r="J73" s="24">
        <f t="shared" si="18"/>
        <v>9.4639874387869355E-4</v>
      </c>
      <c r="K73" s="24">
        <f t="shared" si="19"/>
        <v>0</v>
      </c>
      <c r="L73" s="47">
        <v>877718.39679599996</v>
      </c>
      <c r="M73" s="52">
        <v>38916.766197000004</v>
      </c>
      <c r="N73" s="52">
        <v>395135</v>
      </c>
      <c r="O73" s="52">
        <v>357165</v>
      </c>
      <c r="P73" s="52">
        <v>1089</v>
      </c>
      <c r="Q73" s="52">
        <v>0</v>
      </c>
      <c r="R73" s="52">
        <v>1150677.7740816451</v>
      </c>
      <c r="S73" s="52">
        <v>1121721.8616456159</v>
      </c>
      <c r="T73" s="52">
        <v>1049545296773</v>
      </c>
      <c r="U73" s="52">
        <v>1144449993911</v>
      </c>
    </row>
    <row r="74" spans="1:21" s="49" customFormat="1" x14ac:dyDescent="0.5">
      <c r="A74" s="50" t="s">
        <v>163</v>
      </c>
      <c r="B74" s="50">
        <v>11161</v>
      </c>
      <c r="C74" s="50" t="s">
        <v>19</v>
      </c>
      <c r="D74" s="24">
        <f t="shared" si="14"/>
        <v>0.10107658715348293</v>
      </c>
      <c r="E74" s="24">
        <f t="shared" si="15"/>
        <v>0.59053536382705063</v>
      </c>
      <c r="F74" s="24">
        <f t="shared" si="16"/>
        <v>0.43520775705726733</v>
      </c>
      <c r="G74" s="51">
        <f t="shared" si="20"/>
        <v>3692155.351268</v>
      </c>
      <c r="H74" s="51">
        <f t="shared" si="21"/>
        <v>4274015.5124460002</v>
      </c>
      <c r="I74" s="24">
        <f t="shared" si="17"/>
        <v>1.1178134254962837E-2</v>
      </c>
      <c r="J74" s="24">
        <f t="shared" si="18"/>
        <v>3.9908471301493789E-2</v>
      </c>
      <c r="K74" s="24">
        <f t="shared" si="19"/>
        <v>1.2670368248652362E-2</v>
      </c>
      <c r="L74" s="47">
        <v>3526115.5936099999</v>
      </c>
      <c r="M74" s="52">
        <v>443103.53797</v>
      </c>
      <c r="N74" s="52">
        <v>10300585</v>
      </c>
      <c r="O74" s="52">
        <v>7591238</v>
      </c>
      <c r="P74" s="52">
        <v>790990</v>
      </c>
      <c r="Q74" s="52">
        <v>251128</v>
      </c>
      <c r="R74" s="52">
        <v>19820102.70512148</v>
      </c>
      <c r="S74" s="52">
        <v>17442791.119647019</v>
      </c>
      <c r="T74" s="52">
        <v>3692155351268</v>
      </c>
      <c r="U74" s="52">
        <v>4274015512446</v>
      </c>
    </row>
    <row r="75" spans="1:21" s="49" customFormat="1" x14ac:dyDescent="0.5">
      <c r="A75" s="50" t="s">
        <v>165</v>
      </c>
      <c r="B75" s="50">
        <v>11168</v>
      </c>
      <c r="C75" s="50" t="s">
        <v>19</v>
      </c>
      <c r="D75" s="24">
        <f t="shared" si="14"/>
        <v>0.23153298336913034</v>
      </c>
      <c r="E75" s="24">
        <f t="shared" si="15"/>
        <v>2.3306344942265125</v>
      </c>
      <c r="F75" s="24">
        <f t="shared" si="16"/>
        <v>4.0631867970080258</v>
      </c>
      <c r="G75" s="51">
        <f t="shared" si="20"/>
        <v>159700.50056499999</v>
      </c>
      <c r="H75" s="51">
        <f t="shared" si="21"/>
        <v>172951.87208</v>
      </c>
      <c r="I75" s="24">
        <f t="shared" si="17"/>
        <v>1.2931226370399158E-2</v>
      </c>
      <c r="J75" s="24">
        <f t="shared" si="18"/>
        <v>3.39146446114641</v>
      </c>
      <c r="K75" s="24">
        <f t="shared" si="19"/>
        <v>6.5544582727732781E-2</v>
      </c>
      <c r="L75" s="47">
        <v>1135044.791985</v>
      </c>
      <c r="M75" s="52">
        <v>27676.492619999997</v>
      </c>
      <c r="N75" s="52">
        <v>5712738</v>
      </c>
      <c r="O75" s="52">
        <v>9959486</v>
      </c>
      <c r="P75" s="52">
        <v>3629348</v>
      </c>
      <c r="Q75" s="52">
        <v>70142</v>
      </c>
      <c r="R75" s="52">
        <v>1070141.8344726451</v>
      </c>
      <c r="S75" s="52">
        <v>2451151.398536189</v>
      </c>
      <c r="T75" s="52">
        <v>159700500565</v>
      </c>
      <c r="U75" s="52">
        <v>172951872080</v>
      </c>
    </row>
    <row r="76" spans="1:21" s="49" customFormat="1" x14ac:dyDescent="0.5">
      <c r="A76" s="50" t="s">
        <v>169</v>
      </c>
      <c r="B76" s="50">
        <v>11182</v>
      </c>
      <c r="C76" s="50" t="s">
        <v>22</v>
      </c>
      <c r="D76" s="24">
        <f t="shared" si="14"/>
        <v>0.43978688505232288</v>
      </c>
      <c r="E76" s="24">
        <f t="shared" si="15"/>
        <v>7.9396890881600485E-2</v>
      </c>
      <c r="F76" s="24">
        <f t="shared" si="16"/>
        <v>0.29325123385362911</v>
      </c>
      <c r="G76" s="51">
        <f t="shared" si="20"/>
        <v>4221673.0141589995</v>
      </c>
      <c r="H76" s="51">
        <f t="shared" si="21"/>
        <v>4839330.3877090001</v>
      </c>
      <c r="I76" s="24">
        <f t="shared" si="17"/>
        <v>5.0249424479184485E-2</v>
      </c>
      <c r="J76" s="24">
        <f t="shared" si="18"/>
        <v>1.7684524089637097E-3</v>
      </c>
      <c r="K76" s="24">
        <f t="shared" si="19"/>
        <v>6.7102251017183466E-3</v>
      </c>
      <c r="L76" s="47">
        <v>4430156.7376939999</v>
      </c>
      <c r="M76" s="52">
        <v>459119.05608500005</v>
      </c>
      <c r="N76" s="52">
        <v>399899</v>
      </c>
      <c r="O76" s="52">
        <v>1477021</v>
      </c>
      <c r="P76" s="52">
        <v>8079</v>
      </c>
      <c r="Q76" s="52">
        <v>30655</v>
      </c>
      <c r="R76" s="52">
        <v>4568401.1393522257</v>
      </c>
      <c r="S76" s="52">
        <v>5036708.5607463373</v>
      </c>
      <c r="T76" s="52">
        <v>4221673014159</v>
      </c>
      <c r="U76" s="52">
        <v>4839330387709</v>
      </c>
    </row>
    <row r="77" spans="1:21" s="49" customFormat="1" x14ac:dyDescent="0.5">
      <c r="A77" s="50" t="s">
        <v>172</v>
      </c>
      <c r="B77" s="50">
        <v>11186</v>
      </c>
      <c r="C77" s="50" t="s">
        <v>22</v>
      </c>
      <c r="D77" s="24">
        <f t="shared" si="14"/>
        <v>0.42502775075177607</v>
      </c>
      <c r="E77" s="24">
        <f t="shared" si="15"/>
        <v>3.1440189303414664E-3</v>
      </c>
      <c r="F77" s="24">
        <f t="shared" si="16"/>
        <v>3.4134911648216408E-2</v>
      </c>
      <c r="G77" s="51">
        <f t="shared" si="20"/>
        <v>938212.87243300001</v>
      </c>
      <c r="H77" s="51">
        <f t="shared" si="21"/>
        <v>1074362.1337009999</v>
      </c>
      <c r="I77" s="24">
        <f t="shared" si="17"/>
        <v>0</v>
      </c>
      <c r="J77" s="24">
        <f t="shared" si="18"/>
        <v>0</v>
      </c>
      <c r="K77" s="24">
        <f t="shared" si="19"/>
        <v>0</v>
      </c>
      <c r="L77" s="47">
        <v>804087.09918199992</v>
      </c>
      <c r="M77" s="52">
        <v>0</v>
      </c>
      <c r="N77" s="52">
        <v>2974</v>
      </c>
      <c r="O77" s="52">
        <v>32289</v>
      </c>
      <c r="P77" s="52">
        <v>0</v>
      </c>
      <c r="Q77" s="52">
        <v>0</v>
      </c>
      <c r="R77" s="52">
        <v>964985.20095603238</v>
      </c>
      <c r="S77" s="52">
        <v>945923.0576824164</v>
      </c>
      <c r="T77" s="52">
        <v>938212872433</v>
      </c>
      <c r="U77" s="52">
        <v>1074362133701</v>
      </c>
    </row>
    <row r="78" spans="1:21" s="49" customFormat="1" x14ac:dyDescent="0.5">
      <c r="A78" s="50" t="s">
        <v>174</v>
      </c>
      <c r="B78" s="50">
        <v>11188</v>
      </c>
      <c r="C78" s="50" t="s">
        <v>32</v>
      </c>
      <c r="D78" s="24">
        <f t="shared" si="14"/>
        <v>0.39416359030972609</v>
      </c>
      <c r="E78" s="24">
        <f t="shared" si="15"/>
        <v>0.11185708248815546</v>
      </c>
      <c r="F78" s="24">
        <f t="shared" si="16"/>
        <v>0.39952217592656325</v>
      </c>
      <c r="G78" s="51">
        <f t="shared" si="20"/>
        <v>1203366.3784769999</v>
      </c>
      <c r="H78" s="51">
        <f t="shared" si="21"/>
        <v>1318274.9453380001</v>
      </c>
      <c r="I78" s="24">
        <f t="shared" si="17"/>
        <v>5.2414328534249799E-3</v>
      </c>
      <c r="J78" s="24">
        <f t="shared" si="18"/>
        <v>6.5960179942704386E-3</v>
      </c>
      <c r="K78" s="24">
        <f t="shared" si="19"/>
        <v>1.077178162960157E-2</v>
      </c>
      <c r="L78" s="47">
        <v>1762055.165765</v>
      </c>
      <c r="M78" s="52">
        <v>21604.561501</v>
      </c>
      <c r="N78" s="52">
        <v>250021</v>
      </c>
      <c r="O78" s="52">
        <v>893005</v>
      </c>
      <c r="P78" s="52">
        <v>13594</v>
      </c>
      <c r="Q78" s="52">
        <v>22200</v>
      </c>
      <c r="R78" s="52">
        <v>2060940.405530774</v>
      </c>
      <c r="S78" s="52">
        <v>2235182.5600893418</v>
      </c>
      <c r="T78" s="52">
        <v>1203366378477</v>
      </c>
      <c r="U78" s="52">
        <v>1318274945338</v>
      </c>
    </row>
    <row r="79" spans="1:21" s="49" customFormat="1" x14ac:dyDescent="0.5">
      <c r="A79" s="50" t="s">
        <v>182</v>
      </c>
      <c r="B79" s="50">
        <v>11198</v>
      </c>
      <c r="C79" s="50" t="s">
        <v>19</v>
      </c>
      <c r="D79" s="24">
        <f t="shared" si="14"/>
        <v>0.56135582944366125</v>
      </c>
      <c r="E79" s="24">
        <f t="shared" si="15"/>
        <v>1.8033159397480236E-5</v>
      </c>
      <c r="F79" s="24">
        <f t="shared" si="16"/>
        <v>7.2132637589920944E-5</v>
      </c>
      <c r="G79" s="51">
        <f t="shared" si="20"/>
        <v>22037.612482</v>
      </c>
      <c r="H79" s="51">
        <f t="shared" si="21"/>
        <v>11691.854509000001</v>
      </c>
      <c r="I79" s="24">
        <f t="shared" si="17"/>
        <v>9.431485685167286E-2</v>
      </c>
      <c r="J79" s="24">
        <f t="shared" si="18"/>
        <v>0</v>
      </c>
      <c r="K79" s="24">
        <f t="shared" si="19"/>
        <v>1.6099599291183227E-5</v>
      </c>
      <c r="L79" s="47">
        <v>62258.178621999999</v>
      </c>
      <c r="M79" s="52">
        <v>11716.422892999999</v>
      </c>
      <c r="N79" s="52">
        <v>1</v>
      </c>
      <c r="O79" s="52">
        <v>4</v>
      </c>
      <c r="P79" s="52">
        <v>0</v>
      </c>
      <c r="Q79" s="52">
        <v>1</v>
      </c>
      <c r="R79" s="52">
        <v>62113.34716558065</v>
      </c>
      <c r="S79" s="52">
        <v>55453.399926123289</v>
      </c>
      <c r="T79" s="52">
        <v>22037612482</v>
      </c>
      <c r="U79" s="52">
        <v>11691854509</v>
      </c>
    </row>
    <row r="80" spans="1:21" s="49" customFormat="1" x14ac:dyDescent="0.5">
      <c r="A80" s="50" t="s">
        <v>185</v>
      </c>
      <c r="B80" s="50">
        <v>11220</v>
      </c>
      <c r="C80" s="50" t="s">
        <v>22</v>
      </c>
      <c r="D80" s="24">
        <f t="shared" si="14"/>
        <v>0.77588746875813996</v>
      </c>
      <c r="E80" s="24">
        <f t="shared" si="15"/>
        <v>0.10603841666188829</v>
      </c>
      <c r="F80" s="24">
        <f t="shared" si="16"/>
        <v>0.32698741173859569</v>
      </c>
      <c r="G80" s="51">
        <f t="shared" si="20"/>
        <v>608835.52268199995</v>
      </c>
      <c r="H80" s="51">
        <f t="shared" si="21"/>
        <v>658604.729269</v>
      </c>
      <c r="I80" s="24">
        <f t="shared" si="17"/>
        <v>5.1405904332705032E-2</v>
      </c>
      <c r="J80" s="24">
        <f t="shared" si="18"/>
        <v>9.378640026212276E-3</v>
      </c>
      <c r="K80" s="24">
        <f t="shared" si="19"/>
        <v>2.5064679963881845E-2</v>
      </c>
      <c r="L80" s="47">
        <v>1128829.221742</v>
      </c>
      <c r="M80" s="52">
        <v>66080.964927000008</v>
      </c>
      <c r="N80" s="52">
        <v>77137</v>
      </c>
      <c r="O80" s="52">
        <v>237865</v>
      </c>
      <c r="P80" s="52">
        <v>6028</v>
      </c>
      <c r="Q80" s="52">
        <v>16110</v>
      </c>
      <c r="R80" s="52">
        <v>642737.11147377419</v>
      </c>
      <c r="S80" s="52">
        <v>727443.90597567393</v>
      </c>
      <c r="T80" s="52">
        <v>608835522682</v>
      </c>
      <c r="U80" s="52">
        <v>658604729269</v>
      </c>
    </row>
    <row r="81" spans="1:21" s="49" customFormat="1" x14ac:dyDescent="0.5">
      <c r="A81" s="50" t="s">
        <v>187</v>
      </c>
      <c r="B81" s="50">
        <v>11222</v>
      </c>
      <c r="C81" s="50" t="s">
        <v>32</v>
      </c>
      <c r="D81" s="24">
        <f t="shared" si="14"/>
        <v>0.63121019508632714</v>
      </c>
      <c r="E81" s="24">
        <f t="shared" si="15"/>
        <v>2.0768931396413871E-2</v>
      </c>
      <c r="F81" s="24">
        <f t="shared" si="16"/>
        <v>1.9160538130190703E-2</v>
      </c>
      <c r="G81" s="51">
        <f t="shared" si="20"/>
        <v>250450.58071000001</v>
      </c>
      <c r="H81" s="51">
        <f t="shared" si="21"/>
        <v>282029.37141600001</v>
      </c>
      <c r="I81" s="24">
        <f t="shared" si="17"/>
        <v>0</v>
      </c>
      <c r="J81" s="24">
        <f t="shared" si="18"/>
        <v>0</v>
      </c>
      <c r="K81" s="24">
        <f t="shared" si="19"/>
        <v>0</v>
      </c>
      <c r="L81" s="47">
        <v>513321.55668100005</v>
      </c>
      <c r="M81" s="52">
        <v>0</v>
      </c>
      <c r="N81" s="52">
        <v>8445</v>
      </c>
      <c r="O81" s="52">
        <v>7791</v>
      </c>
      <c r="P81" s="52">
        <v>0</v>
      </c>
      <c r="Q81" s="52">
        <v>0</v>
      </c>
      <c r="R81" s="52">
        <v>442082.04423251614</v>
      </c>
      <c r="S81" s="52">
        <v>406616.97218847671</v>
      </c>
      <c r="T81" s="52">
        <v>250450580710</v>
      </c>
      <c r="U81" s="52">
        <v>282029371416</v>
      </c>
    </row>
    <row r="82" spans="1:21" s="49" customFormat="1" x14ac:dyDescent="0.5">
      <c r="A82" s="50" t="s">
        <v>188</v>
      </c>
      <c r="B82" s="50">
        <v>11217</v>
      </c>
      <c r="C82" s="50" t="s">
        <v>19</v>
      </c>
      <c r="D82" s="24">
        <f t="shared" si="14"/>
        <v>6.0933756391201278E-2</v>
      </c>
      <c r="E82" s="24">
        <f t="shared" si="15"/>
        <v>2.023188179800826</v>
      </c>
      <c r="F82" s="24">
        <f t="shared" si="16"/>
        <v>1.9946570661319143</v>
      </c>
      <c r="G82" s="51">
        <f t="shared" si="20"/>
        <v>3250088.1215499998</v>
      </c>
      <c r="H82" s="51">
        <f t="shared" si="21"/>
        <v>3488464.2132600001</v>
      </c>
      <c r="I82" s="24">
        <f t="shared" si="17"/>
        <v>7.8459435171741409E-4</v>
      </c>
      <c r="J82" s="24">
        <f t="shared" si="18"/>
        <v>0.11448756488547068</v>
      </c>
      <c r="K82" s="24">
        <f t="shared" si="19"/>
        <v>0.15514727534179154</v>
      </c>
      <c r="L82" s="47">
        <v>2087355.665122</v>
      </c>
      <c r="M82" s="52">
        <v>26793.373940000001</v>
      </c>
      <c r="N82" s="52">
        <v>34653315</v>
      </c>
      <c r="O82" s="52">
        <v>34164632</v>
      </c>
      <c r="P82" s="52">
        <v>1954837</v>
      </c>
      <c r="Q82" s="52">
        <v>2649088</v>
      </c>
      <c r="R82" s="52">
        <v>17074666.597682901</v>
      </c>
      <c r="S82" s="52">
        <v>17128073.080879439</v>
      </c>
      <c r="T82" s="52">
        <v>3250088121550</v>
      </c>
      <c r="U82" s="52">
        <v>3488464213260</v>
      </c>
    </row>
    <row r="83" spans="1:21" s="49" customFormat="1" x14ac:dyDescent="0.5">
      <c r="A83" s="50" t="s">
        <v>190</v>
      </c>
      <c r="B83" s="50">
        <v>11235</v>
      </c>
      <c r="C83" s="50" t="s">
        <v>22</v>
      </c>
      <c r="D83" s="24">
        <f t="shared" si="14"/>
        <v>1.0800817253154522</v>
      </c>
      <c r="E83" s="24">
        <f t="shared" si="15"/>
        <v>7.0224572986085823E-2</v>
      </c>
      <c r="F83" s="24">
        <f t="shared" si="16"/>
        <v>0.34511193795188166</v>
      </c>
      <c r="G83" s="51">
        <f t="shared" si="20"/>
        <v>2971201.4408029998</v>
      </c>
      <c r="H83" s="51">
        <f t="shared" si="21"/>
        <v>3273167.3550760001</v>
      </c>
      <c r="I83" s="24">
        <f t="shared" si="17"/>
        <v>5.5405832127856887E-2</v>
      </c>
      <c r="J83" s="24">
        <f t="shared" si="18"/>
        <v>6.3007638078006172E-3</v>
      </c>
      <c r="K83" s="24">
        <f t="shared" si="19"/>
        <v>1.0232662378342335E-2</v>
      </c>
      <c r="L83" s="47">
        <v>7735139.401513</v>
      </c>
      <c r="M83" s="52">
        <v>355468.86476899998</v>
      </c>
      <c r="N83" s="52">
        <v>251461</v>
      </c>
      <c r="O83" s="52">
        <v>1235781</v>
      </c>
      <c r="P83" s="52">
        <v>20212</v>
      </c>
      <c r="Q83" s="52">
        <v>32825</v>
      </c>
      <c r="R83" s="52">
        <v>3207865.0488337101</v>
      </c>
      <c r="S83" s="52">
        <v>3580812.0905174329</v>
      </c>
      <c r="T83" s="52">
        <v>2971201440803</v>
      </c>
      <c r="U83" s="52">
        <v>3273167355076</v>
      </c>
    </row>
    <row r="84" spans="1:21" s="49" customFormat="1" x14ac:dyDescent="0.5">
      <c r="A84" s="50" t="s">
        <v>192</v>
      </c>
      <c r="B84" s="50">
        <v>11234</v>
      </c>
      <c r="C84" s="50" t="s">
        <v>22</v>
      </c>
      <c r="D84" s="24">
        <f t="shared" si="14"/>
        <v>0.10822580917502134</v>
      </c>
      <c r="E84" s="24">
        <f t="shared" si="15"/>
        <v>0.14886792623805145</v>
      </c>
      <c r="F84" s="24">
        <f t="shared" si="16"/>
        <v>0.18001390749564253</v>
      </c>
      <c r="G84" s="51">
        <f t="shared" si="20"/>
        <v>15158376.621742001</v>
      </c>
      <c r="H84" s="51">
        <f t="shared" si="21"/>
        <v>17235040.591526002</v>
      </c>
      <c r="I84" s="24">
        <f t="shared" si="17"/>
        <v>2.6237307277962345E-2</v>
      </c>
      <c r="J84" s="24">
        <f t="shared" si="18"/>
        <v>5.4336434925443065E-2</v>
      </c>
      <c r="K84" s="24">
        <f t="shared" si="19"/>
        <v>5.8383944873970972E-2</v>
      </c>
      <c r="L84" s="47">
        <v>3341950.7842570003</v>
      </c>
      <c r="M84" s="52">
        <v>830010.88106200006</v>
      </c>
      <c r="N84" s="52">
        <v>2298478</v>
      </c>
      <c r="O84" s="52">
        <v>2779363</v>
      </c>
      <c r="P84" s="52">
        <v>859460</v>
      </c>
      <c r="Q84" s="52">
        <v>923481</v>
      </c>
      <c r="R84" s="52">
        <v>15817379.28112684</v>
      </c>
      <c r="S84" s="52">
        <v>15439712.62368869</v>
      </c>
      <c r="T84" s="52">
        <v>15158376621742</v>
      </c>
      <c r="U84" s="52">
        <v>17235040591526</v>
      </c>
    </row>
    <row r="85" spans="1:21" s="49" customFormat="1" x14ac:dyDescent="0.5">
      <c r="A85" s="50" t="s">
        <v>194</v>
      </c>
      <c r="B85" s="50">
        <v>11223</v>
      </c>
      <c r="C85" s="50" t="s">
        <v>22</v>
      </c>
      <c r="D85" s="24">
        <f t="shared" si="14"/>
        <v>0.71561483690959971</v>
      </c>
      <c r="E85" s="24">
        <f t="shared" si="15"/>
        <v>0.18057148316260535</v>
      </c>
      <c r="F85" s="24">
        <f t="shared" si="16"/>
        <v>0.63382770962395807</v>
      </c>
      <c r="G85" s="51">
        <f t="shared" si="20"/>
        <v>2763754.8132489999</v>
      </c>
      <c r="H85" s="51">
        <f t="shared" si="21"/>
        <v>3137792.6436620001</v>
      </c>
      <c r="I85" s="24">
        <f t="shared" si="17"/>
        <v>7.6163524673692987E-2</v>
      </c>
      <c r="J85" s="24">
        <f t="shared" si="18"/>
        <v>6.2949555298148054E-3</v>
      </c>
      <c r="K85" s="24">
        <f t="shared" si="19"/>
        <v>2.1122461325526271E-2</v>
      </c>
      <c r="L85" s="47">
        <v>5747572.0552030001</v>
      </c>
      <c r="M85" s="52">
        <v>492531.63866399997</v>
      </c>
      <c r="N85" s="52">
        <v>725144</v>
      </c>
      <c r="O85" s="52">
        <v>2545343</v>
      </c>
      <c r="P85" s="52">
        <v>20354</v>
      </c>
      <c r="Q85" s="52">
        <v>68297</v>
      </c>
      <c r="R85" s="52">
        <v>3233382.651171613</v>
      </c>
      <c r="S85" s="52">
        <v>4015827.8998406678</v>
      </c>
      <c r="T85" s="52">
        <v>2763754813249</v>
      </c>
      <c r="U85" s="52">
        <v>3137792643662</v>
      </c>
    </row>
    <row r="86" spans="1:21" s="49" customFormat="1" x14ac:dyDescent="0.5">
      <c r="A86" s="50" t="s">
        <v>196</v>
      </c>
      <c r="B86" s="50">
        <v>11239</v>
      </c>
      <c r="C86" s="50" t="s">
        <v>32</v>
      </c>
      <c r="D86" s="24">
        <f t="shared" si="14"/>
        <v>0.30475965173538111</v>
      </c>
      <c r="E86" s="24">
        <f t="shared" si="15"/>
        <v>0.36880692363339967</v>
      </c>
      <c r="F86" s="24">
        <f t="shared" si="16"/>
        <v>0.2522807026015525</v>
      </c>
      <c r="G86" s="51">
        <f t="shared" si="20"/>
        <v>230529.79106600001</v>
      </c>
      <c r="H86" s="51">
        <f t="shared" si="21"/>
        <v>286011.08752499998</v>
      </c>
      <c r="I86" s="24">
        <f t="shared" si="17"/>
        <v>2.2577398553830386E-2</v>
      </c>
      <c r="J86" s="24">
        <f t="shared" si="18"/>
        <v>2.3136870981846625E-2</v>
      </c>
      <c r="K86" s="24">
        <f t="shared" si="19"/>
        <v>1.6953833472843518E-3</v>
      </c>
      <c r="L86" s="47">
        <v>259267.25786099999</v>
      </c>
      <c r="M86" s="52">
        <v>21200.643828</v>
      </c>
      <c r="N86" s="52">
        <v>156877</v>
      </c>
      <c r="O86" s="52">
        <v>107311</v>
      </c>
      <c r="P86" s="52">
        <v>10863</v>
      </c>
      <c r="Q86" s="52">
        <v>796</v>
      </c>
      <c r="R86" s="52">
        <v>469510.33303177415</v>
      </c>
      <c r="S86" s="52">
        <v>425363.48953128222</v>
      </c>
      <c r="T86" s="52">
        <v>230529791066</v>
      </c>
      <c r="U86" s="52">
        <v>286011087525</v>
      </c>
    </row>
    <row r="87" spans="1:21" s="49" customFormat="1" x14ac:dyDescent="0.5">
      <c r="A87" s="50" t="s">
        <v>198</v>
      </c>
      <c r="B87" s="50">
        <v>11256</v>
      </c>
      <c r="C87" s="50" t="s">
        <v>19</v>
      </c>
      <c r="D87" s="24">
        <f t="shared" si="14"/>
        <v>0.65408517624438123</v>
      </c>
      <c r="E87" s="24">
        <f t="shared" si="15"/>
        <v>0.41432453548414644</v>
      </c>
      <c r="F87" s="24">
        <f t="shared" si="16"/>
        <v>7.9463189911280985E-2</v>
      </c>
      <c r="G87" s="51">
        <f t="shared" si="20"/>
        <v>11176.571583999999</v>
      </c>
      <c r="H87" s="51">
        <f t="shared" si="21"/>
        <v>20147.246712</v>
      </c>
      <c r="I87" s="24">
        <f t="shared" si="17"/>
        <v>0.49062283990577227</v>
      </c>
      <c r="J87" s="24">
        <f t="shared" si="18"/>
        <v>6.7786625701793911E-4</v>
      </c>
      <c r="K87" s="24">
        <f t="shared" si="19"/>
        <v>0</v>
      </c>
      <c r="L87" s="47">
        <v>101985.77911</v>
      </c>
      <c r="M87" s="52">
        <v>91195.685266999993</v>
      </c>
      <c r="N87" s="52">
        <v>32301</v>
      </c>
      <c r="O87" s="52">
        <v>6195</v>
      </c>
      <c r="P87" s="52">
        <v>63</v>
      </c>
      <c r="Q87" s="52">
        <v>0</v>
      </c>
      <c r="R87" s="52">
        <v>92938.687163967741</v>
      </c>
      <c r="S87" s="52">
        <v>77960.625629509581</v>
      </c>
      <c r="T87" s="52">
        <v>11176571584</v>
      </c>
      <c r="U87" s="52">
        <v>20147246712</v>
      </c>
    </row>
    <row r="88" spans="1:21" s="49" customFormat="1" x14ac:dyDescent="0.5">
      <c r="A88" s="50" t="s">
        <v>199</v>
      </c>
      <c r="B88" s="50">
        <v>11258</v>
      </c>
      <c r="C88" s="50" t="s">
        <v>32</v>
      </c>
      <c r="D88" s="24">
        <f t="shared" si="14"/>
        <v>0.53908311648513474</v>
      </c>
      <c r="E88" s="24">
        <f t="shared" si="15"/>
        <v>0.28638477507954135</v>
      </c>
      <c r="F88" s="24">
        <f t="shared" si="16"/>
        <v>0.12318176065431352</v>
      </c>
      <c r="G88" s="51">
        <f t="shared" si="20"/>
        <v>111871.48519399999</v>
      </c>
      <c r="H88" s="51">
        <f t="shared" si="21"/>
        <v>150532.73468200001</v>
      </c>
      <c r="I88" s="24">
        <f t="shared" si="17"/>
        <v>6.4460991140071019E-2</v>
      </c>
      <c r="J88" s="24">
        <f t="shared" si="18"/>
        <v>0</v>
      </c>
      <c r="K88" s="24">
        <f t="shared" si="19"/>
        <v>4.4046820058577771E-4</v>
      </c>
      <c r="L88" s="47">
        <v>233406.78670200001</v>
      </c>
      <c r="M88" s="52">
        <v>33952.394121999998</v>
      </c>
      <c r="N88" s="52">
        <v>61998</v>
      </c>
      <c r="O88" s="52">
        <v>26667</v>
      </c>
      <c r="P88" s="52">
        <v>0</v>
      </c>
      <c r="Q88" s="52">
        <v>116</v>
      </c>
      <c r="R88" s="52">
        <v>263356.12842364522</v>
      </c>
      <c r="S88" s="52">
        <v>216484.97194999451</v>
      </c>
      <c r="T88" s="52">
        <v>111871485194</v>
      </c>
      <c r="U88" s="52">
        <v>150532734682</v>
      </c>
    </row>
    <row r="89" spans="1:21" s="49" customFormat="1" x14ac:dyDescent="0.5">
      <c r="A89" s="50" t="s">
        <v>201</v>
      </c>
      <c r="B89" s="50">
        <v>11268</v>
      </c>
      <c r="C89" s="50" t="s">
        <v>22</v>
      </c>
      <c r="D89" s="24">
        <f t="shared" si="14"/>
        <v>1.287218192748615</v>
      </c>
      <c r="E89" s="24">
        <f t="shared" si="15"/>
        <v>5.6840861354653008E-2</v>
      </c>
      <c r="F89" s="24">
        <f t="shared" si="16"/>
        <v>0.25690879550233764</v>
      </c>
      <c r="G89" s="51">
        <f t="shared" si="20"/>
        <v>1577218.0252030001</v>
      </c>
      <c r="H89" s="51">
        <f t="shared" si="21"/>
        <v>1574918.147143</v>
      </c>
      <c r="I89" s="24">
        <f t="shared" si="17"/>
        <v>6.6912378775315029E-2</v>
      </c>
      <c r="J89" s="24">
        <f t="shared" si="18"/>
        <v>1.2828023129618545E-4</v>
      </c>
      <c r="K89" s="24">
        <f t="shared" si="19"/>
        <v>8.6612379270246037E-2</v>
      </c>
      <c r="L89" s="47">
        <v>4743023.7033799998</v>
      </c>
      <c r="M89" s="52">
        <v>242027.50055900001</v>
      </c>
      <c r="N89" s="52">
        <v>104721</v>
      </c>
      <c r="O89" s="52">
        <v>473317</v>
      </c>
      <c r="P89" s="52">
        <v>232</v>
      </c>
      <c r="Q89" s="52">
        <v>156642</v>
      </c>
      <c r="R89" s="52">
        <v>1808540.5495125481</v>
      </c>
      <c r="S89" s="52">
        <v>1842354.2061863479</v>
      </c>
      <c r="T89" s="52">
        <v>1577218025203</v>
      </c>
      <c r="U89" s="52">
        <v>1574918147143</v>
      </c>
    </row>
    <row r="90" spans="1:21" s="49" customFormat="1" x14ac:dyDescent="0.5">
      <c r="A90" s="50" t="s">
        <v>203</v>
      </c>
      <c r="B90" s="50">
        <v>11273</v>
      </c>
      <c r="C90" s="50" t="s">
        <v>22</v>
      </c>
      <c r="D90" s="24">
        <f t="shared" si="14"/>
        <v>0.47742032307006582</v>
      </c>
      <c r="E90" s="24">
        <f t="shared" si="15"/>
        <v>0.29519958878034969</v>
      </c>
      <c r="F90" s="24">
        <f t="shared" si="16"/>
        <v>0.27628632044419732</v>
      </c>
      <c r="G90" s="51">
        <f t="shared" si="20"/>
        <v>5848438.6538859997</v>
      </c>
      <c r="H90" s="51">
        <f t="shared" si="21"/>
        <v>6256549.0064589996</v>
      </c>
      <c r="I90" s="24">
        <f t="shared" si="17"/>
        <v>3.2260965160421415E-2</v>
      </c>
      <c r="J90" s="24">
        <f t="shared" si="18"/>
        <v>1.3879729871379573E-2</v>
      </c>
      <c r="K90" s="24">
        <f t="shared" si="19"/>
        <v>1.3477808728160959E-2</v>
      </c>
      <c r="L90" s="47">
        <v>5726438.3334189998</v>
      </c>
      <c r="M90" s="52">
        <v>405347.85693399998</v>
      </c>
      <c r="N90" s="52">
        <v>1770392</v>
      </c>
      <c r="O90" s="52">
        <v>1656964</v>
      </c>
      <c r="P90" s="52">
        <v>87197</v>
      </c>
      <c r="Q90" s="52">
        <v>84672</v>
      </c>
      <c r="R90" s="52">
        <v>6282326.8758135475</v>
      </c>
      <c r="S90" s="52">
        <v>5997271.2269504629</v>
      </c>
      <c r="T90" s="52">
        <v>5848438653886</v>
      </c>
      <c r="U90" s="52">
        <v>6256549006459</v>
      </c>
    </row>
    <row r="91" spans="1:21" s="49" customFormat="1" x14ac:dyDescent="0.5">
      <c r="A91" s="50" t="s">
        <v>207</v>
      </c>
      <c r="B91" s="50">
        <v>11277</v>
      </c>
      <c r="C91" s="50" t="s">
        <v>19</v>
      </c>
      <c r="D91" s="24">
        <f t="shared" si="14"/>
        <v>3.1066146585791092E-2</v>
      </c>
      <c r="E91" s="24">
        <f t="shared" si="15"/>
        <v>2.4584563294181545</v>
      </c>
      <c r="F91" s="24">
        <f t="shared" si="16"/>
        <v>1.3108450765367217</v>
      </c>
      <c r="G91" s="51">
        <f t="shared" si="20"/>
        <v>21199026.153131001</v>
      </c>
      <c r="H91" s="51">
        <f t="shared" si="21"/>
        <v>23772135.711596999</v>
      </c>
      <c r="I91" s="24">
        <f t="shared" si="17"/>
        <v>0</v>
      </c>
      <c r="J91" s="24">
        <f t="shared" si="18"/>
        <v>0.51598827191997343</v>
      </c>
      <c r="K91" s="24">
        <f t="shared" si="19"/>
        <v>0.49184551892880485</v>
      </c>
      <c r="L91" s="47">
        <v>9030944.696982</v>
      </c>
      <c r="M91" s="52">
        <v>0</v>
      </c>
      <c r="N91" s="52">
        <v>357337256</v>
      </c>
      <c r="O91" s="52">
        <v>190531667</v>
      </c>
      <c r="P91" s="52">
        <v>88886178</v>
      </c>
      <c r="Q91" s="52">
        <v>84727252</v>
      </c>
      <c r="R91" s="52">
        <v>172263950.24301189</v>
      </c>
      <c r="S91" s="52">
        <v>145350255.65598369</v>
      </c>
      <c r="T91" s="52">
        <v>21199026153131</v>
      </c>
      <c r="U91" s="52">
        <v>23772135711597</v>
      </c>
    </row>
    <row r="92" spans="1:21" s="49" customFormat="1" x14ac:dyDescent="0.5">
      <c r="A92" s="50" t="s">
        <v>209</v>
      </c>
      <c r="B92" s="50">
        <v>11280</v>
      </c>
      <c r="C92" s="50" t="s">
        <v>22</v>
      </c>
      <c r="D92" s="24">
        <f t="shared" si="14"/>
        <v>0.14511182233066139</v>
      </c>
      <c r="E92" s="24">
        <f t="shared" si="15"/>
        <v>8.8776826681821061E-2</v>
      </c>
      <c r="F92" s="24">
        <f t="shared" si="16"/>
        <v>0.29615991832098543</v>
      </c>
      <c r="G92" s="51">
        <f t="shared" si="20"/>
        <v>1405253.187281</v>
      </c>
      <c r="H92" s="51">
        <f t="shared" si="21"/>
        <v>1559784.271032</v>
      </c>
      <c r="I92" s="24">
        <f t="shared" si="17"/>
        <v>3.8421342259354866E-3</v>
      </c>
      <c r="J92" s="24">
        <f t="shared" si="18"/>
        <v>3.7566253559204441E-3</v>
      </c>
      <c r="K92" s="24">
        <f t="shared" si="19"/>
        <v>9.8793927144174738E-3</v>
      </c>
      <c r="L92" s="47">
        <v>535994.69211299997</v>
      </c>
      <c r="M92" s="52">
        <v>13578.190304</v>
      </c>
      <c r="N92" s="52">
        <v>163956</v>
      </c>
      <c r="O92" s="52">
        <v>546958</v>
      </c>
      <c r="P92" s="52">
        <v>6638</v>
      </c>
      <c r="Q92" s="52">
        <v>17457</v>
      </c>
      <c r="R92" s="52">
        <v>1767011.445402323</v>
      </c>
      <c r="S92" s="52">
        <v>1846833.3024295119</v>
      </c>
      <c r="T92" s="52">
        <v>1405253187281</v>
      </c>
      <c r="U92" s="52">
        <v>1559784271032</v>
      </c>
    </row>
    <row r="93" spans="1:21" s="49" customFormat="1" x14ac:dyDescent="0.5">
      <c r="A93" s="50" t="s">
        <v>217</v>
      </c>
      <c r="B93" s="50">
        <v>11290</v>
      </c>
      <c r="C93" s="50" t="s">
        <v>19</v>
      </c>
      <c r="D93" s="24">
        <f t="shared" si="14"/>
        <v>0.19456746730127977</v>
      </c>
      <c r="E93" s="24">
        <f t="shared" si="15"/>
        <v>1.7168493842195933E-3</v>
      </c>
      <c r="F93" s="24">
        <f t="shared" si="16"/>
        <v>0</v>
      </c>
      <c r="G93" s="51">
        <f t="shared" si="20"/>
        <v>6697.7372050000004</v>
      </c>
      <c r="H93" s="51">
        <f t="shared" si="21"/>
        <v>7741.0602799999997</v>
      </c>
      <c r="I93" s="24">
        <f t="shared" si="17"/>
        <v>1.2428204622445156E-2</v>
      </c>
      <c r="J93" s="24">
        <f t="shared" si="18"/>
        <v>0</v>
      </c>
      <c r="K93" s="24">
        <f t="shared" si="19"/>
        <v>0</v>
      </c>
      <c r="L93" s="47">
        <v>20852.390613</v>
      </c>
      <c r="M93" s="52">
        <v>1313.5716499999999</v>
      </c>
      <c r="N93" s="52">
        <v>92</v>
      </c>
      <c r="O93" s="52">
        <v>0</v>
      </c>
      <c r="P93" s="52">
        <v>0</v>
      </c>
      <c r="Q93" s="52">
        <v>0</v>
      </c>
      <c r="R93" s="52">
        <v>52846.396157161296</v>
      </c>
      <c r="S93" s="52">
        <v>53586.529398336992</v>
      </c>
      <c r="T93" s="52">
        <v>6697737205</v>
      </c>
      <c r="U93" s="52">
        <v>7741060280</v>
      </c>
    </row>
    <row r="94" spans="1:21" s="49" customFormat="1" x14ac:dyDescent="0.5">
      <c r="A94" s="50" t="s">
        <v>219</v>
      </c>
      <c r="B94" s="50">
        <v>11285</v>
      </c>
      <c r="C94" s="50" t="s">
        <v>22</v>
      </c>
      <c r="D94" s="24">
        <f t="shared" si="14"/>
        <v>0.25500893991376183</v>
      </c>
      <c r="E94" s="24">
        <f t="shared" si="15"/>
        <v>0.3128220110654214</v>
      </c>
      <c r="F94" s="24">
        <f t="shared" si="16"/>
        <v>0.41962591497223112</v>
      </c>
      <c r="G94" s="51">
        <f t="shared" si="20"/>
        <v>13786829.235293999</v>
      </c>
      <c r="H94" s="51">
        <f t="shared" si="21"/>
        <v>15231227.179157</v>
      </c>
      <c r="I94" s="24">
        <f t="shared" si="17"/>
        <v>1.664307180222338E-2</v>
      </c>
      <c r="J94" s="24">
        <f t="shared" si="18"/>
        <v>9.2831651363986818E-3</v>
      </c>
      <c r="K94" s="24">
        <f t="shared" si="19"/>
        <v>1.7211477445546051E-2</v>
      </c>
      <c r="L94" s="47">
        <v>7208805.7966130003</v>
      </c>
      <c r="M94" s="52">
        <v>489003.225278</v>
      </c>
      <c r="N94" s="52">
        <v>4421557</v>
      </c>
      <c r="O94" s="52">
        <v>5931168</v>
      </c>
      <c r="P94" s="52">
        <v>136378</v>
      </c>
      <c r="Q94" s="52">
        <v>252852</v>
      </c>
      <c r="R94" s="52">
        <v>14690894.538250839</v>
      </c>
      <c r="S94" s="52">
        <v>14134417.795413081</v>
      </c>
      <c r="T94" s="52">
        <v>13786829235294</v>
      </c>
      <c r="U94" s="52">
        <v>15231227179157</v>
      </c>
    </row>
    <row r="95" spans="1:21" s="49" customFormat="1" x14ac:dyDescent="0.5">
      <c r="A95" s="50" t="s">
        <v>223</v>
      </c>
      <c r="B95" s="50">
        <v>11297</v>
      </c>
      <c r="C95" s="50" t="s">
        <v>22</v>
      </c>
      <c r="D95" s="24">
        <f t="shared" ref="D95:D113" si="22">(L95/2)/S95</f>
        <v>0.87769917602404079</v>
      </c>
      <c r="E95" s="24">
        <f t="shared" ref="E95:E113" si="23">(N95)/S95</f>
        <v>0.4076459122307306</v>
      </c>
      <c r="F95" s="24">
        <f t="shared" ref="F95:F113" si="24">(O95)/S95</f>
        <v>0.60685664514062743</v>
      </c>
      <c r="G95" s="51">
        <f t="shared" si="20"/>
        <v>3965278.046135</v>
      </c>
      <c r="H95" s="51">
        <f t="shared" si="21"/>
        <v>4570629.2991129998</v>
      </c>
      <c r="I95" s="24">
        <f t="shared" ref="I95:I113" si="25">(M95/2)/R95</f>
        <v>3.2473695155865193E-2</v>
      </c>
      <c r="J95" s="24">
        <f t="shared" ref="J95:J113" si="26">(P95)/R95</f>
        <v>4.9943824435212981E-3</v>
      </c>
      <c r="K95" s="24">
        <f t="shared" ref="K95:K113" si="27">(Q95)/R95</f>
        <v>1.0317895124406741E-2</v>
      </c>
      <c r="L95" s="47">
        <v>8167802.0893399995</v>
      </c>
      <c r="M95" s="52">
        <v>269158.61968399998</v>
      </c>
      <c r="N95" s="52">
        <v>1896761</v>
      </c>
      <c r="O95" s="52">
        <v>2823681</v>
      </c>
      <c r="P95" s="52">
        <v>20698</v>
      </c>
      <c r="Q95" s="52">
        <v>42760</v>
      </c>
      <c r="R95" s="52">
        <v>4144256.118561645</v>
      </c>
      <c r="S95" s="52">
        <v>4652962.1494804034</v>
      </c>
      <c r="T95" s="52">
        <v>3965278046135</v>
      </c>
      <c r="U95" s="52">
        <v>4570629299113</v>
      </c>
    </row>
    <row r="96" spans="1:21" s="49" customFormat="1" x14ac:dyDescent="0.5">
      <c r="A96" s="50" t="s">
        <v>225</v>
      </c>
      <c r="B96" s="50">
        <v>11302</v>
      </c>
      <c r="C96" s="50" t="s">
        <v>19</v>
      </c>
      <c r="D96" s="24">
        <f t="shared" si="22"/>
        <v>0.11303100541729993</v>
      </c>
      <c r="E96" s="24">
        <f t="shared" si="23"/>
        <v>2.1124021818672127</v>
      </c>
      <c r="F96" s="24">
        <f t="shared" si="24"/>
        <v>1.5548242592133514</v>
      </c>
      <c r="G96" s="51">
        <f t="shared" si="20"/>
        <v>3119366.3229089999</v>
      </c>
      <c r="H96" s="51">
        <f t="shared" si="21"/>
        <v>3274000.7037240001</v>
      </c>
      <c r="I96" s="24">
        <f t="shared" si="25"/>
        <v>1.1127586771859351E-2</v>
      </c>
      <c r="J96" s="24">
        <f t="shared" si="26"/>
        <v>0.29877195497769121</v>
      </c>
      <c r="K96" s="24">
        <f t="shared" si="27"/>
        <v>6.3724134599349072E-2</v>
      </c>
      <c r="L96" s="47">
        <v>3538290.7079369999</v>
      </c>
      <c r="M96" s="52">
        <v>443699.27451300004</v>
      </c>
      <c r="N96" s="52">
        <v>33063021</v>
      </c>
      <c r="O96" s="52">
        <v>24335890</v>
      </c>
      <c r="P96" s="52">
        <v>5956588</v>
      </c>
      <c r="Q96" s="52">
        <v>1270462</v>
      </c>
      <c r="R96" s="52">
        <v>19936904.722013712</v>
      </c>
      <c r="S96" s="52">
        <v>15651858.951771509</v>
      </c>
      <c r="T96" s="52">
        <v>3119366322909</v>
      </c>
      <c r="U96" s="52">
        <v>3274000703724</v>
      </c>
    </row>
    <row r="97" spans="1:21" s="49" customFormat="1" x14ac:dyDescent="0.5">
      <c r="A97" s="50" t="s">
        <v>227</v>
      </c>
      <c r="B97" s="50">
        <v>11304</v>
      </c>
      <c r="C97" s="50" t="s">
        <v>32</v>
      </c>
      <c r="D97" s="24">
        <f t="shared" si="22"/>
        <v>0.17787952986764863</v>
      </c>
      <c r="E97" s="24">
        <f t="shared" si="23"/>
        <v>1.3257686925715819E-3</v>
      </c>
      <c r="F97" s="24">
        <f t="shared" si="24"/>
        <v>2.961305529329617E-4</v>
      </c>
      <c r="G97" s="51">
        <f t="shared" si="20"/>
        <v>651749.36829400004</v>
      </c>
      <c r="H97" s="51">
        <f t="shared" si="21"/>
        <v>717567.87335400004</v>
      </c>
      <c r="I97" s="24">
        <f t="shared" si="25"/>
        <v>5.0536818291171022E-3</v>
      </c>
      <c r="J97" s="24">
        <f t="shared" si="26"/>
        <v>0</v>
      </c>
      <c r="K97" s="24">
        <f t="shared" si="27"/>
        <v>0</v>
      </c>
      <c r="L97" s="47">
        <v>365213.08959300001</v>
      </c>
      <c r="M97" s="52">
        <v>10863.506960000001</v>
      </c>
      <c r="N97" s="52">
        <v>1361</v>
      </c>
      <c r="O97" s="52">
        <v>304</v>
      </c>
      <c r="P97" s="52">
        <v>0</v>
      </c>
      <c r="Q97" s="52">
        <v>0</v>
      </c>
      <c r="R97" s="52">
        <v>1074811.1305117419</v>
      </c>
      <c r="S97" s="52">
        <v>1026574.249057036</v>
      </c>
      <c r="T97" s="52">
        <v>651749368294</v>
      </c>
      <c r="U97" s="52">
        <v>717567873354</v>
      </c>
    </row>
    <row r="98" spans="1:21" s="49" customFormat="1" x14ac:dyDescent="0.5">
      <c r="A98" s="50" t="s">
        <v>231</v>
      </c>
      <c r="B98" s="50">
        <v>11305</v>
      </c>
      <c r="C98" s="50" t="s">
        <v>32</v>
      </c>
      <c r="D98" s="24">
        <f t="shared" si="22"/>
        <v>1.3537684338278617</v>
      </c>
      <c r="E98" s="24">
        <f t="shared" si="23"/>
        <v>0.11657954173052994</v>
      </c>
      <c r="F98" s="24">
        <f t="shared" si="24"/>
        <v>0.40164864948183759</v>
      </c>
      <c r="G98" s="51">
        <f t="shared" si="20"/>
        <v>113249.95795900001</v>
      </c>
      <c r="H98" s="51">
        <f t="shared" si="21"/>
        <v>127532.322786</v>
      </c>
      <c r="I98" s="24">
        <f t="shared" si="25"/>
        <v>0.25646590569344851</v>
      </c>
      <c r="J98" s="24">
        <f t="shared" si="26"/>
        <v>0</v>
      </c>
      <c r="K98" s="24">
        <f t="shared" si="27"/>
        <v>1.9745386433928204E-3</v>
      </c>
      <c r="L98" s="47">
        <v>589909.99121799995</v>
      </c>
      <c r="M98" s="52">
        <v>109624.202661</v>
      </c>
      <c r="N98" s="52">
        <v>25400</v>
      </c>
      <c r="O98" s="52">
        <v>87510</v>
      </c>
      <c r="P98" s="52">
        <v>0</v>
      </c>
      <c r="Q98" s="52">
        <v>422</v>
      </c>
      <c r="R98" s="52">
        <v>213720.81089022581</v>
      </c>
      <c r="S98" s="52">
        <v>217876.99302087948</v>
      </c>
      <c r="T98" s="52">
        <v>113249957959</v>
      </c>
      <c r="U98" s="52">
        <v>127532322786</v>
      </c>
    </row>
    <row r="99" spans="1:21" s="49" customFormat="1" x14ac:dyDescent="0.5">
      <c r="A99" s="50" t="s">
        <v>237</v>
      </c>
      <c r="B99" s="50">
        <v>11314</v>
      </c>
      <c r="C99" s="50" t="s">
        <v>22</v>
      </c>
      <c r="D99" s="24">
        <f t="shared" si="22"/>
        <v>2.9124387446824511</v>
      </c>
      <c r="E99" s="24">
        <f t="shared" si="23"/>
        <v>1.5993441559852599E-2</v>
      </c>
      <c r="F99" s="24">
        <f t="shared" si="24"/>
        <v>0.44282056284454246</v>
      </c>
      <c r="G99" s="51">
        <f t="shared" si="20"/>
        <v>120556.856157</v>
      </c>
      <c r="H99" s="51">
        <f t="shared" si="21"/>
        <v>135528.51915400001</v>
      </c>
      <c r="I99" s="24">
        <f t="shared" si="25"/>
        <v>0.14271270738060751</v>
      </c>
      <c r="J99" s="24">
        <f t="shared" si="26"/>
        <v>3.8626569126442383E-3</v>
      </c>
      <c r="K99" s="24">
        <f t="shared" si="27"/>
        <v>0</v>
      </c>
      <c r="L99" s="47">
        <v>677419.684167</v>
      </c>
      <c r="M99" s="52">
        <v>35690.582531</v>
      </c>
      <c r="N99" s="52">
        <v>1860</v>
      </c>
      <c r="O99" s="52">
        <v>51499</v>
      </c>
      <c r="P99" s="52">
        <v>483</v>
      </c>
      <c r="Q99" s="52">
        <v>0</v>
      </c>
      <c r="R99" s="52">
        <v>125043.4638445161</v>
      </c>
      <c r="S99" s="52">
        <v>116297.6707070384</v>
      </c>
      <c r="T99" s="52">
        <v>120556856157</v>
      </c>
      <c r="U99" s="52">
        <v>135528519154</v>
      </c>
    </row>
    <row r="100" spans="1:21" s="49" customFormat="1" x14ac:dyDescent="0.5">
      <c r="A100" s="50" t="s">
        <v>243</v>
      </c>
      <c r="B100" s="50">
        <v>11310</v>
      </c>
      <c r="C100" s="50" t="s">
        <v>19</v>
      </c>
      <c r="D100" s="24">
        <f t="shared" si="22"/>
        <v>5.9055287234968605E-2</v>
      </c>
      <c r="E100" s="24">
        <f t="shared" si="23"/>
        <v>1.3389590071920703</v>
      </c>
      <c r="F100" s="24">
        <f t="shared" si="24"/>
        <v>0.85358805965900031</v>
      </c>
      <c r="G100" s="51">
        <f t="shared" si="20"/>
        <v>42256617.028825</v>
      </c>
      <c r="H100" s="51">
        <f t="shared" si="21"/>
        <v>47862793.490878001</v>
      </c>
      <c r="I100" s="24">
        <f t="shared" si="25"/>
        <v>3.898250506457924E-3</v>
      </c>
      <c r="J100" s="24">
        <f t="shared" si="26"/>
        <v>0.1355878027475648</v>
      </c>
      <c r="K100" s="24">
        <f t="shared" si="27"/>
        <v>6.0898302437252493E-2</v>
      </c>
      <c r="L100" s="47">
        <v>33693187.199692003</v>
      </c>
      <c r="M100" s="52">
        <v>2647986.3923820001</v>
      </c>
      <c r="N100" s="52">
        <v>381962383</v>
      </c>
      <c r="O100" s="52">
        <v>243501502</v>
      </c>
      <c r="P100" s="52">
        <v>46050742</v>
      </c>
      <c r="Q100" s="52">
        <v>20683365</v>
      </c>
      <c r="R100" s="52">
        <v>339637792.3885715</v>
      </c>
      <c r="S100" s="52">
        <v>285268167.99344212</v>
      </c>
      <c r="T100" s="52">
        <v>42256617028825</v>
      </c>
      <c r="U100" s="52">
        <v>47862793490878</v>
      </c>
    </row>
    <row r="101" spans="1:21" s="49" customFormat="1" x14ac:dyDescent="0.5">
      <c r="A101" s="50" t="s">
        <v>241</v>
      </c>
      <c r="B101" s="50">
        <v>11309</v>
      </c>
      <c r="C101" s="50" t="s">
        <v>22</v>
      </c>
      <c r="D101" s="24">
        <f t="shared" si="22"/>
        <v>0.98346435888832362</v>
      </c>
      <c r="E101" s="24">
        <f t="shared" si="23"/>
        <v>0.50653895835496032</v>
      </c>
      <c r="F101" s="24">
        <f t="shared" si="24"/>
        <v>0.73353717541549379</v>
      </c>
      <c r="G101" s="51">
        <f t="shared" si="20"/>
        <v>1979412.428235</v>
      </c>
      <c r="H101" s="51">
        <f t="shared" si="21"/>
        <v>2203858.5840380001</v>
      </c>
      <c r="I101" s="24">
        <f t="shared" si="25"/>
        <v>0.11976651621055716</v>
      </c>
      <c r="J101" s="24">
        <f t="shared" si="26"/>
        <v>0.10067856773609737</v>
      </c>
      <c r="K101" s="24">
        <f t="shared" si="27"/>
        <v>0.12607074628157697</v>
      </c>
      <c r="L101" s="47">
        <v>4673234.051705</v>
      </c>
      <c r="M101" s="52">
        <v>510202.14887399995</v>
      </c>
      <c r="N101" s="52">
        <v>1203488</v>
      </c>
      <c r="O101" s="52">
        <v>1742814</v>
      </c>
      <c r="P101" s="52">
        <v>214444</v>
      </c>
      <c r="Q101" s="52">
        <v>268529</v>
      </c>
      <c r="R101" s="52">
        <v>2129986.5981616769</v>
      </c>
      <c r="S101" s="52">
        <v>2375904.1237587263</v>
      </c>
      <c r="T101" s="52">
        <v>1979412428235</v>
      </c>
      <c r="U101" s="52">
        <v>2203858584038</v>
      </c>
    </row>
    <row r="102" spans="1:21" s="49" customFormat="1" x14ac:dyDescent="0.5">
      <c r="A102" s="50" t="s">
        <v>251</v>
      </c>
      <c r="B102" s="50">
        <v>11334</v>
      </c>
      <c r="C102" s="50" t="s">
        <v>22</v>
      </c>
      <c r="D102" s="24">
        <f t="shared" si="22"/>
        <v>1.0856437518195785</v>
      </c>
      <c r="E102" s="24">
        <f t="shared" si="23"/>
        <v>0.22249037586535342</v>
      </c>
      <c r="F102" s="24">
        <f t="shared" si="24"/>
        <v>0.33881533268608305</v>
      </c>
      <c r="G102" s="51">
        <f t="shared" si="20"/>
        <v>1354831.1806719999</v>
      </c>
      <c r="H102" s="51">
        <f t="shared" si="21"/>
        <v>1500162.0574990001</v>
      </c>
      <c r="I102" s="24">
        <f t="shared" si="25"/>
        <v>1.2321679663416374E-2</v>
      </c>
      <c r="J102" s="24">
        <f t="shared" si="26"/>
        <v>4.009934851219879E-3</v>
      </c>
      <c r="K102" s="24">
        <f t="shared" si="27"/>
        <v>1.5192642269482794E-3</v>
      </c>
      <c r="L102" s="47">
        <v>3224594.1278900001</v>
      </c>
      <c r="M102" s="52">
        <v>38459.014519999997</v>
      </c>
      <c r="N102" s="52">
        <v>330422</v>
      </c>
      <c r="O102" s="52">
        <v>503177</v>
      </c>
      <c r="P102" s="52">
        <v>6258</v>
      </c>
      <c r="Q102" s="52">
        <v>2371</v>
      </c>
      <c r="R102" s="52">
        <v>1560623.858538806</v>
      </c>
      <c r="S102" s="52">
        <v>1485106.9342431449</v>
      </c>
      <c r="T102" s="52">
        <v>1354831180672</v>
      </c>
      <c r="U102" s="52">
        <v>1500162057499</v>
      </c>
    </row>
    <row r="103" spans="1:21" s="49" customFormat="1" x14ac:dyDescent="0.5">
      <c r="A103" s="50" t="s">
        <v>253</v>
      </c>
      <c r="B103" s="50">
        <v>11338</v>
      </c>
      <c r="C103" s="50" t="s">
        <v>19</v>
      </c>
      <c r="D103" s="24">
        <f t="shared" si="22"/>
        <v>4.7390035837308976E-2</v>
      </c>
      <c r="E103" s="24">
        <f t="shared" si="23"/>
        <v>0.66211254150818444</v>
      </c>
      <c r="F103" s="24">
        <f t="shared" si="24"/>
        <v>0.49710157701227775</v>
      </c>
      <c r="G103" s="51">
        <f t="shared" si="20"/>
        <v>8034081.1205310002</v>
      </c>
      <c r="H103" s="51">
        <f t="shared" si="21"/>
        <v>8616185.8028020002</v>
      </c>
      <c r="I103" s="24">
        <f t="shared" si="25"/>
        <v>2.9376096396954814E-3</v>
      </c>
      <c r="J103" s="24">
        <f t="shared" si="26"/>
        <v>4.53198230025307E-2</v>
      </c>
      <c r="K103" s="24">
        <f t="shared" si="27"/>
        <v>4.1445049692938926E-2</v>
      </c>
      <c r="L103" s="47">
        <v>4042262.2814790001</v>
      </c>
      <c r="M103" s="52">
        <v>270988.547127</v>
      </c>
      <c r="N103" s="52">
        <v>28238347</v>
      </c>
      <c r="O103" s="52">
        <v>21200817</v>
      </c>
      <c r="P103" s="52">
        <v>2090331</v>
      </c>
      <c r="Q103" s="52">
        <v>1911611</v>
      </c>
      <c r="R103" s="52">
        <v>46123988.610530846</v>
      </c>
      <c r="S103" s="52">
        <v>42648862.889196523</v>
      </c>
      <c r="T103" s="52">
        <v>8034081120531</v>
      </c>
      <c r="U103" s="52">
        <v>8616185802802</v>
      </c>
    </row>
    <row r="104" spans="1:21" s="49" customFormat="1" x14ac:dyDescent="0.5">
      <c r="A104" s="50" t="s">
        <v>255</v>
      </c>
      <c r="B104" s="50">
        <v>11343</v>
      </c>
      <c r="C104" s="50" t="s">
        <v>19</v>
      </c>
      <c r="D104" s="24">
        <f t="shared" si="22"/>
        <v>0.11481425966071929</v>
      </c>
      <c r="E104" s="24">
        <f t="shared" si="23"/>
        <v>2.2543902637363096</v>
      </c>
      <c r="F104" s="24">
        <f t="shared" si="24"/>
        <v>0.96390067932826151</v>
      </c>
      <c r="G104" s="51">
        <f t="shared" si="20"/>
        <v>15388002.727357</v>
      </c>
      <c r="H104" s="51">
        <f t="shared" si="21"/>
        <v>16796310.627069999</v>
      </c>
      <c r="I104" s="24">
        <f t="shared" si="25"/>
        <v>3.1212807725826924E-3</v>
      </c>
      <c r="J104" s="24">
        <f t="shared" si="26"/>
        <v>8.9880673725040938E-2</v>
      </c>
      <c r="K104" s="24">
        <f t="shared" si="27"/>
        <v>5.8021971488579543E-2</v>
      </c>
      <c r="L104" s="47">
        <v>12318226.585391</v>
      </c>
      <c r="M104" s="52">
        <v>583600.60533099994</v>
      </c>
      <c r="N104" s="52">
        <v>120934848</v>
      </c>
      <c r="O104" s="52">
        <v>51707632</v>
      </c>
      <c r="P104" s="52">
        <v>8402707</v>
      </c>
      <c r="Q104" s="52">
        <v>5424321</v>
      </c>
      <c r="R104" s="52">
        <v>93487361.095058069</v>
      </c>
      <c r="S104" s="52">
        <v>53644149.349531367</v>
      </c>
      <c r="T104" s="52">
        <v>15388002727357</v>
      </c>
      <c r="U104" s="52">
        <v>16796310627070</v>
      </c>
    </row>
    <row r="105" spans="1:21" s="49" customFormat="1" x14ac:dyDescent="0.5">
      <c r="A105" s="50" t="s">
        <v>273</v>
      </c>
      <c r="B105" s="50">
        <v>11379</v>
      </c>
      <c r="C105" s="50" t="s">
        <v>19</v>
      </c>
      <c r="D105" s="24">
        <f t="shared" si="22"/>
        <v>2.0333827376211814E-3</v>
      </c>
      <c r="E105" s="24">
        <f t="shared" si="23"/>
        <v>0</v>
      </c>
      <c r="F105" s="24">
        <f t="shared" si="24"/>
        <v>0.11794207393607682</v>
      </c>
      <c r="G105" s="51">
        <f t="shared" si="20"/>
        <v>4488281.2554799998</v>
      </c>
      <c r="H105" s="51">
        <f t="shared" si="21"/>
        <v>4854709.4237360004</v>
      </c>
      <c r="I105" s="24">
        <f t="shared" si="25"/>
        <v>8.7501695290123018E-13</v>
      </c>
      <c r="J105" s="24">
        <f t="shared" si="26"/>
        <v>0</v>
      </c>
      <c r="K105" s="24">
        <f t="shared" si="27"/>
        <v>4.4542737987437126E-3</v>
      </c>
      <c r="L105" s="47">
        <v>84268.250337000005</v>
      </c>
      <c r="M105" s="52">
        <v>3.6000000000000001E-5</v>
      </c>
      <c r="N105" s="52">
        <v>0</v>
      </c>
      <c r="O105" s="52">
        <v>2443901</v>
      </c>
      <c r="P105" s="52">
        <v>0</v>
      </c>
      <c r="Q105" s="52">
        <v>91629</v>
      </c>
      <c r="R105" s="52">
        <v>20571030.012982842</v>
      </c>
      <c r="S105" s="52">
        <v>20721197.435654428</v>
      </c>
      <c r="T105" s="52">
        <v>4488281255480</v>
      </c>
      <c r="U105" s="52">
        <v>4854709423736</v>
      </c>
    </row>
    <row r="106" spans="1:21" s="49" customFormat="1" x14ac:dyDescent="0.5">
      <c r="A106" s="50" t="s">
        <v>275</v>
      </c>
      <c r="B106" s="50">
        <v>11385</v>
      </c>
      <c r="C106" s="50" t="s">
        <v>19</v>
      </c>
      <c r="D106" s="24">
        <f t="shared" si="22"/>
        <v>7.2788570065157918E-2</v>
      </c>
      <c r="E106" s="24">
        <f t="shared" si="23"/>
        <v>1.0262772546661174</v>
      </c>
      <c r="F106" s="24">
        <f t="shared" si="24"/>
        <v>1.2051410903389104</v>
      </c>
      <c r="G106" s="51">
        <f t="shared" si="20"/>
        <v>15923041.361976</v>
      </c>
      <c r="H106" s="51">
        <f t="shared" si="21"/>
        <v>17529870.120556001</v>
      </c>
      <c r="I106" s="24">
        <f t="shared" si="25"/>
        <v>8.9148153154779263E-3</v>
      </c>
      <c r="J106" s="24">
        <f t="shared" si="26"/>
        <v>5.2900481998579253E-2</v>
      </c>
      <c r="K106" s="24">
        <f t="shared" si="27"/>
        <v>6.3595323828824102E-2</v>
      </c>
      <c r="L106" s="47">
        <v>13833232.536368001</v>
      </c>
      <c r="M106" s="52">
        <v>1477362.2037190001</v>
      </c>
      <c r="N106" s="52">
        <v>97520338</v>
      </c>
      <c r="O106" s="52">
        <v>114516585</v>
      </c>
      <c r="P106" s="52">
        <v>4383331</v>
      </c>
      <c r="Q106" s="52">
        <v>5269505</v>
      </c>
      <c r="R106" s="52">
        <v>82859944.454149261</v>
      </c>
      <c r="S106" s="52">
        <v>95023384.330705702</v>
      </c>
      <c r="T106" s="52">
        <v>15923041361976</v>
      </c>
      <c r="U106" s="52">
        <v>17529870120556</v>
      </c>
    </row>
    <row r="107" spans="1:21" s="49" customFormat="1" x14ac:dyDescent="0.5">
      <c r="A107" s="50" t="s">
        <v>277</v>
      </c>
      <c r="B107" s="50">
        <v>11384</v>
      </c>
      <c r="C107" s="50" t="s">
        <v>22</v>
      </c>
      <c r="D107" s="24">
        <f t="shared" si="22"/>
        <v>1.9085293961233878</v>
      </c>
      <c r="E107" s="24">
        <f t="shared" si="23"/>
        <v>0.11122523324828894</v>
      </c>
      <c r="F107" s="24">
        <f t="shared" si="24"/>
        <v>0.34891149313544334</v>
      </c>
      <c r="G107" s="51">
        <f t="shared" si="20"/>
        <v>635264.58048999996</v>
      </c>
      <c r="H107" s="51">
        <f t="shared" si="21"/>
        <v>742992.38842900004</v>
      </c>
      <c r="I107" s="24">
        <f t="shared" si="25"/>
        <v>0.19919131888419545</v>
      </c>
      <c r="J107" s="24">
        <f t="shared" si="26"/>
        <v>2.1858426831857559E-2</v>
      </c>
      <c r="K107" s="24">
        <f t="shared" si="27"/>
        <v>2.2162233408558989E-2</v>
      </c>
      <c r="L107" s="47">
        <v>3002128.890497</v>
      </c>
      <c r="M107" s="52">
        <v>305533.723489</v>
      </c>
      <c r="N107" s="52">
        <v>87479</v>
      </c>
      <c r="O107" s="52">
        <v>274420</v>
      </c>
      <c r="P107" s="52">
        <v>16764</v>
      </c>
      <c r="Q107" s="52">
        <v>16997</v>
      </c>
      <c r="R107" s="52">
        <v>766935.33935238712</v>
      </c>
      <c r="S107" s="52">
        <v>786503.18318254245</v>
      </c>
      <c r="T107" s="52">
        <v>635264580490</v>
      </c>
      <c r="U107" s="52">
        <v>742992388429</v>
      </c>
    </row>
    <row r="108" spans="1:21" s="49" customFormat="1" x14ac:dyDescent="0.5">
      <c r="A108" s="50" t="s">
        <v>283</v>
      </c>
      <c r="B108" s="50">
        <v>11383</v>
      </c>
      <c r="C108" s="50" t="s">
        <v>19</v>
      </c>
      <c r="D108" s="24">
        <f t="shared" si="22"/>
        <v>8.2778804190733177E-2</v>
      </c>
      <c r="E108" s="24">
        <f t="shared" si="23"/>
        <v>3.8590695762252187E-3</v>
      </c>
      <c r="F108" s="24">
        <f t="shared" si="24"/>
        <v>0.2950462598571319</v>
      </c>
      <c r="G108" s="51">
        <f t="shared" si="20"/>
        <v>8472259.433836</v>
      </c>
      <c r="H108" s="51">
        <f t="shared" si="21"/>
        <v>9116625.8618739992</v>
      </c>
      <c r="I108" s="24">
        <f t="shared" si="25"/>
        <v>3.488373160260471E-3</v>
      </c>
      <c r="J108" s="24">
        <f t="shared" si="26"/>
        <v>3.7840001146679645E-5</v>
      </c>
      <c r="K108" s="24">
        <f t="shared" si="27"/>
        <v>1.4940519012748113E-2</v>
      </c>
      <c r="L108" s="47">
        <v>4980753.1053330004</v>
      </c>
      <c r="M108" s="52">
        <v>184374.89717499999</v>
      </c>
      <c r="N108" s="52">
        <v>116099</v>
      </c>
      <c r="O108" s="52">
        <v>8876382</v>
      </c>
      <c r="P108" s="52">
        <v>1000</v>
      </c>
      <c r="Q108" s="52">
        <v>394834</v>
      </c>
      <c r="R108" s="52">
        <v>26427060.50995316</v>
      </c>
      <c r="S108" s="52">
        <v>30084712.832144171</v>
      </c>
      <c r="T108" s="52">
        <v>8472259433836</v>
      </c>
      <c r="U108" s="52">
        <v>9116625861874</v>
      </c>
    </row>
    <row r="109" spans="1:21" s="49" customFormat="1" x14ac:dyDescent="0.5">
      <c r="A109" s="50" t="s">
        <v>285</v>
      </c>
      <c r="B109" s="50">
        <v>11380</v>
      </c>
      <c r="C109" s="50" t="s">
        <v>19</v>
      </c>
      <c r="D109" s="24">
        <f t="shared" si="22"/>
        <v>0.13639646121195542</v>
      </c>
      <c r="E109" s="24">
        <f t="shared" si="23"/>
        <v>0.14585408394657495</v>
      </c>
      <c r="F109" s="24">
        <f t="shared" si="24"/>
        <v>0.2182883989176333</v>
      </c>
      <c r="G109" s="51">
        <f t="shared" si="20"/>
        <v>40723.891872</v>
      </c>
      <c r="H109" s="51">
        <f t="shared" si="21"/>
        <v>45853.630520999999</v>
      </c>
      <c r="I109" s="24">
        <f t="shared" si="25"/>
        <v>0</v>
      </c>
      <c r="J109" s="24">
        <f t="shared" si="26"/>
        <v>3.4593336863124977E-2</v>
      </c>
      <c r="K109" s="24">
        <f t="shared" si="27"/>
        <v>0</v>
      </c>
      <c r="L109" s="47">
        <v>79170.387923000002</v>
      </c>
      <c r="M109" s="52">
        <v>0</v>
      </c>
      <c r="N109" s="52">
        <v>42330</v>
      </c>
      <c r="O109" s="52">
        <v>63352</v>
      </c>
      <c r="P109" s="52">
        <v>10003</v>
      </c>
      <c r="Q109" s="52">
        <v>0</v>
      </c>
      <c r="R109" s="52">
        <v>289159.73152803228</v>
      </c>
      <c r="S109" s="52">
        <v>290221.5615402658</v>
      </c>
      <c r="T109" s="52">
        <v>40723891872</v>
      </c>
      <c r="U109" s="52">
        <v>45853630521</v>
      </c>
    </row>
    <row r="110" spans="1:21" s="49" customFormat="1" x14ac:dyDescent="0.5">
      <c r="A110" s="50" t="s">
        <v>287</v>
      </c>
      <c r="B110" s="50">
        <v>11391</v>
      </c>
      <c r="C110" s="50" t="s">
        <v>19</v>
      </c>
      <c r="D110" s="24">
        <f t="shared" si="22"/>
        <v>0.11368222253854655</v>
      </c>
      <c r="E110" s="24">
        <f t="shared" si="23"/>
        <v>0.48899345049497306</v>
      </c>
      <c r="F110" s="24">
        <f t="shared" si="24"/>
        <v>0.88521879258267788</v>
      </c>
      <c r="G110" s="51">
        <f t="shared" si="20"/>
        <v>24536.044590000001</v>
      </c>
      <c r="H110" s="51">
        <f t="shared" si="21"/>
        <v>26029.881590000001</v>
      </c>
      <c r="I110" s="24">
        <f t="shared" si="25"/>
        <v>1.3253702443052116E-12</v>
      </c>
      <c r="J110" s="24">
        <f t="shared" si="26"/>
        <v>7.9607038353948237E-2</v>
      </c>
      <c r="K110" s="24">
        <f t="shared" si="27"/>
        <v>3.3518613478478808E-2</v>
      </c>
      <c r="L110" s="47">
        <v>100905.59922999999</v>
      </c>
      <c r="M110" s="52">
        <v>9.9999999999999995E-7</v>
      </c>
      <c r="N110" s="52">
        <v>217018</v>
      </c>
      <c r="O110" s="52">
        <v>392865</v>
      </c>
      <c r="P110" s="52">
        <v>30032</v>
      </c>
      <c r="Q110" s="52">
        <v>12645</v>
      </c>
      <c r="R110" s="52">
        <v>377253.07486596773</v>
      </c>
      <c r="S110" s="52">
        <v>443805.53518728772</v>
      </c>
      <c r="T110" s="52">
        <v>24536044590</v>
      </c>
      <c r="U110" s="52">
        <v>26029881590</v>
      </c>
    </row>
    <row r="111" spans="1:21" s="49" customFormat="1" x14ac:dyDescent="0.5">
      <c r="A111" s="50" t="s">
        <v>289</v>
      </c>
      <c r="B111" s="50">
        <v>11381</v>
      </c>
      <c r="C111" s="50" t="s">
        <v>32</v>
      </c>
      <c r="D111" s="24">
        <f t="shared" si="22"/>
        <v>8.3254349909462413E-2</v>
      </c>
      <c r="E111" s="24">
        <f t="shared" si="23"/>
        <v>9.1376570511509682E-4</v>
      </c>
      <c r="F111" s="24">
        <f t="shared" si="24"/>
        <v>9.3421161924645335E-2</v>
      </c>
      <c r="G111" s="51">
        <f t="shared" si="20"/>
        <v>719696.28978800005</v>
      </c>
      <c r="H111" s="51">
        <f t="shared" si="21"/>
        <v>802351.10702600004</v>
      </c>
      <c r="I111" s="24">
        <f t="shared" si="25"/>
        <v>2.640796556626837E-3</v>
      </c>
      <c r="J111" s="24">
        <f t="shared" si="26"/>
        <v>2.2125865783039403E-4</v>
      </c>
      <c r="K111" s="24">
        <f t="shared" si="27"/>
        <v>2.2450054292681005E-4</v>
      </c>
      <c r="L111" s="47">
        <v>204818.12520300003</v>
      </c>
      <c r="M111" s="52">
        <v>6516.6937829999997</v>
      </c>
      <c r="N111" s="52">
        <v>1124</v>
      </c>
      <c r="O111" s="52">
        <v>114915</v>
      </c>
      <c r="P111" s="52">
        <v>273</v>
      </c>
      <c r="Q111" s="52">
        <v>277</v>
      </c>
      <c r="R111" s="52">
        <v>1233850.0227605482</v>
      </c>
      <c r="S111" s="52">
        <v>1230074.6172766709</v>
      </c>
      <c r="T111" s="52">
        <v>719696289788</v>
      </c>
      <c r="U111" s="52">
        <v>802351107026</v>
      </c>
    </row>
    <row r="112" spans="1:21" s="49" customFormat="1" x14ac:dyDescent="0.5">
      <c r="A112" s="50" t="s">
        <v>291</v>
      </c>
      <c r="B112" s="50">
        <v>11394</v>
      </c>
      <c r="C112" s="50" t="s">
        <v>19</v>
      </c>
      <c r="D112" s="24">
        <f t="shared" si="22"/>
        <v>4.1443720257220852E-2</v>
      </c>
      <c r="E112" s="24">
        <f t="shared" si="23"/>
        <v>1.5032109437365606</v>
      </c>
      <c r="F112" s="24">
        <f t="shared" si="24"/>
        <v>1.1914071941153326</v>
      </c>
      <c r="G112" s="51">
        <f t="shared" si="20"/>
        <v>1302309.0598820001</v>
      </c>
      <c r="H112" s="51">
        <f t="shared" si="21"/>
        <v>1497648.8922309999</v>
      </c>
      <c r="I112" s="24">
        <f t="shared" si="25"/>
        <v>3.9029615473372284E-3</v>
      </c>
      <c r="J112" s="24">
        <f t="shared" si="26"/>
        <v>9.3852855693736886E-2</v>
      </c>
      <c r="K112" s="24">
        <f t="shared" si="27"/>
        <v>5.5693588135928666E-2</v>
      </c>
      <c r="L112" s="47">
        <v>920269.47031999996</v>
      </c>
      <c r="M112" s="52">
        <v>99840</v>
      </c>
      <c r="N112" s="52">
        <v>16689611</v>
      </c>
      <c r="O112" s="52">
        <v>13227766</v>
      </c>
      <c r="P112" s="52">
        <v>1200405</v>
      </c>
      <c r="Q112" s="52">
        <v>712337</v>
      </c>
      <c r="R112" s="52">
        <v>12790287.425213711</v>
      </c>
      <c r="S112" s="52">
        <v>11102640.696929939</v>
      </c>
      <c r="T112" s="52">
        <v>1302309059882</v>
      </c>
      <c r="U112" s="52">
        <v>1497648892231</v>
      </c>
    </row>
    <row r="113" spans="1:21" s="49" customFormat="1" x14ac:dyDescent="0.5">
      <c r="A113" s="50" t="s">
        <v>293</v>
      </c>
      <c r="B113" s="50">
        <v>11405</v>
      </c>
      <c r="C113" s="50" t="s">
        <v>19</v>
      </c>
      <c r="D113" s="24">
        <f t="shared" si="22"/>
        <v>2.8696640105990313E-2</v>
      </c>
      <c r="E113" s="24">
        <f t="shared" si="23"/>
        <v>2.2634608772784253</v>
      </c>
      <c r="F113" s="24">
        <f t="shared" si="24"/>
        <v>1.20218432327231</v>
      </c>
      <c r="G113" s="51">
        <f t="shared" si="20"/>
        <v>11035604.84173</v>
      </c>
      <c r="H113" s="51">
        <f t="shared" si="21"/>
        <v>12216140.843436999</v>
      </c>
      <c r="I113" s="24">
        <f t="shared" si="25"/>
        <v>1.8820452208159729E-3</v>
      </c>
      <c r="J113" s="24">
        <f t="shared" si="26"/>
        <v>0.24702151756030413</v>
      </c>
      <c r="K113" s="24">
        <f t="shared" si="27"/>
        <v>8.3696014827310081E-2</v>
      </c>
      <c r="L113" s="47">
        <v>4865485.5394329997</v>
      </c>
      <c r="M113" s="52">
        <v>509367.43452300003</v>
      </c>
      <c r="N113" s="52">
        <v>191883721</v>
      </c>
      <c r="O113" s="52">
        <v>101914552</v>
      </c>
      <c r="P113" s="52">
        <v>33427655</v>
      </c>
      <c r="Q113" s="52">
        <v>11325983</v>
      </c>
      <c r="R113" s="52">
        <v>135322846.89263749</v>
      </c>
      <c r="S113" s="52">
        <v>84774480.94032006</v>
      </c>
      <c r="T113" s="52">
        <v>11035604841730</v>
      </c>
      <c r="U113" s="52">
        <v>12216140843437</v>
      </c>
    </row>
    <row r="114" spans="1:21" s="49" customFormat="1" x14ac:dyDescent="0.5">
      <c r="A114" s="50" t="s">
        <v>298</v>
      </c>
      <c r="B114" s="50">
        <v>11411</v>
      </c>
      <c r="C114" s="50" t="s">
        <v>19</v>
      </c>
      <c r="D114" s="24">
        <f t="shared" ref="D114:D129" si="28">(L114/2)/S114</f>
        <v>0.68402069984153446</v>
      </c>
      <c r="E114" s="24">
        <f t="shared" ref="E114:E129" si="29">(N114)/S114</f>
        <v>0.67079602977263009</v>
      </c>
      <c r="F114" s="24">
        <f t="shared" ref="F114:F129" si="30">(O114)/S114</f>
        <v>1.6239925330945046</v>
      </c>
      <c r="G114" s="51">
        <f t="shared" ref="G114:G137" si="31">T114/10^6</f>
        <v>55453.198579999997</v>
      </c>
      <c r="H114" s="51">
        <f t="shared" ref="H114:H137" si="32">U114/10^6</f>
        <v>60295.599535000001</v>
      </c>
      <c r="I114" s="24">
        <f t="shared" ref="I114:I129" si="33">(M114/2)/R114</f>
        <v>1.1949173230305601E-2</v>
      </c>
      <c r="J114" s="24">
        <f t="shared" ref="J114:J129" si="34">(P114)/R114</f>
        <v>1.1755168033655377E-2</v>
      </c>
      <c r="K114" s="24">
        <f t="shared" ref="K114:K129" si="35">(Q114)/R114</f>
        <v>2.6158832767576402E-2</v>
      </c>
      <c r="L114" s="47">
        <v>700921.42407199997</v>
      </c>
      <c r="M114" s="52">
        <v>6668.2650700000004</v>
      </c>
      <c r="N114" s="52">
        <v>343685</v>
      </c>
      <c r="O114" s="52">
        <v>832059</v>
      </c>
      <c r="P114" s="52">
        <v>3280</v>
      </c>
      <c r="Q114" s="52">
        <v>7299</v>
      </c>
      <c r="R114" s="52">
        <v>279026.21133183868</v>
      </c>
      <c r="S114" s="52">
        <v>512353.95671094517</v>
      </c>
      <c r="T114" s="52">
        <v>55453198580</v>
      </c>
      <c r="U114" s="52">
        <v>60295599535</v>
      </c>
    </row>
    <row r="115" spans="1:21" s="49" customFormat="1" x14ac:dyDescent="0.5">
      <c r="A115" s="50" t="s">
        <v>301</v>
      </c>
      <c r="B115" s="50">
        <v>11420</v>
      </c>
      <c r="C115" s="50" t="s">
        <v>19</v>
      </c>
      <c r="D115" s="24">
        <f t="shared" si="28"/>
        <v>0.26528109851988724</v>
      </c>
      <c r="E115" s="24">
        <f t="shared" si="29"/>
        <v>0.19284448640103544</v>
      </c>
      <c r="F115" s="24">
        <f t="shared" si="30"/>
        <v>0.81305583571851958</v>
      </c>
      <c r="G115" s="51">
        <f t="shared" si="31"/>
        <v>25980.711378</v>
      </c>
      <c r="H115" s="51">
        <f t="shared" si="32"/>
        <v>34356.035947999997</v>
      </c>
      <c r="I115" s="24">
        <f t="shared" si="33"/>
        <v>1.4450757189042028E-2</v>
      </c>
      <c r="J115" s="24">
        <f t="shared" si="34"/>
        <v>2.6909853894490515E-4</v>
      </c>
      <c r="K115" s="24">
        <f t="shared" si="35"/>
        <v>1.449622129359728E-2</v>
      </c>
      <c r="L115" s="47">
        <v>108638.36382100001</v>
      </c>
      <c r="M115" s="52">
        <v>4940.4566319999994</v>
      </c>
      <c r="N115" s="52">
        <v>39487</v>
      </c>
      <c r="O115" s="52">
        <v>166482</v>
      </c>
      <c r="P115" s="52">
        <v>46</v>
      </c>
      <c r="Q115" s="52">
        <v>2478</v>
      </c>
      <c r="R115" s="52">
        <v>170941.0990500323</v>
      </c>
      <c r="S115" s="52">
        <v>204760.84505669322</v>
      </c>
      <c r="T115" s="52">
        <v>25980711378</v>
      </c>
      <c r="U115" s="52">
        <v>34356035948</v>
      </c>
    </row>
    <row r="116" spans="1:21" s="49" customFormat="1" x14ac:dyDescent="0.5">
      <c r="A116" s="50" t="s">
        <v>305</v>
      </c>
      <c r="B116" s="50">
        <v>11421</v>
      </c>
      <c r="C116" s="50" t="s">
        <v>19</v>
      </c>
      <c r="D116" s="24">
        <f t="shared" si="28"/>
        <v>0.38570621755955098</v>
      </c>
      <c r="E116" s="24">
        <f t="shared" si="29"/>
        <v>1.5073431760410714</v>
      </c>
      <c r="F116" s="24">
        <f t="shared" si="30"/>
        <v>0.68527814629545247</v>
      </c>
      <c r="G116" s="51">
        <f t="shared" si="31"/>
        <v>348488.36381200003</v>
      </c>
      <c r="H116" s="51">
        <f t="shared" si="32"/>
        <v>579850.65477899997</v>
      </c>
      <c r="I116" s="24">
        <f t="shared" si="33"/>
        <v>7.3288895098566204E-2</v>
      </c>
      <c r="J116" s="24">
        <f t="shared" si="34"/>
        <v>0.37183294408153411</v>
      </c>
      <c r="K116" s="24">
        <f t="shared" si="35"/>
        <v>1.1902663500724289E-2</v>
      </c>
      <c r="L116" s="52">
        <v>1466782.8902119999</v>
      </c>
      <c r="M116" s="52">
        <v>439006.91995699995</v>
      </c>
      <c r="N116" s="52">
        <v>2866100</v>
      </c>
      <c r="O116" s="52">
        <v>1303005</v>
      </c>
      <c r="P116" s="52">
        <v>1113656</v>
      </c>
      <c r="Q116" s="52">
        <v>35649</v>
      </c>
      <c r="R116" s="52">
        <v>2995043.924230129</v>
      </c>
      <c r="S116" s="52">
        <v>1901425.0009925449</v>
      </c>
      <c r="T116" s="52">
        <v>348488363812</v>
      </c>
      <c r="U116" s="52">
        <v>579850654779</v>
      </c>
    </row>
    <row r="117" spans="1:21" s="49" customFormat="1" x14ac:dyDescent="0.5">
      <c r="A117" s="50" t="s">
        <v>309</v>
      </c>
      <c r="B117" s="50">
        <v>11427</v>
      </c>
      <c r="C117" s="50" t="s">
        <v>19</v>
      </c>
      <c r="D117" s="24">
        <f t="shared" si="28"/>
        <v>8.69467021389142E-2</v>
      </c>
      <c r="E117" s="24">
        <f t="shared" si="29"/>
        <v>3.6697273087019391</v>
      </c>
      <c r="F117" s="24">
        <f t="shared" si="30"/>
        <v>0.17303748185252343</v>
      </c>
      <c r="G117" s="51">
        <f t="shared" si="31"/>
        <v>3192.7298139999998</v>
      </c>
      <c r="H117" s="51">
        <f t="shared" si="32"/>
        <v>3604.3260340000002</v>
      </c>
      <c r="I117" s="24">
        <f t="shared" si="33"/>
        <v>2.9394083638629374E-4</v>
      </c>
      <c r="J117" s="24">
        <f t="shared" si="34"/>
        <v>0</v>
      </c>
      <c r="K117" s="24">
        <f t="shared" si="35"/>
        <v>0</v>
      </c>
      <c r="L117" s="52">
        <v>2453.0743010000001</v>
      </c>
      <c r="M117" s="52">
        <v>31.36504</v>
      </c>
      <c r="N117" s="52">
        <v>51768</v>
      </c>
      <c r="O117" s="52">
        <v>2441</v>
      </c>
      <c r="P117" s="52">
        <v>0</v>
      </c>
      <c r="Q117" s="52">
        <v>0</v>
      </c>
      <c r="R117" s="52">
        <v>53352.641275709677</v>
      </c>
      <c r="S117" s="52">
        <v>14106.770243457529</v>
      </c>
      <c r="T117" s="52">
        <v>3192729814</v>
      </c>
      <c r="U117" s="52">
        <v>3604326034</v>
      </c>
    </row>
    <row r="118" spans="1:21" s="49" customFormat="1" x14ac:dyDescent="0.5">
      <c r="A118" s="50" t="s">
        <v>313</v>
      </c>
      <c r="B118" s="50">
        <v>11442</v>
      </c>
      <c r="C118" s="50" t="s">
        <v>19</v>
      </c>
      <c r="D118" s="24">
        <f t="shared" si="28"/>
        <v>1.2691786637399411</v>
      </c>
      <c r="E118" s="24">
        <f t="shared" si="29"/>
        <v>0.62673654499617293</v>
      </c>
      <c r="F118" s="24">
        <f t="shared" si="30"/>
        <v>2.2753745833922516</v>
      </c>
      <c r="G118" s="51">
        <f t="shared" si="31"/>
        <v>62843.838020000003</v>
      </c>
      <c r="H118" s="51">
        <f t="shared" si="32"/>
        <v>69505.597850999999</v>
      </c>
      <c r="I118" s="24">
        <f t="shared" si="33"/>
        <v>8.4925548018537411E-2</v>
      </c>
      <c r="J118" s="24">
        <f t="shared" si="34"/>
        <v>1.3422049545996559E-2</v>
      </c>
      <c r="K118" s="24">
        <f t="shared" si="35"/>
        <v>5.1268424766460804E-2</v>
      </c>
      <c r="L118" s="52">
        <v>1624769.8714330001</v>
      </c>
      <c r="M118" s="52">
        <v>60716.923745</v>
      </c>
      <c r="N118" s="52">
        <v>401166</v>
      </c>
      <c r="O118" s="52">
        <v>1456438</v>
      </c>
      <c r="P118" s="52">
        <v>4798</v>
      </c>
      <c r="Q118" s="52">
        <v>18327</v>
      </c>
      <c r="R118" s="52">
        <v>357471.48627022584</v>
      </c>
      <c r="S118" s="52">
        <v>640087.13581948483</v>
      </c>
      <c r="T118" s="52">
        <v>62843838020</v>
      </c>
      <c r="U118" s="52">
        <v>69505597851</v>
      </c>
    </row>
    <row r="119" spans="1:21" s="49" customFormat="1" x14ac:dyDescent="0.5">
      <c r="A119" s="50" t="s">
        <v>322</v>
      </c>
      <c r="B119" s="50">
        <v>11449</v>
      </c>
      <c r="C119" s="50" t="s">
        <v>19</v>
      </c>
      <c r="D119" s="24">
        <f t="shared" si="28"/>
        <v>0.14489592905288914</v>
      </c>
      <c r="E119" s="24">
        <f t="shared" si="29"/>
        <v>1.2778040753747371</v>
      </c>
      <c r="F119" s="24">
        <f t="shared" si="30"/>
        <v>1.0878219682868739</v>
      </c>
      <c r="G119" s="51">
        <f t="shared" si="31"/>
        <v>678344.87529500003</v>
      </c>
      <c r="H119" s="51">
        <f t="shared" si="32"/>
        <v>698787.65752999997</v>
      </c>
      <c r="I119" s="24">
        <f t="shared" si="33"/>
        <v>0</v>
      </c>
      <c r="J119" s="24">
        <f t="shared" si="34"/>
        <v>0.12478658856384413</v>
      </c>
      <c r="K119" s="24">
        <f t="shared" si="35"/>
        <v>5.5723306949801543E-2</v>
      </c>
      <c r="L119" s="52">
        <v>1036091.2630179999</v>
      </c>
      <c r="M119" s="52">
        <v>0</v>
      </c>
      <c r="N119" s="52">
        <v>4568526</v>
      </c>
      <c r="O119" s="52">
        <v>3889284</v>
      </c>
      <c r="P119" s="52">
        <v>455659</v>
      </c>
      <c r="Q119" s="52">
        <v>203474</v>
      </c>
      <c r="R119" s="52">
        <v>3651506.185433323</v>
      </c>
      <c r="S119" s="52">
        <v>3575294.5917473338</v>
      </c>
      <c r="T119" s="52">
        <v>678344875295</v>
      </c>
      <c r="U119" s="52">
        <v>698787657530</v>
      </c>
    </row>
    <row r="120" spans="1:21" s="49" customFormat="1" x14ac:dyDescent="0.5">
      <c r="A120" s="50" t="s">
        <v>326</v>
      </c>
      <c r="B120" s="50">
        <v>11463</v>
      </c>
      <c r="C120" s="50" t="s">
        <v>22</v>
      </c>
      <c r="D120" s="24">
        <f t="shared" si="28"/>
        <v>2.9726587137749667</v>
      </c>
      <c r="E120" s="24">
        <f t="shared" si="29"/>
        <v>1.0588405652035453</v>
      </c>
      <c r="F120" s="24">
        <f t="shared" si="30"/>
        <v>0.8485718419907986</v>
      </c>
      <c r="G120" s="51">
        <f t="shared" si="31"/>
        <v>178137.37122299999</v>
      </c>
      <c r="H120" s="51">
        <f t="shared" si="32"/>
        <v>231196.477063</v>
      </c>
      <c r="I120" s="24">
        <f t="shared" si="33"/>
        <v>0.17574516986328942</v>
      </c>
      <c r="J120" s="24">
        <f t="shared" si="34"/>
        <v>0.50283335527906259</v>
      </c>
      <c r="K120" s="24">
        <f t="shared" si="35"/>
        <v>7.9518818065577077E-2</v>
      </c>
      <c r="L120" s="52">
        <v>1191926.4659480001</v>
      </c>
      <c r="M120" s="52">
        <v>76337.127672999995</v>
      </c>
      <c r="N120" s="52">
        <v>212278</v>
      </c>
      <c r="O120" s="52">
        <v>170123</v>
      </c>
      <c r="P120" s="52">
        <v>109206</v>
      </c>
      <c r="Q120" s="52">
        <v>17270</v>
      </c>
      <c r="R120" s="52">
        <v>217181.2964543548</v>
      </c>
      <c r="S120" s="52">
        <v>200481.5521581315</v>
      </c>
      <c r="T120" s="52">
        <v>178137371223</v>
      </c>
      <c r="U120" s="52">
        <v>231196477063</v>
      </c>
    </row>
    <row r="121" spans="1:21" s="49" customFormat="1" x14ac:dyDescent="0.5">
      <c r="A121" s="50" t="s">
        <v>328</v>
      </c>
      <c r="B121" s="50">
        <v>11461</v>
      </c>
      <c r="C121" s="50" t="s">
        <v>22</v>
      </c>
      <c r="D121" s="24">
        <f t="shared" si="28"/>
        <v>0.81893388389153077</v>
      </c>
      <c r="E121" s="24">
        <f t="shared" si="29"/>
        <v>0.20187718055400453</v>
      </c>
      <c r="F121" s="24">
        <f t="shared" si="30"/>
        <v>0.26191927944650106</v>
      </c>
      <c r="G121" s="51">
        <f t="shared" si="31"/>
        <v>2745679.4855439998</v>
      </c>
      <c r="H121" s="51">
        <f t="shared" si="32"/>
        <v>3053848.0562789999</v>
      </c>
      <c r="I121" s="24">
        <f t="shared" si="33"/>
        <v>2.1997749580055913E-2</v>
      </c>
      <c r="J121" s="24">
        <f t="shared" si="34"/>
        <v>6.9150168867344533E-5</v>
      </c>
      <c r="K121" s="24">
        <f t="shared" si="35"/>
        <v>5.3084736070589684E-3</v>
      </c>
      <c r="L121" s="52">
        <v>4747740.9812400006</v>
      </c>
      <c r="M121" s="52">
        <v>128518.71479</v>
      </c>
      <c r="N121" s="52">
        <v>585188</v>
      </c>
      <c r="O121" s="52">
        <v>759234</v>
      </c>
      <c r="P121" s="52">
        <v>202</v>
      </c>
      <c r="Q121" s="52">
        <v>15507</v>
      </c>
      <c r="R121" s="52">
        <v>2921178.6942633549</v>
      </c>
      <c r="S121" s="52">
        <v>2898732.77600811</v>
      </c>
      <c r="T121" s="52">
        <v>2745679485544</v>
      </c>
      <c r="U121" s="52">
        <v>3053848056279</v>
      </c>
    </row>
    <row r="122" spans="1:21" s="49" customFormat="1" x14ac:dyDescent="0.5">
      <c r="A122" s="50" t="s">
        <v>336</v>
      </c>
      <c r="B122" s="50">
        <v>11454</v>
      </c>
      <c r="C122" s="50" t="s">
        <v>22</v>
      </c>
      <c r="D122" s="24">
        <f t="shared" si="28"/>
        <v>1.0482441991328453</v>
      </c>
      <c r="E122" s="24">
        <f t="shared" si="29"/>
        <v>0.41423679060037449</v>
      </c>
      <c r="F122" s="24">
        <f t="shared" si="30"/>
        <v>0.50445870815936944</v>
      </c>
      <c r="G122" s="51">
        <f t="shared" si="31"/>
        <v>1998034.755931</v>
      </c>
      <c r="H122" s="51">
        <f t="shared" si="32"/>
        <v>2203705.5307189999</v>
      </c>
      <c r="I122" s="24">
        <f t="shared" si="33"/>
        <v>7.4577537167334285E-2</v>
      </c>
      <c r="J122" s="24">
        <f t="shared" si="34"/>
        <v>7.1274701067066326E-3</v>
      </c>
      <c r="K122" s="24">
        <f t="shared" si="35"/>
        <v>2.0972121913792979E-2</v>
      </c>
      <c r="L122" s="52">
        <v>4555408.410774</v>
      </c>
      <c r="M122" s="52">
        <v>317731.46147500002</v>
      </c>
      <c r="N122" s="52">
        <v>900085</v>
      </c>
      <c r="O122" s="52">
        <v>1096126</v>
      </c>
      <c r="P122" s="52">
        <v>15183</v>
      </c>
      <c r="Q122" s="52">
        <v>44675</v>
      </c>
      <c r="R122" s="52">
        <v>2130208.8641120321</v>
      </c>
      <c r="S122" s="52">
        <v>2172875.5639871121</v>
      </c>
      <c r="T122" s="52">
        <v>1998034755931</v>
      </c>
      <c r="U122" s="52">
        <v>2203705530719</v>
      </c>
    </row>
    <row r="123" spans="1:21" s="49" customFormat="1" x14ac:dyDescent="0.5">
      <c r="A123" s="50" t="s">
        <v>338</v>
      </c>
      <c r="B123" s="50">
        <v>11477</v>
      </c>
      <c r="C123" s="50" t="s">
        <v>22</v>
      </c>
      <c r="D123" s="24">
        <f t="shared" si="28"/>
        <v>0.38923538415063286</v>
      </c>
      <c r="E123" s="24">
        <f t="shared" si="29"/>
        <v>0.45871231231412057</v>
      </c>
      <c r="F123" s="24">
        <f t="shared" si="30"/>
        <v>0.49905984407743198</v>
      </c>
      <c r="G123" s="51">
        <f t="shared" si="31"/>
        <v>4218503.3527060002</v>
      </c>
      <c r="H123" s="51">
        <f t="shared" si="32"/>
        <v>4768660.9702350004</v>
      </c>
      <c r="I123" s="24">
        <f t="shared" si="33"/>
        <v>1.5380625104289935E-2</v>
      </c>
      <c r="J123" s="24">
        <f t="shared" si="34"/>
        <v>1.617974302885548E-2</v>
      </c>
      <c r="K123" s="24">
        <f t="shared" si="35"/>
        <v>1.4770909515036811E-2</v>
      </c>
      <c r="L123" s="52">
        <v>3613405.8049130002</v>
      </c>
      <c r="M123" s="52">
        <v>135199.55297999998</v>
      </c>
      <c r="N123" s="52">
        <v>2129192</v>
      </c>
      <c r="O123" s="52">
        <v>2316472</v>
      </c>
      <c r="P123" s="52">
        <v>71112</v>
      </c>
      <c r="Q123" s="52">
        <v>64920</v>
      </c>
      <c r="R123" s="52">
        <v>4395125.4277139353</v>
      </c>
      <c r="S123" s="52">
        <v>4641671.7904488146</v>
      </c>
      <c r="T123" s="52">
        <v>4218503352706</v>
      </c>
      <c r="U123" s="52">
        <v>4768660970235</v>
      </c>
    </row>
    <row r="124" spans="1:21" s="49" customFormat="1" x14ac:dyDescent="0.5">
      <c r="A124" s="50" t="s">
        <v>340</v>
      </c>
      <c r="B124" s="50">
        <v>11476</v>
      </c>
      <c r="C124" s="50" t="s">
        <v>19</v>
      </c>
      <c r="D124" s="24">
        <f t="shared" si="28"/>
        <v>0.27159916175115567</v>
      </c>
      <c r="E124" s="24">
        <f t="shared" si="29"/>
        <v>0.22940948390709914</v>
      </c>
      <c r="F124" s="24">
        <f t="shared" si="30"/>
        <v>0.14956661937247631</v>
      </c>
      <c r="G124" s="51">
        <f t="shared" si="31"/>
        <v>74303.551739999995</v>
      </c>
      <c r="H124" s="51">
        <f t="shared" si="32"/>
        <v>87448.693150000006</v>
      </c>
      <c r="I124" s="24">
        <f t="shared" si="33"/>
        <v>1.2834146509552434E-2</v>
      </c>
      <c r="J124" s="24">
        <f t="shared" si="34"/>
        <v>3.628467740526655E-3</v>
      </c>
      <c r="K124" s="24">
        <f t="shared" si="35"/>
        <v>7.1426000749570109E-3</v>
      </c>
      <c r="L124" s="52">
        <v>160021.41007300001</v>
      </c>
      <c r="M124" s="52">
        <v>7632.9983200000006</v>
      </c>
      <c r="N124" s="52">
        <v>67582</v>
      </c>
      <c r="O124" s="52">
        <v>44061</v>
      </c>
      <c r="P124" s="52">
        <v>1079</v>
      </c>
      <c r="Q124" s="52">
        <v>2124</v>
      </c>
      <c r="R124" s="52">
        <v>297370.70222467743</v>
      </c>
      <c r="S124" s="52">
        <v>294591.133936589</v>
      </c>
      <c r="T124" s="52">
        <v>74303551740</v>
      </c>
      <c r="U124" s="52">
        <v>87448693150</v>
      </c>
    </row>
    <row r="125" spans="1:21" s="49" customFormat="1" x14ac:dyDescent="0.5">
      <c r="A125" s="50" t="s">
        <v>346</v>
      </c>
      <c r="B125" s="50">
        <v>11495</v>
      </c>
      <c r="C125" s="50" t="s">
        <v>19</v>
      </c>
      <c r="D125" s="24">
        <f t="shared" si="28"/>
        <v>9.9010327362891462E-2</v>
      </c>
      <c r="E125" s="24">
        <f t="shared" si="29"/>
        <v>0.34880598971297488</v>
      </c>
      <c r="F125" s="24">
        <f t="shared" si="30"/>
        <v>1.1195499664853905</v>
      </c>
      <c r="G125" s="51">
        <f t="shared" si="31"/>
        <v>3944483.3815520001</v>
      </c>
      <c r="H125" s="51">
        <f t="shared" si="32"/>
        <v>4793520.5100349998</v>
      </c>
      <c r="I125" s="24">
        <f t="shared" si="33"/>
        <v>3.7533691001109789E-3</v>
      </c>
      <c r="J125" s="24">
        <f t="shared" si="34"/>
        <v>1.1768038997622774E-2</v>
      </c>
      <c r="K125" s="24">
        <f t="shared" si="35"/>
        <v>2.839577739235559E-2</v>
      </c>
      <c r="L125" s="52">
        <v>6866691.106865</v>
      </c>
      <c r="M125" s="52">
        <v>176833.237092</v>
      </c>
      <c r="N125" s="52">
        <v>12095420</v>
      </c>
      <c r="O125" s="52">
        <v>38822232</v>
      </c>
      <c r="P125" s="52">
        <v>277215</v>
      </c>
      <c r="Q125" s="52">
        <v>668908</v>
      </c>
      <c r="R125" s="52">
        <v>23556601.066328838</v>
      </c>
      <c r="S125" s="52">
        <v>34676640.759389102</v>
      </c>
      <c r="T125" s="52">
        <v>3944483381552</v>
      </c>
      <c r="U125" s="52">
        <v>4793520510035</v>
      </c>
    </row>
    <row r="126" spans="1:21" s="49" customFormat="1" x14ac:dyDescent="0.5">
      <c r="A126" s="50" t="s">
        <v>351</v>
      </c>
      <c r="B126" s="50">
        <v>11517</v>
      </c>
      <c r="C126" s="50" t="s">
        <v>19</v>
      </c>
      <c r="D126" s="24">
        <f t="shared" si="28"/>
        <v>2.6126025037455619E-2</v>
      </c>
      <c r="E126" s="24">
        <f t="shared" si="29"/>
        <v>1.0123607492752364</v>
      </c>
      <c r="F126" s="24">
        <f t="shared" si="30"/>
        <v>0.80649882792102501</v>
      </c>
      <c r="G126" s="51">
        <f t="shared" si="31"/>
        <v>12218463.962598</v>
      </c>
      <c r="H126" s="51">
        <f t="shared" si="32"/>
        <v>13464844.316529</v>
      </c>
      <c r="I126" s="24">
        <f t="shared" si="33"/>
        <v>1.7043379497357618E-3</v>
      </c>
      <c r="J126" s="24">
        <f t="shared" si="34"/>
        <v>8.8316861764389923E-2</v>
      </c>
      <c r="K126" s="24">
        <f t="shared" si="35"/>
        <v>5.071359123062591E-2</v>
      </c>
      <c r="L126" s="52">
        <v>5288057.3637629999</v>
      </c>
      <c r="M126" s="52">
        <v>400709.30048199999</v>
      </c>
      <c r="N126" s="52">
        <v>102453812</v>
      </c>
      <c r="O126" s="52">
        <v>81619995</v>
      </c>
      <c r="P126" s="52">
        <v>10382151</v>
      </c>
      <c r="Q126" s="52">
        <v>5961672</v>
      </c>
      <c r="R126" s="52">
        <v>117555705.58765221</v>
      </c>
      <c r="S126" s="52">
        <v>101202868.71389291</v>
      </c>
      <c r="T126" s="52">
        <v>12218463962598</v>
      </c>
      <c r="U126" s="52">
        <v>13464844316529</v>
      </c>
    </row>
    <row r="127" spans="1:21" s="49" customFormat="1" x14ac:dyDescent="0.5">
      <c r="A127" s="50" t="s">
        <v>357</v>
      </c>
      <c r="B127" s="50">
        <v>11521</v>
      </c>
      <c r="C127" s="50" t="s">
        <v>19</v>
      </c>
      <c r="D127" s="24">
        <f t="shared" si="28"/>
        <v>2.8911668148535206E-2</v>
      </c>
      <c r="E127" s="24">
        <f t="shared" si="29"/>
        <v>1.0117734925049584</v>
      </c>
      <c r="F127" s="24">
        <f t="shared" si="30"/>
        <v>0.73810440017673895</v>
      </c>
      <c r="G127" s="51">
        <f t="shared" si="31"/>
        <v>282038.11421500001</v>
      </c>
      <c r="H127" s="51">
        <f t="shared" si="32"/>
        <v>307224.948898</v>
      </c>
      <c r="I127" s="24">
        <f t="shared" si="33"/>
        <v>0</v>
      </c>
      <c r="J127" s="24">
        <f t="shared" si="34"/>
        <v>0.16074673207826365</v>
      </c>
      <c r="K127" s="24">
        <f t="shared" si="35"/>
        <v>5.9300762751311117E-2</v>
      </c>
      <c r="L127" s="52">
        <v>190896.87612600002</v>
      </c>
      <c r="M127" s="52">
        <v>0</v>
      </c>
      <c r="N127" s="52">
        <v>3340250</v>
      </c>
      <c r="O127" s="52">
        <v>2436764</v>
      </c>
      <c r="P127" s="52">
        <v>600895</v>
      </c>
      <c r="Q127" s="52">
        <v>221675</v>
      </c>
      <c r="R127" s="52">
        <v>3738147.533272645</v>
      </c>
      <c r="S127" s="52">
        <v>3301381.2130323532</v>
      </c>
      <c r="T127" s="52">
        <v>282038114215</v>
      </c>
      <c r="U127" s="52">
        <v>307224948898</v>
      </c>
    </row>
    <row r="128" spans="1:21" s="49" customFormat="1" x14ac:dyDescent="0.5">
      <c r="A128" s="50" t="s">
        <v>366</v>
      </c>
      <c r="B128" s="50">
        <v>11551</v>
      </c>
      <c r="C128" s="50" t="s">
        <v>19</v>
      </c>
      <c r="D128" s="24">
        <f t="shared" si="28"/>
        <v>0.23517163088975077</v>
      </c>
      <c r="E128" s="24">
        <f t="shared" si="29"/>
        <v>3.8809502679980175</v>
      </c>
      <c r="F128" s="24">
        <f t="shared" si="30"/>
        <v>4.524231961921438</v>
      </c>
      <c r="G128" s="51">
        <f t="shared" si="31"/>
        <v>1379569.9902929999</v>
      </c>
      <c r="H128" s="51">
        <f t="shared" si="32"/>
        <v>1756651.4949060001</v>
      </c>
      <c r="I128" s="24">
        <f t="shared" si="33"/>
        <v>1.7121232966888455E-2</v>
      </c>
      <c r="J128" s="24">
        <f t="shared" si="34"/>
        <v>0.59363188723006322</v>
      </c>
      <c r="K128" s="24">
        <f t="shared" si="35"/>
        <v>0.70476194407587989</v>
      </c>
      <c r="L128" s="52">
        <v>4539232.6411939999</v>
      </c>
      <c r="M128" s="52">
        <v>244852.148032</v>
      </c>
      <c r="N128" s="52">
        <v>37454637</v>
      </c>
      <c r="O128" s="52">
        <v>43662880</v>
      </c>
      <c r="P128" s="52">
        <v>4244789</v>
      </c>
      <c r="Q128" s="52">
        <v>5039429</v>
      </c>
      <c r="R128" s="52">
        <v>7150540.749767581</v>
      </c>
      <c r="S128" s="52">
        <v>9650893.3157035578</v>
      </c>
      <c r="T128" s="52">
        <v>1379569990293</v>
      </c>
      <c r="U128" s="52">
        <v>1756651494906</v>
      </c>
    </row>
    <row r="129" spans="1:21" s="49" customFormat="1" x14ac:dyDescent="0.5">
      <c r="A129" s="50" t="s">
        <v>368</v>
      </c>
      <c r="B129" s="50">
        <v>11562</v>
      </c>
      <c r="C129" s="50" t="s">
        <v>19</v>
      </c>
      <c r="D129" s="24">
        <f t="shared" si="28"/>
        <v>7.1984768571849864E-2</v>
      </c>
      <c r="E129" s="24">
        <f t="shared" si="29"/>
        <v>2.5088558255876623</v>
      </c>
      <c r="F129" s="24">
        <f t="shared" si="30"/>
        <v>1.9178107590633231</v>
      </c>
      <c r="G129" s="51">
        <f t="shared" si="31"/>
        <v>703786.75534799998</v>
      </c>
      <c r="H129" s="51">
        <f t="shared" si="32"/>
        <v>725964.72843400005</v>
      </c>
      <c r="I129" s="24">
        <f t="shared" si="33"/>
        <v>6.3431576837806314E-3</v>
      </c>
      <c r="J129" s="24">
        <f t="shared" si="34"/>
        <v>0.12790005486969994</v>
      </c>
      <c r="K129" s="24">
        <f t="shared" si="35"/>
        <v>0.13469930696429044</v>
      </c>
      <c r="L129" s="52">
        <v>645906.4936830001</v>
      </c>
      <c r="M129" s="52">
        <v>71377.702669999999</v>
      </c>
      <c r="N129" s="52">
        <v>11255758</v>
      </c>
      <c r="O129" s="52">
        <v>8604087</v>
      </c>
      <c r="P129" s="52">
        <v>719611</v>
      </c>
      <c r="Q129" s="52">
        <v>757866</v>
      </c>
      <c r="R129" s="52">
        <v>5626354.1148056136</v>
      </c>
      <c r="S129" s="52">
        <v>4486410.8511948893</v>
      </c>
      <c r="T129" s="52">
        <v>703786755348</v>
      </c>
      <c r="U129" s="52">
        <v>725964728434</v>
      </c>
    </row>
    <row r="130" spans="1:21" s="49" customFormat="1" x14ac:dyDescent="0.5">
      <c r="A130" s="50" t="s">
        <v>386</v>
      </c>
      <c r="B130" s="50">
        <v>11621</v>
      </c>
      <c r="C130" s="50" t="s">
        <v>19</v>
      </c>
      <c r="D130" s="24">
        <f t="shared" ref="D130:D137" si="36">(L130/2)/S130</f>
        <v>0.53974294285058921</v>
      </c>
      <c r="E130" s="24">
        <f t="shared" ref="E130:E137" si="37">(N130)/S130</f>
        <v>0.10621042814604441</v>
      </c>
      <c r="F130" s="24">
        <f t="shared" ref="F130:F137" si="38">(O130)/S130</f>
        <v>1.3712567896721917</v>
      </c>
      <c r="G130" s="51">
        <f t="shared" si="31"/>
        <v>34052.327137</v>
      </c>
      <c r="H130" s="51">
        <f t="shared" si="32"/>
        <v>37412.556617000002</v>
      </c>
      <c r="I130" s="24">
        <f t="shared" ref="I130:I137" si="39">(M130/2)/R130</f>
        <v>3.1175100999676363E-2</v>
      </c>
      <c r="J130" s="24">
        <f t="shared" ref="J130:J137" si="40">(P130)/R130</f>
        <v>5.275012183653293E-2</v>
      </c>
      <c r="K130" s="24">
        <f t="shared" ref="K130:K137" si="41">(Q130)/R130</f>
        <v>4.7669747375728634E-2</v>
      </c>
      <c r="L130" s="52">
        <v>1049559.7411539999</v>
      </c>
      <c r="M130" s="52">
        <v>13230.032210000001</v>
      </c>
      <c r="N130" s="52">
        <v>103266</v>
      </c>
      <c r="O130" s="52">
        <v>1333242</v>
      </c>
      <c r="P130" s="52">
        <v>11193</v>
      </c>
      <c r="Q130" s="52">
        <v>10115</v>
      </c>
      <c r="R130" s="52">
        <v>212189.08336716128</v>
      </c>
      <c r="S130" s="52">
        <v>972277.41006753419</v>
      </c>
      <c r="T130" s="52">
        <v>34052327137</v>
      </c>
      <c r="U130" s="52">
        <v>37412556617</v>
      </c>
    </row>
    <row r="131" spans="1:21" s="49" customFormat="1" x14ac:dyDescent="0.5">
      <c r="A131" s="50" t="s">
        <v>396</v>
      </c>
      <c r="B131" s="50">
        <v>11661</v>
      </c>
      <c r="C131" s="50" t="s">
        <v>19</v>
      </c>
      <c r="D131" s="24">
        <f t="shared" si="36"/>
        <v>1.7078070160393752</v>
      </c>
      <c r="E131" s="24">
        <f t="shared" si="37"/>
        <v>0.56487745590237193</v>
      </c>
      <c r="F131" s="24">
        <f t="shared" si="38"/>
        <v>2.3913627013824641</v>
      </c>
      <c r="G131" s="51">
        <f t="shared" si="31"/>
        <v>15857.175292</v>
      </c>
      <c r="H131" s="51">
        <f t="shared" si="32"/>
        <v>3608.7739769999998</v>
      </c>
      <c r="I131" s="24">
        <f t="shared" si="39"/>
        <v>8.3600850122161022E-2</v>
      </c>
      <c r="J131" s="24">
        <f t="shared" si="40"/>
        <v>6.9514368493153325E-3</v>
      </c>
      <c r="K131" s="24">
        <f t="shared" si="41"/>
        <v>8.7835044460496711E-2</v>
      </c>
      <c r="L131" s="52">
        <v>752118.11438899999</v>
      </c>
      <c r="M131" s="52">
        <v>23427.452420000001</v>
      </c>
      <c r="N131" s="52">
        <v>124386</v>
      </c>
      <c r="O131" s="52">
        <v>526578</v>
      </c>
      <c r="P131" s="52">
        <v>974</v>
      </c>
      <c r="Q131" s="52">
        <v>12307</v>
      </c>
      <c r="R131" s="52">
        <v>140114.91740674191</v>
      </c>
      <c r="S131" s="52">
        <v>220199.9720475616</v>
      </c>
      <c r="T131" s="52">
        <v>15857175292</v>
      </c>
      <c r="U131" s="52">
        <v>3608773977</v>
      </c>
    </row>
    <row r="132" spans="1:21" s="49" customFormat="1" x14ac:dyDescent="0.5">
      <c r="A132" s="50" t="s">
        <v>404</v>
      </c>
      <c r="B132" s="50">
        <v>11665</v>
      </c>
      <c r="C132" s="50" t="s">
        <v>19</v>
      </c>
      <c r="D132" s="24">
        <f t="shared" si="36"/>
        <v>0.18173028060671101</v>
      </c>
      <c r="E132" s="24">
        <f t="shared" si="37"/>
        <v>1.549973481289306</v>
      </c>
      <c r="F132" s="24">
        <f t="shared" si="38"/>
        <v>0.88165064622700895</v>
      </c>
      <c r="G132" s="51">
        <f t="shared" si="31"/>
        <v>344174.505993</v>
      </c>
      <c r="H132" s="51">
        <f t="shared" si="32"/>
        <v>341909.71571600001</v>
      </c>
      <c r="I132" s="24">
        <f t="shared" si="39"/>
        <v>6.7394637414587644E-3</v>
      </c>
      <c r="J132" s="24">
        <f t="shared" si="40"/>
        <v>5.910224167439096E-2</v>
      </c>
      <c r="K132" s="24">
        <f t="shared" si="41"/>
        <v>4.423053513478608E-2</v>
      </c>
      <c r="L132" s="52">
        <v>697605.07322399993</v>
      </c>
      <c r="M132" s="52">
        <v>28423.950113999999</v>
      </c>
      <c r="N132" s="52">
        <v>2974929</v>
      </c>
      <c r="O132" s="52">
        <v>1692189</v>
      </c>
      <c r="P132" s="52">
        <v>124633</v>
      </c>
      <c r="Q132" s="52">
        <v>93272</v>
      </c>
      <c r="R132" s="52">
        <v>2108769.4217528058</v>
      </c>
      <c r="S132" s="52">
        <v>1919341.869981789</v>
      </c>
      <c r="T132" s="52">
        <v>344174505993</v>
      </c>
      <c r="U132" s="52">
        <v>341909715716</v>
      </c>
    </row>
    <row r="133" spans="1:21" s="49" customFormat="1" x14ac:dyDescent="0.5">
      <c r="A133" s="50" t="s">
        <v>422</v>
      </c>
      <c r="B133" s="50">
        <v>11706</v>
      </c>
      <c r="C133" s="50" t="s">
        <v>22</v>
      </c>
      <c r="D133" s="24">
        <f t="shared" si="36"/>
        <v>0.94364315814802313</v>
      </c>
      <c r="E133" s="24">
        <f t="shared" si="37"/>
        <v>1.0243460897042889</v>
      </c>
      <c r="F133" s="24">
        <f t="shared" si="38"/>
        <v>1.3664947936558791</v>
      </c>
      <c r="G133" s="51">
        <f t="shared" si="31"/>
        <v>517277.30408500001</v>
      </c>
      <c r="H133" s="51">
        <f t="shared" si="32"/>
        <v>574561.91842700006</v>
      </c>
      <c r="I133" s="24">
        <f t="shared" si="39"/>
        <v>2.4983354630078083E-3</v>
      </c>
      <c r="J133" s="24">
        <f t="shared" si="40"/>
        <v>7.3643819391163948E-2</v>
      </c>
      <c r="K133" s="24">
        <f t="shared" si="41"/>
        <v>7.9904941134514795E-2</v>
      </c>
      <c r="L133" s="52">
        <v>1181788.2517859999</v>
      </c>
      <c r="M133" s="52">
        <v>2807.5301899999999</v>
      </c>
      <c r="N133" s="52">
        <v>641429</v>
      </c>
      <c r="O133" s="52">
        <v>855677</v>
      </c>
      <c r="P133" s="52">
        <v>41379</v>
      </c>
      <c r="Q133" s="52">
        <v>44897</v>
      </c>
      <c r="R133" s="52">
        <v>561880.14611535484</v>
      </c>
      <c r="S133" s="52">
        <v>626183.87129799998</v>
      </c>
      <c r="T133" s="52">
        <v>517277304085</v>
      </c>
      <c r="U133" s="52">
        <v>574561918427</v>
      </c>
    </row>
    <row r="134" spans="1:21" s="49" customFormat="1" x14ac:dyDescent="0.5">
      <c r="A134" s="50" t="s">
        <v>429</v>
      </c>
      <c r="B134" s="50">
        <v>11691</v>
      </c>
      <c r="C134" s="50" t="s">
        <v>32</v>
      </c>
      <c r="D134" s="24">
        <f t="shared" si="36"/>
        <v>1.1647907917543183</v>
      </c>
      <c r="E134" s="24">
        <f t="shared" si="37"/>
        <v>0</v>
      </c>
      <c r="F134" s="24">
        <f t="shared" si="38"/>
        <v>0</v>
      </c>
      <c r="G134" s="51">
        <f t="shared" si="31"/>
        <v>17398.557925000001</v>
      </c>
      <c r="H134" s="51">
        <f t="shared" si="32"/>
        <v>25480.791434999999</v>
      </c>
      <c r="I134" s="24">
        <f t="shared" si="39"/>
        <v>7.3371694460810488E-2</v>
      </c>
      <c r="J134" s="24">
        <f t="shared" si="40"/>
        <v>0</v>
      </c>
      <c r="K134" s="24">
        <f t="shared" si="41"/>
        <v>0</v>
      </c>
      <c r="L134" s="52">
        <v>94591.985589000004</v>
      </c>
      <c r="M134" s="52">
        <v>6058.3835669999999</v>
      </c>
      <c r="N134" s="52">
        <v>0</v>
      </c>
      <c r="O134" s="52">
        <v>0</v>
      </c>
      <c r="P134" s="52">
        <v>0</v>
      </c>
      <c r="Q134" s="52">
        <v>0</v>
      </c>
      <c r="R134" s="52">
        <v>41285.563946161295</v>
      </c>
      <c r="S134" s="52">
        <v>40604.710416079455</v>
      </c>
      <c r="T134" s="52">
        <v>17398557925</v>
      </c>
      <c r="U134" s="52">
        <v>25480791435</v>
      </c>
    </row>
    <row r="135" spans="1:21" s="49" customFormat="1" x14ac:dyDescent="0.5">
      <c r="A135" s="50" t="s">
        <v>437</v>
      </c>
      <c r="B135" s="50">
        <v>11701</v>
      </c>
      <c r="C135" s="50" t="s">
        <v>19</v>
      </c>
      <c r="D135" s="24">
        <f t="shared" si="36"/>
        <v>0.41938059712942105</v>
      </c>
      <c r="E135" s="24">
        <f t="shared" si="37"/>
        <v>4.6878967145380352</v>
      </c>
      <c r="F135" s="24">
        <f t="shared" si="38"/>
        <v>3.8646570832453424</v>
      </c>
      <c r="G135" s="51">
        <f t="shared" si="31"/>
        <v>62018.796101</v>
      </c>
      <c r="H135" s="51">
        <f t="shared" si="32"/>
        <v>81503.809173999995</v>
      </c>
      <c r="I135" s="24">
        <f t="shared" si="39"/>
        <v>1.2006290121621721E-2</v>
      </c>
      <c r="J135" s="24">
        <f t="shared" si="40"/>
        <v>0.53870980212857766</v>
      </c>
      <c r="K135" s="24">
        <f t="shared" si="41"/>
        <v>0.29071610487599153</v>
      </c>
      <c r="L135" s="52">
        <v>335913.18851999997</v>
      </c>
      <c r="M135" s="52">
        <v>10536.949269999999</v>
      </c>
      <c r="N135" s="52">
        <v>1877443</v>
      </c>
      <c r="O135" s="52">
        <v>1547746</v>
      </c>
      <c r="P135" s="52">
        <v>236391</v>
      </c>
      <c r="Q135" s="52">
        <v>127569</v>
      </c>
      <c r="R135" s="52">
        <v>438809.53913583868</v>
      </c>
      <c r="S135" s="52">
        <v>400487.2791198027</v>
      </c>
      <c r="T135" s="52">
        <v>62018796101</v>
      </c>
      <c r="U135" s="52">
        <v>81503809174</v>
      </c>
    </row>
    <row r="136" spans="1:21" s="49" customFormat="1" x14ac:dyDescent="0.5">
      <c r="A136" s="50" t="s">
        <v>443</v>
      </c>
      <c r="B136" s="50">
        <v>11738</v>
      </c>
      <c r="C136" s="50" t="s">
        <v>19</v>
      </c>
      <c r="D136" s="24">
        <f t="shared" si="36"/>
        <v>0.14960625482636958</v>
      </c>
      <c r="E136" s="24">
        <f t="shared" si="37"/>
        <v>2.6236577733576603</v>
      </c>
      <c r="F136" s="24">
        <f t="shared" si="38"/>
        <v>2.3172278465063476</v>
      </c>
      <c r="G136" s="51">
        <f t="shared" si="31"/>
        <v>657387.32564000005</v>
      </c>
      <c r="H136" s="51">
        <f t="shared" si="32"/>
        <v>835875.81490200001</v>
      </c>
      <c r="I136" s="24">
        <f t="shared" si="39"/>
        <v>2.4076889787522301E-2</v>
      </c>
      <c r="J136" s="24">
        <f t="shared" si="40"/>
        <v>0.16432546745101198</v>
      </c>
      <c r="K136" s="24">
        <f t="shared" si="41"/>
        <v>0.15302081850035615</v>
      </c>
      <c r="L136" s="52">
        <v>828765.04737100005</v>
      </c>
      <c r="M136" s="52">
        <v>179135.06691700002</v>
      </c>
      <c r="N136" s="52">
        <v>7267062</v>
      </c>
      <c r="O136" s="52">
        <v>6418306</v>
      </c>
      <c r="P136" s="52">
        <v>611301</v>
      </c>
      <c r="Q136" s="52">
        <v>569247</v>
      </c>
      <c r="R136" s="52">
        <v>3720062.4436515812</v>
      </c>
      <c r="S136" s="52">
        <v>2769820.848509477</v>
      </c>
      <c r="T136" s="52">
        <v>657387325640</v>
      </c>
      <c r="U136" s="52">
        <v>835875814902</v>
      </c>
    </row>
    <row r="137" spans="1:21" s="49" customFormat="1" x14ac:dyDescent="0.5">
      <c r="A137" s="50" t="s">
        <v>446</v>
      </c>
      <c r="B137" s="50">
        <v>11741</v>
      </c>
      <c r="C137" s="50" t="s">
        <v>19</v>
      </c>
      <c r="D137" s="24">
        <f t="shared" si="36"/>
        <v>0.44961705361803161</v>
      </c>
      <c r="E137" s="24">
        <f t="shared" si="37"/>
        <v>1.5784531009888119</v>
      </c>
      <c r="F137" s="24">
        <f t="shared" si="38"/>
        <v>1.5952237385249937</v>
      </c>
      <c r="G137" s="51">
        <f t="shared" si="31"/>
        <v>183764.65562999999</v>
      </c>
      <c r="H137" s="51">
        <f t="shared" si="32"/>
        <v>275903.24953500001</v>
      </c>
      <c r="I137" s="24">
        <f t="shared" si="39"/>
        <v>3.776181254392242E-2</v>
      </c>
      <c r="J137" s="24">
        <f t="shared" si="40"/>
        <v>4.0329045236541926E-2</v>
      </c>
      <c r="K137" s="24">
        <f t="shared" si="41"/>
        <v>2.9807306967904387E-2</v>
      </c>
      <c r="L137" s="52">
        <v>1808587.560946</v>
      </c>
      <c r="M137" s="52">
        <v>132194.75411099999</v>
      </c>
      <c r="N137" s="52">
        <v>3174669</v>
      </c>
      <c r="O137" s="52">
        <v>3208399</v>
      </c>
      <c r="P137" s="52">
        <v>70591</v>
      </c>
      <c r="Q137" s="52">
        <v>52174</v>
      </c>
      <c r="R137" s="52">
        <v>1750376.1764247739</v>
      </c>
      <c r="S137" s="52">
        <v>2011253.2947676741</v>
      </c>
      <c r="T137" s="52">
        <v>183764655630</v>
      </c>
      <c r="U137" s="52">
        <v>275903249535</v>
      </c>
    </row>
    <row r="138" spans="1:21" s="49" customFormat="1" x14ac:dyDescent="0.5">
      <c r="A138" s="50" t="s">
        <v>495</v>
      </c>
      <c r="B138" s="50">
        <v>11842</v>
      </c>
      <c r="C138" s="50" t="s">
        <v>32</v>
      </c>
      <c r="D138" s="24">
        <f t="shared" ref="D138" si="42">(L138/2)/S138</f>
        <v>1.2516128226045353</v>
      </c>
      <c r="E138" s="24">
        <f t="shared" ref="E138" si="43">(N138)/S138</f>
        <v>1.8962790967467569</v>
      </c>
      <c r="F138" s="24">
        <f t="shared" ref="F138" si="44">(O138)/S138</f>
        <v>0.50636732213266022</v>
      </c>
      <c r="G138" s="51">
        <f t="shared" ref="G138:G180" si="45">T138/10^6</f>
        <v>206117.975794</v>
      </c>
      <c r="H138" s="51">
        <f t="shared" ref="H138:H180" si="46">U138/10^6</f>
        <v>334838.61272600002</v>
      </c>
      <c r="I138" s="24">
        <f t="shared" ref="I138" si="47">(M138/2)/R138</f>
        <v>0.31975975405761098</v>
      </c>
      <c r="J138" s="24">
        <f t="shared" ref="J138" si="48">(P138)/R138</f>
        <v>0.36708470823741551</v>
      </c>
      <c r="K138" s="24">
        <f t="shared" ref="K138" si="49">(Q138)/R138</f>
        <v>5.8450889107991316E-2</v>
      </c>
      <c r="L138" s="52">
        <v>911363.44482999993</v>
      </c>
      <c r="M138" s="52">
        <v>290410.74589199998</v>
      </c>
      <c r="N138" s="52">
        <v>690389</v>
      </c>
      <c r="O138" s="52">
        <v>184356</v>
      </c>
      <c r="P138" s="52">
        <v>166696</v>
      </c>
      <c r="Q138" s="52">
        <v>26543</v>
      </c>
      <c r="R138" s="52">
        <v>454107.72025999997</v>
      </c>
      <c r="S138" s="52">
        <v>364075.62641196989</v>
      </c>
      <c r="T138" s="52">
        <v>206117975794</v>
      </c>
      <c r="U138" s="52">
        <v>334838612726</v>
      </c>
    </row>
    <row r="139" spans="1:21" s="49" customFormat="1" x14ac:dyDescent="0.5">
      <c r="A139" s="50" t="s">
        <v>504</v>
      </c>
      <c r="B139" s="50">
        <v>11853</v>
      </c>
      <c r="C139" s="50" t="s">
        <v>22</v>
      </c>
      <c r="D139" s="24">
        <f t="shared" ref="D139:D187" si="50">(L139/2)/S139</f>
        <v>0.5865177087838247</v>
      </c>
      <c r="E139" s="24">
        <f t="shared" ref="E139:E187" si="51">(N139)/S139</f>
        <v>1.4279843440834403</v>
      </c>
      <c r="F139" s="24">
        <f t="shared" ref="F139:F187" si="52">(O139)/S139</f>
        <v>0.37771522316526135</v>
      </c>
      <c r="G139" s="51">
        <f t="shared" si="45"/>
        <v>693464.72480199998</v>
      </c>
      <c r="H139" s="51">
        <f t="shared" si="46"/>
        <v>790364.63207199995</v>
      </c>
      <c r="I139" s="24">
        <f t="shared" ref="I139:I187" si="53">(M139/2)/R139</f>
        <v>1.8824897602730817E-2</v>
      </c>
      <c r="J139" s="24">
        <f t="shared" ref="J139:J187" si="54">(P139)/R139</f>
        <v>4.5682498835704632E-2</v>
      </c>
      <c r="K139" s="24">
        <f t="shared" ref="K139:K187" si="55">(Q139)/R139</f>
        <v>5.0232256221836434E-2</v>
      </c>
      <c r="L139" s="52">
        <v>1067735.9797650001</v>
      </c>
      <c r="M139" s="52">
        <v>37461.47507</v>
      </c>
      <c r="N139" s="52">
        <v>1299799</v>
      </c>
      <c r="O139" s="52">
        <v>343809</v>
      </c>
      <c r="P139" s="52">
        <v>45454</v>
      </c>
      <c r="Q139" s="52">
        <v>49981</v>
      </c>
      <c r="R139" s="52">
        <v>994998.10996490321</v>
      </c>
      <c r="S139" s="52">
        <v>910233.36872385896</v>
      </c>
      <c r="T139" s="52">
        <v>693464724802</v>
      </c>
      <c r="U139" s="52">
        <v>790364632072</v>
      </c>
    </row>
    <row r="140" spans="1:21" s="49" customFormat="1" x14ac:dyDescent="0.5">
      <c r="A140" s="50" t="s">
        <v>510</v>
      </c>
      <c r="B140" s="50">
        <v>11756</v>
      </c>
      <c r="C140" s="50" t="s">
        <v>19</v>
      </c>
      <c r="D140" s="24">
        <f t="shared" si="50"/>
        <v>0.15000785103738609</v>
      </c>
      <c r="E140" s="24">
        <f t="shared" si="51"/>
        <v>2.4471433041014952</v>
      </c>
      <c r="F140" s="24">
        <f t="shared" si="52"/>
        <v>1.0921427376425896</v>
      </c>
      <c r="G140" s="51">
        <f t="shared" si="45"/>
        <v>49991.230814000002</v>
      </c>
      <c r="H140" s="51">
        <f t="shared" si="46"/>
        <v>69571.631164999999</v>
      </c>
      <c r="I140" s="24">
        <f t="shared" si="53"/>
        <v>6.2361697103609094E-2</v>
      </c>
      <c r="J140" s="24">
        <f t="shared" si="54"/>
        <v>0.43743317904488366</v>
      </c>
      <c r="K140" s="24">
        <f t="shared" si="55"/>
        <v>1.7287250087827891E-3</v>
      </c>
      <c r="L140" s="52">
        <v>103774.83443</v>
      </c>
      <c r="M140" s="52">
        <v>45525.147924000004</v>
      </c>
      <c r="N140" s="52">
        <v>846462</v>
      </c>
      <c r="O140" s="52">
        <v>377770</v>
      </c>
      <c r="P140" s="52">
        <v>159667</v>
      </c>
      <c r="Q140" s="52">
        <v>631</v>
      </c>
      <c r="R140" s="52">
        <v>365008.89198351611</v>
      </c>
      <c r="S140" s="52">
        <v>345898.01037859166</v>
      </c>
      <c r="T140" s="52">
        <v>49991230814</v>
      </c>
      <c r="U140" s="52">
        <v>69571631165</v>
      </c>
    </row>
    <row r="141" spans="1:21" s="49" customFormat="1" x14ac:dyDescent="0.5">
      <c r="A141" s="50" t="s">
        <v>568</v>
      </c>
      <c r="B141" s="50">
        <v>11793</v>
      </c>
      <c r="C141" s="50" t="s">
        <v>19</v>
      </c>
      <c r="D141" s="24">
        <f t="shared" si="50"/>
        <v>0.29567453624172957</v>
      </c>
      <c r="E141" s="24">
        <f t="shared" si="51"/>
        <v>2.3177794008225732</v>
      </c>
      <c r="F141" s="24">
        <f t="shared" si="52"/>
        <v>4.2841757367596225E-2</v>
      </c>
      <c r="G141" s="51">
        <f t="shared" si="45"/>
        <v>65356.661434000001</v>
      </c>
      <c r="H141" s="51">
        <f t="shared" si="46"/>
        <v>170724.26848699999</v>
      </c>
      <c r="I141" s="24">
        <f t="shared" si="53"/>
        <v>0.13770702257773076</v>
      </c>
      <c r="J141" s="24">
        <f t="shared" si="54"/>
        <v>1.0710430845531185</v>
      </c>
      <c r="K141" s="24">
        <f t="shared" si="55"/>
        <v>3.0209122651744989E-2</v>
      </c>
      <c r="L141" s="52">
        <v>249283.99078999998</v>
      </c>
      <c r="M141" s="52">
        <v>150994.36910000001</v>
      </c>
      <c r="N141" s="52">
        <v>977063</v>
      </c>
      <c r="O141" s="52">
        <v>18060</v>
      </c>
      <c r="P141" s="52">
        <v>587194</v>
      </c>
      <c r="Q141" s="52">
        <v>16562</v>
      </c>
      <c r="R141" s="52">
        <v>548244.98516322579</v>
      </c>
      <c r="S141" s="52">
        <v>421551.33471858589</v>
      </c>
      <c r="T141" s="52">
        <v>65356661434</v>
      </c>
      <c r="U141" s="52">
        <v>170724268487</v>
      </c>
    </row>
    <row r="142" spans="1:21" s="49" customFormat="1" x14ac:dyDescent="0.5">
      <c r="A142" s="50" t="s">
        <v>570</v>
      </c>
      <c r="B142" s="50">
        <v>11918</v>
      </c>
      <c r="C142" s="50" t="s">
        <v>19</v>
      </c>
      <c r="D142" s="24">
        <v>0</v>
      </c>
      <c r="E142" s="24">
        <v>0</v>
      </c>
      <c r="F142" s="24">
        <v>0</v>
      </c>
      <c r="G142" s="53">
        <v>0</v>
      </c>
      <c r="H142" s="53">
        <v>0</v>
      </c>
      <c r="I142" s="24">
        <v>0</v>
      </c>
      <c r="J142" s="24">
        <v>0</v>
      </c>
      <c r="K142" s="24">
        <v>0</v>
      </c>
      <c r="L142" s="52">
        <v>0</v>
      </c>
      <c r="M142" s="52">
        <v>0</v>
      </c>
      <c r="N142" s="52" t="e">
        <v>#N/A</v>
      </c>
      <c r="O142" s="52" t="e">
        <v>#N/A</v>
      </c>
      <c r="P142" s="52" t="e">
        <v>#N/A</v>
      </c>
      <c r="Q142" s="52" t="e">
        <v>#N/A</v>
      </c>
      <c r="R142" s="52" t="e">
        <v>#N/A</v>
      </c>
      <c r="S142" s="52" t="e">
        <v>#N/A</v>
      </c>
      <c r="T142" s="52" t="e">
        <v>#N/A</v>
      </c>
      <c r="U142" s="52" t="e">
        <v>#N/A</v>
      </c>
    </row>
    <row r="143" spans="1:21" s="49" customFormat="1" x14ac:dyDescent="0.5">
      <c r="A143" s="50" t="s">
        <v>584</v>
      </c>
      <c r="B143" s="50">
        <v>11917</v>
      </c>
      <c r="C143" s="50" t="s">
        <v>19</v>
      </c>
      <c r="D143" s="24">
        <f t="shared" si="50"/>
        <v>0</v>
      </c>
      <c r="E143" s="24">
        <f t="shared" si="51"/>
        <v>1.2779634542718474</v>
      </c>
      <c r="F143" s="24">
        <f t="shared" si="52"/>
        <v>7.5614602993304674E-3</v>
      </c>
      <c r="G143" s="51">
        <f t="shared" si="45"/>
        <v>0</v>
      </c>
      <c r="H143" s="51">
        <f t="shared" si="46"/>
        <v>0</v>
      </c>
      <c r="I143" s="24">
        <f t="shared" si="53"/>
        <v>0</v>
      </c>
      <c r="J143" s="24">
        <f t="shared" si="54"/>
        <v>1.0770299154914439E-2</v>
      </c>
      <c r="K143" s="24">
        <f t="shared" si="55"/>
        <v>7.3108304175768029E-3</v>
      </c>
      <c r="L143" s="52">
        <v>0</v>
      </c>
      <c r="M143" s="52">
        <v>0</v>
      </c>
      <c r="N143" s="52">
        <v>633450</v>
      </c>
      <c r="O143" s="52">
        <v>3748</v>
      </c>
      <c r="P143" s="52">
        <v>4782</v>
      </c>
      <c r="Q143" s="52">
        <v>3246</v>
      </c>
      <c r="R143" s="52">
        <v>443998.80924551614</v>
      </c>
      <c r="S143" s="52">
        <v>495671.45123169769</v>
      </c>
      <c r="T143" s="52">
        <v>0</v>
      </c>
      <c r="U143" s="52">
        <v>0</v>
      </c>
    </row>
    <row r="144" spans="1:21" s="49" customFormat="1" x14ac:dyDescent="0.5">
      <c r="A144" s="50" t="s">
        <v>589</v>
      </c>
      <c r="B144" s="50">
        <v>11921</v>
      </c>
      <c r="C144" s="50" t="s">
        <v>32</v>
      </c>
      <c r="D144" s="24">
        <f t="shared" si="50"/>
        <v>0.2637637527353674</v>
      </c>
      <c r="E144" s="24">
        <f t="shared" si="51"/>
        <v>0.97325126886220736</v>
      </c>
      <c r="F144" s="24">
        <f t="shared" si="52"/>
        <v>0</v>
      </c>
      <c r="G144" s="51">
        <f t="shared" si="45"/>
        <v>6911.4871800000001</v>
      </c>
      <c r="H144" s="51">
        <f t="shared" si="46"/>
        <v>20503.900203000001</v>
      </c>
      <c r="I144" s="24">
        <f t="shared" si="53"/>
        <v>0.16376496552078379</v>
      </c>
      <c r="J144" s="24">
        <f t="shared" si="54"/>
        <v>0</v>
      </c>
      <c r="K144" s="24">
        <f t="shared" si="55"/>
        <v>0</v>
      </c>
      <c r="L144" s="52">
        <v>18283.621490000001</v>
      </c>
      <c r="M144" s="52">
        <v>11433.647800000001</v>
      </c>
      <c r="N144" s="52">
        <v>33732</v>
      </c>
      <c r="O144" s="52">
        <v>0</v>
      </c>
      <c r="P144" s="52">
        <v>0</v>
      </c>
      <c r="Q144" s="52">
        <v>0</v>
      </c>
      <c r="R144" s="52">
        <v>34908.711285225807</v>
      </c>
      <c r="S144" s="52">
        <v>34659.086588641032</v>
      </c>
      <c r="T144" s="52">
        <v>6911487180</v>
      </c>
      <c r="U144" s="52">
        <v>20503900203</v>
      </c>
    </row>
    <row r="145" spans="1:21" s="49" customFormat="1" x14ac:dyDescent="0.5">
      <c r="A145" s="50" t="s">
        <v>600</v>
      </c>
      <c r="B145" s="50">
        <v>11926</v>
      </c>
      <c r="C145" s="50" t="s">
        <v>19</v>
      </c>
      <c r="D145" s="24">
        <f t="shared" si="50"/>
        <v>0</v>
      </c>
      <c r="E145" s="24">
        <f t="shared" si="51"/>
        <v>0.9982563340028201</v>
      </c>
      <c r="F145" s="24">
        <f t="shared" si="52"/>
        <v>0</v>
      </c>
      <c r="G145" s="51">
        <f t="shared" si="45"/>
        <v>0</v>
      </c>
      <c r="H145" s="51">
        <f t="shared" si="46"/>
        <v>0</v>
      </c>
      <c r="I145" s="24">
        <f t="shared" si="53"/>
        <v>0</v>
      </c>
      <c r="J145" s="24">
        <f t="shared" si="54"/>
        <v>0.9982563340028201</v>
      </c>
      <c r="K145" s="24">
        <f t="shared" si="55"/>
        <v>0</v>
      </c>
      <c r="L145" s="52">
        <v>0</v>
      </c>
      <c r="M145" s="52">
        <v>0</v>
      </c>
      <c r="N145" s="52">
        <v>136931</v>
      </c>
      <c r="O145" s="52">
        <v>0</v>
      </c>
      <c r="P145" s="52">
        <v>136931</v>
      </c>
      <c r="Q145" s="52">
        <v>0</v>
      </c>
      <c r="R145" s="52">
        <v>137170.17897690911</v>
      </c>
      <c r="S145" s="52">
        <v>137170.17897690911</v>
      </c>
      <c r="T145" s="52">
        <v>0</v>
      </c>
      <c r="U145" s="52">
        <v>0</v>
      </c>
    </row>
    <row r="146" spans="1:21" s="49" customFormat="1" x14ac:dyDescent="0.5">
      <c r="A146" s="50" t="s">
        <v>112</v>
      </c>
      <c r="B146" s="50">
        <v>10920</v>
      </c>
      <c r="C146" s="50" t="s">
        <v>19</v>
      </c>
      <c r="D146" s="24">
        <f t="shared" si="50"/>
        <v>7.2761461420421294E-2</v>
      </c>
      <c r="E146" s="24">
        <f t="shared" si="51"/>
        <v>1.3885210869296909</v>
      </c>
      <c r="F146" s="24">
        <f t="shared" si="52"/>
        <v>0.23411084348483752</v>
      </c>
      <c r="G146" s="51">
        <f t="shared" si="45"/>
        <v>549757.65159499994</v>
      </c>
      <c r="H146" s="51">
        <f t="shared" si="46"/>
        <v>568036.37306500005</v>
      </c>
      <c r="I146" s="24">
        <f t="shared" si="53"/>
        <v>0</v>
      </c>
      <c r="J146" s="24">
        <f t="shared" si="54"/>
        <v>0.60455077937578949</v>
      </c>
      <c r="K146" s="24">
        <f t="shared" si="55"/>
        <v>0</v>
      </c>
      <c r="L146" s="52">
        <v>658027.1611550001</v>
      </c>
      <c r="M146" s="52">
        <v>0</v>
      </c>
      <c r="N146" s="52">
        <v>6278630</v>
      </c>
      <c r="O146" s="52">
        <v>1058605</v>
      </c>
      <c r="P146" s="52">
        <v>3998806</v>
      </c>
      <c r="Q146" s="52">
        <v>0</v>
      </c>
      <c r="R146" s="52">
        <v>6614508.0552684842</v>
      </c>
      <c r="S146" s="52">
        <v>4521811.0542947231</v>
      </c>
      <c r="T146" s="52">
        <v>549757651595</v>
      </c>
      <c r="U146" s="52">
        <v>568036373065</v>
      </c>
    </row>
    <row r="147" spans="1:21" s="49" customFormat="1" x14ac:dyDescent="0.5">
      <c r="A147" s="50" t="s">
        <v>167</v>
      </c>
      <c r="B147" s="50">
        <v>11172</v>
      </c>
      <c r="C147" s="50" t="s">
        <v>32</v>
      </c>
      <c r="D147" s="24">
        <f t="shared" si="50"/>
        <v>0.73577048806522016</v>
      </c>
      <c r="E147" s="24">
        <f t="shared" si="51"/>
        <v>0.10504904614275123</v>
      </c>
      <c r="F147" s="24">
        <f t="shared" si="52"/>
        <v>0.71610912512380898</v>
      </c>
      <c r="G147" s="51">
        <f t="shared" si="45"/>
        <v>841017.62957200001</v>
      </c>
      <c r="H147" s="51">
        <f t="shared" si="46"/>
        <v>905198.01967299997</v>
      </c>
      <c r="I147" s="24">
        <f t="shared" si="53"/>
        <v>8.7994223317153356E-2</v>
      </c>
      <c r="J147" s="24">
        <f t="shared" si="54"/>
        <v>7.9200991258370369E-3</v>
      </c>
      <c r="K147" s="24">
        <f t="shared" si="55"/>
        <v>4.7959538472662322E-2</v>
      </c>
      <c r="L147" s="52">
        <v>3235612.4942410002</v>
      </c>
      <c r="M147" s="52">
        <v>276245.07393100002</v>
      </c>
      <c r="N147" s="52">
        <v>230981</v>
      </c>
      <c r="O147" s="52">
        <v>1574575</v>
      </c>
      <c r="P147" s="52">
        <v>12432</v>
      </c>
      <c r="Q147" s="52">
        <v>75281</v>
      </c>
      <c r="R147" s="52">
        <v>1569677.323790581</v>
      </c>
      <c r="S147" s="52">
        <v>2198791.978426151</v>
      </c>
      <c r="T147" s="52">
        <v>841017629572</v>
      </c>
      <c r="U147" s="52">
        <v>905198019673</v>
      </c>
    </row>
    <row r="148" spans="1:21" s="49" customFormat="1" x14ac:dyDescent="0.5">
      <c r="A148" s="50" t="s">
        <v>171</v>
      </c>
      <c r="B148" s="50">
        <v>11183</v>
      </c>
      <c r="C148" s="50" t="s">
        <v>22</v>
      </c>
      <c r="D148" s="24">
        <f t="shared" si="50"/>
        <v>0.27321353831658129</v>
      </c>
      <c r="E148" s="24">
        <f t="shared" si="51"/>
        <v>1.6169441156139934E-2</v>
      </c>
      <c r="F148" s="24">
        <f t="shared" si="52"/>
        <v>0.19271995570359354</v>
      </c>
      <c r="G148" s="51">
        <f t="shared" si="45"/>
        <v>7430992.7409570003</v>
      </c>
      <c r="H148" s="51">
        <f t="shared" si="46"/>
        <v>8436969.5150780007</v>
      </c>
      <c r="I148" s="24">
        <f t="shared" si="53"/>
        <v>1.142195446916887E-2</v>
      </c>
      <c r="J148" s="24">
        <f t="shared" si="54"/>
        <v>7.2946544662202571E-4</v>
      </c>
      <c r="K148" s="24">
        <f t="shared" si="55"/>
        <v>0</v>
      </c>
      <c r="L148" s="52">
        <v>4355312.8725579996</v>
      </c>
      <c r="M148" s="52">
        <v>182540.71638100001</v>
      </c>
      <c r="N148" s="52">
        <v>128879</v>
      </c>
      <c r="O148" s="52">
        <v>1536080</v>
      </c>
      <c r="P148" s="52">
        <v>5829</v>
      </c>
      <c r="Q148" s="52">
        <v>0</v>
      </c>
      <c r="R148" s="52">
        <v>7990782.8766840966</v>
      </c>
      <c r="S148" s="52">
        <v>7970529.0217195582</v>
      </c>
      <c r="T148" s="52">
        <v>7430992740957</v>
      </c>
      <c r="U148" s="52">
        <v>8436969515078</v>
      </c>
    </row>
    <row r="149" spans="1:21" s="49" customFormat="1" x14ac:dyDescent="0.5">
      <c r="A149" s="50" t="s">
        <v>176</v>
      </c>
      <c r="B149" s="50">
        <v>11197</v>
      </c>
      <c r="C149" s="50" t="s">
        <v>22</v>
      </c>
      <c r="D149" s="24">
        <f t="shared" si="50"/>
        <v>0.97269327567989983</v>
      </c>
      <c r="E149" s="24">
        <f t="shared" si="51"/>
        <v>0.22096914743632023</v>
      </c>
      <c r="F149" s="24">
        <f t="shared" si="52"/>
        <v>4.6561040270409672E-2</v>
      </c>
      <c r="G149" s="51">
        <f t="shared" si="45"/>
        <v>3312558.2845529998</v>
      </c>
      <c r="H149" s="51">
        <f t="shared" si="46"/>
        <v>3629744.1519309999</v>
      </c>
      <c r="I149" s="24">
        <f t="shared" si="53"/>
        <v>2.8819141340371682E-2</v>
      </c>
      <c r="J149" s="24">
        <f t="shared" si="54"/>
        <v>0</v>
      </c>
      <c r="K149" s="24">
        <f t="shared" si="55"/>
        <v>0</v>
      </c>
      <c r="L149" s="52">
        <v>6160253.1100399997</v>
      </c>
      <c r="M149" s="52">
        <v>200057.21983700001</v>
      </c>
      <c r="N149" s="52">
        <v>699720</v>
      </c>
      <c r="O149" s="52">
        <v>147440</v>
      </c>
      <c r="P149" s="52">
        <v>0</v>
      </c>
      <c r="Q149" s="52">
        <v>0</v>
      </c>
      <c r="R149" s="52">
        <v>3470908.7525232262</v>
      </c>
      <c r="S149" s="52">
        <v>3166595.9167518988</v>
      </c>
      <c r="T149" s="52">
        <v>3312558284553</v>
      </c>
      <c r="U149" s="52">
        <v>3629744151931</v>
      </c>
    </row>
    <row r="150" spans="1:21" s="49" customFormat="1" x14ac:dyDescent="0.5">
      <c r="A150" s="50" t="s">
        <v>178</v>
      </c>
      <c r="B150" s="50">
        <v>11195</v>
      </c>
      <c r="C150" s="50" t="s">
        <v>22</v>
      </c>
      <c r="D150" s="24">
        <f t="shared" si="50"/>
        <v>1.1963617147952468</v>
      </c>
      <c r="E150" s="24">
        <f t="shared" si="51"/>
        <v>0</v>
      </c>
      <c r="F150" s="24">
        <f t="shared" si="52"/>
        <v>0.21758914115860886</v>
      </c>
      <c r="G150" s="51">
        <f t="shared" si="45"/>
        <v>2396434.5450789998</v>
      </c>
      <c r="H150" s="51">
        <f t="shared" si="46"/>
        <v>2746192.47786</v>
      </c>
      <c r="I150" s="24">
        <f t="shared" si="53"/>
        <v>0.12768761179662882</v>
      </c>
      <c r="J150" s="24">
        <f t="shared" si="54"/>
        <v>0</v>
      </c>
      <c r="K150" s="24">
        <f t="shared" si="55"/>
        <v>2.3432861896454594E-2</v>
      </c>
      <c r="L150" s="52">
        <v>6336920.824883</v>
      </c>
      <c r="M150" s="52">
        <v>685265.79276899993</v>
      </c>
      <c r="N150" s="52">
        <v>0</v>
      </c>
      <c r="O150" s="52">
        <v>576266</v>
      </c>
      <c r="P150" s="52">
        <v>0</v>
      </c>
      <c r="Q150" s="52">
        <v>62879</v>
      </c>
      <c r="R150" s="52">
        <v>2683368.351584645</v>
      </c>
      <c r="S150" s="52">
        <v>2648413.4131488581</v>
      </c>
      <c r="T150" s="52">
        <v>2396434545079</v>
      </c>
      <c r="U150" s="52">
        <v>2746192477860</v>
      </c>
    </row>
    <row r="151" spans="1:21" s="49" customFormat="1" x14ac:dyDescent="0.5">
      <c r="A151" s="50" t="s">
        <v>180</v>
      </c>
      <c r="B151" s="50">
        <v>11215</v>
      </c>
      <c r="C151" s="50" t="s">
        <v>22</v>
      </c>
      <c r="D151" s="24">
        <f t="shared" si="50"/>
        <v>0.38127509859227798</v>
      </c>
      <c r="E151" s="24">
        <f t="shared" si="51"/>
        <v>0.55735425858486987</v>
      </c>
      <c r="F151" s="24">
        <f t="shared" si="52"/>
        <v>0.22376958085209195</v>
      </c>
      <c r="G151" s="51">
        <f t="shared" si="45"/>
        <v>9777064.0053700004</v>
      </c>
      <c r="H151" s="51">
        <f t="shared" si="46"/>
        <v>12104962.679373</v>
      </c>
      <c r="I151" s="24">
        <f t="shared" si="53"/>
        <v>2.6857425129739057E-2</v>
      </c>
      <c r="J151" s="24">
        <f t="shared" si="54"/>
        <v>5.5477944049045887E-2</v>
      </c>
      <c r="K151" s="24">
        <f t="shared" si="55"/>
        <v>2.4065265472013722E-2</v>
      </c>
      <c r="L151" s="52">
        <v>8031542.5371509995</v>
      </c>
      <c r="M151" s="52">
        <v>682352.9849429999</v>
      </c>
      <c r="N151" s="52">
        <v>5870321</v>
      </c>
      <c r="O151" s="52">
        <v>2356848</v>
      </c>
      <c r="P151" s="52">
        <v>704750</v>
      </c>
      <c r="Q151" s="52">
        <v>305707</v>
      </c>
      <c r="R151" s="52">
        <v>12703246.52580777</v>
      </c>
      <c r="S151" s="52">
        <v>10532477.16255874</v>
      </c>
      <c r="T151" s="52">
        <v>9777064005370</v>
      </c>
      <c r="U151" s="52">
        <v>12104962679373</v>
      </c>
    </row>
    <row r="152" spans="1:21" s="49" customFormat="1" x14ac:dyDescent="0.5">
      <c r="A152" s="50" t="s">
        <v>184</v>
      </c>
      <c r="B152" s="50">
        <v>11196</v>
      </c>
      <c r="C152" s="50" t="s">
        <v>32</v>
      </c>
      <c r="D152" s="24">
        <f t="shared" si="50"/>
        <v>8.3387982195308866E-2</v>
      </c>
      <c r="E152" s="24">
        <f t="shared" si="51"/>
        <v>0</v>
      </c>
      <c r="F152" s="24">
        <f t="shared" si="52"/>
        <v>0.19225599439334742</v>
      </c>
      <c r="G152" s="51">
        <f t="shared" si="45"/>
        <v>742185.86901999998</v>
      </c>
      <c r="H152" s="51">
        <f t="shared" si="46"/>
        <v>828155.67056100001</v>
      </c>
      <c r="I152" s="24">
        <f t="shared" si="53"/>
        <v>3.9345012681037336E-3</v>
      </c>
      <c r="J152" s="24">
        <f t="shared" si="54"/>
        <v>0</v>
      </c>
      <c r="K152" s="24">
        <f t="shared" si="55"/>
        <v>0</v>
      </c>
      <c r="L152" s="52">
        <v>291275.00755400001</v>
      </c>
      <c r="M152" s="52">
        <v>13782.562259999999</v>
      </c>
      <c r="N152" s="52">
        <v>0</v>
      </c>
      <c r="O152" s="52">
        <v>335776</v>
      </c>
      <c r="P152" s="52">
        <v>0</v>
      </c>
      <c r="Q152" s="52">
        <v>0</v>
      </c>
      <c r="R152" s="52">
        <v>1751500.5487140969</v>
      </c>
      <c r="S152" s="52">
        <v>1746504.711385055</v>
      </c>
      <c r="T152" s="52">
        <v>742185869020</v>
      </c>
      <c r="U152" s="52">
        <v>828155670561</v>
      </c>
    </row>
    <row r="153" spans="1:21" s="49" customFormat="1" x14ac:dyDescent="0.5">
      <c r="A153" s="50" t="s">
        <v>205</v>
      </c>
      <c r="B153" s="50">
        <v>11260</v>
      </c>
      <c r="C153" s="50" t="s">
        <v>22</v>
      </c>
      <c r="D153" s="24">
        <f t="shared" si="50"/>
        <v>2.0993424463770749</v>
      </c>
      <c r="E153" s="24">
        <f t="shared" si="51"/>
        <v>1.1682889395123639E-2</v>
      </c>
      <c r="F153" s="24">
        <f t="shared" si="52"/>
        <v>0</v>
      </c>
      <c r="G153" s="51">
        <f t="shared" si="45"/>
        <v>1099704.9933800001</v>
      </c>
      <c r="H153" s="51">
        <f t="shared" si="46"/>
        <v>1294637.871142</v>
      </c>
      <c r="I153" s="24">
        <f t="shared" si="53"/>
        <v>0.16535286784170311</v>
      </c>
      <c r="J153" s="24">
        <f t="shared" si="54"/>
        <v>0</v>
      </c>
      <c r="K153" s="24">
        <f t="shared" si="55"/>
        <v>0</v>
      </c>
      <c r="L153" s="52">
        <v>5052270.0529009998</v>
      </c>
      <c r="M153" s="52">
        <v>394839.38249800005</v>
      </c>
      <c r="N153" s="52">
        <v>14058</v>
      </c>
      <c r="O153" s="52">
        <v>0</v>
      </c>
      <c r="P153" s="52">
        <v>0</v>
      </c>
      <c r="Q153" s="52">
        <v>0</v>
      </c>
      <c r="R153" s="52">
        <v>1193929.6477034518</v>
      </c>
      <c r="S153" s="52">
        <v>1203298.218835121</v>
      </c>
      <c r="T153" s="52">
        <v>1099704993380</v>
      </c>
      <c r="U153" s="52">
        <v>1294637871142</v>
      </c>
    </row>
    <row r="154" spans="1:21" s="49" customFormat="1" x14ac:dyDescent="0.5">
      <c r="A154" s="50" t="s">
        <v>233</v>
      </c>
      <c r="B154" s="50">
        <v>11308</v>
      </c>
      <c r="C154" s="50" t="s">
        <v>22</v>
      </c>
      <c r="D154" s="24">
        <f t="shared" si="50"/>
        <v>0.54953641820288224</v>
      </c>
      <c r="E154" s="24">
        <f t="shared" si="51"/>
        <v>0</v>
      </c>
      <c r="F154" s="24">
        <f t="shared" si="52"/>
        <v>0.13185257219765789</v>
      </c>
      <c r="G154" s="51">
        <f t="shared" si="45"/>
        <v>2421447.5356930001</v>
      </c>
      <c r="H154" s="51">
        <f t="shared" si="46"/>
        <v>2289551.2999049998</v>
      </c>
      <c r="I154" s="24">
        <f t="shared" si="53"/>
        <v>7.5889896053275091E-2</v>
      </c>
      <c r="J154" s="24">
        <f t="shared" si="54"/>
        <v>0</v>
      </c>
      <c r="K154" s="24">
        <f t="shared" si="55"/>
        <v>1.4242430587535305E-2</v>
      </c>
      <c r="L154" s="52">
        <v>2790231.8387510004</v>
      </c>
      <c r="M154" s="52">
        <v>405430.124824</v>
      </c>
      <c r="N154" s="52">
        <v>0</v>
      </c>
      <c r="O154" s="52">
        <v>334736</v>
      </c>
      <c r="P154" s="52">
        <v>0</v>
      </c>
      <c r="Q154" s="52">
        <v>38044</v>
      </c>
      <c r="R154" s="52">
        <v>2671173.278056581</v>
      </c>
      <c r="S154" s="52">
        <v>2538714.220138255</v>
      </c>
      <c r="T154" s="52">
        <v>2421447535693</v>
      </c>
      <c r="U154" s="52">
        <v>2289551299905</v>
      </c>
    </row>
    <row r="155" spans="1:21" s="49" customFormat="1" x14ac:dyDescent="0.5">
      <c r="A155" s="50" t="s">
        <v>242</v>
      </c>
      <c r="B155" s="50">
        <v>11312</v>
      </c>
      <c r="C155" s="50" t="s">
        <v>22</v>
      </c>
      <c r="D155" s="24">
        <f t="shared" si="50"/>
        <v>0.6913221165525395</v>
      </c>
      <c r="E155" s="24">
        <f t="shared" si="51"/>
        <v>0.16713617983883686</v>
      </c>
      <c r="F155" s="24">
        <f t="shared" si="52"/>
        <v>9.4427571814868924E-2</v>
      </c>
      <c r="G155" s="51">
        <f t="shared" si="45"/>
        <v>4621728.523662</v>
      </c>
      <c r="H155" s="51">
        <f t="shared" si="46"/>
        <v>5026404.2246470004</v>
      </c>
      <c r="I155" s="24">
        <f t="shared" si="53"/>
        <v>5.6729631822018296E-2</v>
      </c>
      <c r="J155" s="24">
        <f t="shared" si="54"/>
        <v>0</v>
      </c>
      <c r="K155" s="24">
        <f t="shared" si="55"/>
        <v>5.4530651623455204E-2</v>
      </c>
      <c r="L155" s="52">
        <v>5976974.9149890002</v>
      </c>
      <c r="M155" s="52">
        <v>554046.19457100006</v>
      </c>
      <c r="N155" s="52">
        <v>722506</v>
      </c>
      <c r="O155" s="52">
        <v>408197</v>
      </c>
      <c r="P155" s="52">
        <v>0</v>
      </c>
      <c r="Q155" s="52">
        <v>266285</v>
      </c>
      <c r="R155" s="52">
        <v>4883216.9077815153</v>
      </c>
      <c r="S155" s="52">
        <v>4322858.1668953151</v>
      </c>
      <c r="T155" s="52">
        <v>4621728523662</v>
      </c>
      <c r="U155" s="52">
        <v>5026404224647</v>
      </c>
    </row>
    <row r="156" spans="1:21" s="49" customFormat="1" x14ac:dyDescent="0.5">
      <c r="A156" s="50" t="s">
        <v>244</v>
      </c>
      <c r="B156" s="50">
        <v>11315</v>
      </c>
      <c r="C156" s="50" t="s">
        <v>246</v>
      </c>
      <c r="D156" s="24">
        <f t="shared" si="50"/>
        <v>7.999041218384445E-2</v>
      </c>
      <c r="E156" s="24">
        <f t="shared" si="51"/>
        <v>0.47068714936949718</v>
      </c>
      <c r="F156" s="24">
        <f t="shared" si="52"/>
        <v>0.40140908878951898</v>
      </c>
      <c r="G156" s="51">
        <f t="shared" si="45"/>
        <v>12135193.801188</v>
      </c>
      <c r="H156" s="51">
        <f t="shared" si="46"/>
        <v>16115708.908957001</v>
      </c>
      <c r="I156" s="24">
        <f t="shared" si="53"/>
        <v>1.7565836639409246E-2</v>
      </c>
      <c r="J156" s="24">
        <f t="shared" si="54"/>
        <v>0.11526963790623634</v>
      </c>
      <c r="K156" s="24">
        <f t="shared" si="55"/>
        <v>2.4253227674018642E-2</v>
      </c>
      <c r="L156" s="52">
        <v>13872737.131485999</v>
      </c>
      <c r="M156" s="52">
        <v>3655076.390623</v>
      </c>
      <c r="N156" s="52">
        <v>40815636</v>
      </c>
      <c r="O156" s="52">
        <v>34808189</v>
      </c>
      <c r="P156" s="52">
        <v>11992578</v>
      </c>
      <c r="Q156" s="52">
        <v>2523290</v>
      </c>
      <c r="R156" s="52">
        <v>104039348.24324779</v>
      </c>
      <c r="S156" s="52">
        <v>86714999.665221483</v>
      </c>
      <c r="T156" s="52">
        <v>12135193801188</v>
      </c>
      <c r="U156" s="52">
        <v>16115708908957</v>
      </c>
    </row>
    <row r="157" spans="1:21" s="49" customFormat="1" x14ac:dyDescent="0.5">
      <c r="A157" s="50" t="s">
        <v>259</v>
      </c>
      <c r="B157" s="50">
        <v>11323</v>
      </c>
      <c r="C157" s="50" t="s">
        <v>19</v>
      </c>
      <c r="D157" s="24">
        <f t="shared" si="50"/>
        <v>0.31724752478634177</v>
      </c>
      <c r="E157" s="24">
        <f t="shared" si="51"/>
        <v>2.4028739336506705E-2</v>
      </c>
      <c r="F157" s="24">
        <f t="shared" si="52"/>
        <v>0.17368001502503916</v>
      </c>
      <c r="G157" s="51">
        <f t="shared" si="45"/>
        <v>250668.83435300001</v>
      </c>
      <c r="H157" s="51">
        <f t="shared" si="46"/>
        <v>322717.90190699999</v>
      </c>
      <c r="I157" s="24">
        <f t="shared" si="53"/>
        <v>5.3761427191547147E-2</v>
      </c>
      <c r="J157" s="24">
        <f t="shared" si="54"/>
        <v>0</v>
      </c>
      <c r="K157" s="24">
        <f t="shared" si="55"/>
        <v>2.0742896240639404E-2</v>
      </c>
      <c r="L157" s="52">
        <v>1034283.8319009999</v>
      </c>
      <c r="M157" s="52">
        <v>156783.13269</v>
      </c>
      <c r="N157" s="52">
        <v>39169</v>
      </c>
      <c r="O157" s="52">
        <v>283114</v>
      </c>
      <c r="P157" s="52">
        <v>0</v>
      </c>
      <c r="Q157" s="52">
        <v>30246</v>
      </c>
      <c r="R157" s="52">
        <v>1458137.747454097</v>
      </c>
      <c r="S157" s="52">
        <v>1630089.6793403889</v>
      </c>
      <c r="T157" s="52">
        <v>250668834353</v>
      </c>
      <c r="U157" s="52">
        <v>322717901907</v>
      </c>
    </row>
    <row r="158" spans="1:21" s="49" customFormat="1" x14ac:dyDescent="0.5">
      <c r="A158" s="50" t="s">
        <v>263</v>
      </c>
      <c r="B158" s="50">
        <v>11340</v>
      </c>
      <c r="C158" s="50" t="s">
        <v>19</v>
      </c>
      <c r="D158" s="24">
        <f t="shared" si="50"/>
        <v>0.21775202763142026</v>
      </c>
      <c r="E158" s="24">
        <f t="shared" si="51"/>
        <v>2.2016496343270801E-2</v>
      </c>
      <c r="F158" s="24">
        <f t="shared" si="52"/>
        <v>0.19015879186628776</v>
      </c>
      <c r="G158" s="51">
        <f t="shared" si="45"/>
        <v>248647.513526</v>
      </c>
      <c r="H158" s="51">
        <f t="shared" si="46"/>
        <v>228768.14251500001</v>
      </c>
      <c r="I158" s="24">
        <f t="shared" si="53"/>
        <v>1.6819832990295745E-2</v>
      </c>
      <c r="J158" s="24">
        <f t="shared" si="54"/>
        <v>0</v>
      </c>
      <c r="K158" s="24">
        <f t="shared" si="55"/>
        <v>0</v>
      </c>
      <c r="L158" s="52">
        <v>1001700.044124</v>
      </c>
      <c r="M158" s="52">
        <v>73095.898845000003</v>
      </c>
      <c r="N158" s="52">
        <v>50640</v>
      </c>
      <c r="O158" s="52">
        <v>437383</v>
      </c>
      <c r="P158" s="52">
        <v>0</v>
      </c>
      <c r="Q158" s="52">
        <v>0</v>
      </c>
      <c r="R158" s="52">
        <v>2172907.9856849029</v>
      </c>
      <c r="S158" s="52">
        <v>2300093.4940076326</v>
      </c>
      <c r="T158" s="52">
        <v>248647513526</v>
      </c>
      <c r="U158" s="52">
        <v>228768142515</v>
      </c>
    </row>
    <row r="159" spans="1:21" s="49" customFormat="1" x14ac:dyDescent="0.5">
      <c r="A159" s="50" t="s">
        <v>270</v>
      </c>
      <c r="B159" s="50">
        <v>11327</v>
      </c>
      <c r="C159" s="50" t="s">
        <v>22</v>
      </c>
      <c r="D159" s="24">
        <f t="shared" si="50"/>
        <v>0.48948064242203676</v>
      </c>
      <c r="E159" s="24">
        <f t="shared" si="51"/>
        <v>0.23411118947519818</v>
      </c>
      <c r="F159" s="24">
        <f t="shared" si="52"/>
        <v>8.4225479821571164E-2</v>
      </c>
      <c r="G159" s="51">
        <f t="shared" si="45"/>
        <v>2510981.8438129998</v>
      </c>
      <c r="H159" s="51">
        <f t="shared" si="46"/>
        <v>3379951.850997</v>
      </c>
      <c r="I159" s="24">
        <f t="shared" si="53"/>
        <v>0.12543600320977757</v>
      </c>
      <c r="J159" s="24">
        <f t="shared" si="54"/>
        <v>0.21018741370104005</v>
      </c>
      <c r="K159" s="24">
        <f t="shared" si="55"/>
        <v>0</v>
      </c>
      <c r="L159" s="52">
        <v>2760195.983577</v>
      </c>
      <c r="M159" s="52">
        <v>777622.07850800001</v>
      </c>
      <c r="N159" s="52">
        <v>660080</v>
      </c>
      <c r="O159" s="52">
        <v>237475</v>
      </c>
      <c r="P159" s="52">
        <v>651513</v>
      </c>
      <c r="Q159" s="52">
        <v>0</v>
      </c>
      <c r="R159" s="52">
        <v>3099676.5625875159</v>
      </c>
      <c r="S159" s="52">
        <v>2819514.9556058664</v>
      </c>
      <c r="T159" s="52">
        <v>2510981843813</v>
      </c>
      <c r="U159" s="52">
        <v>3379951850997</v>
      </c>
    </row>
    <row r="160" spans="1:21" s="49" customFormat="1" x14ac:dyDescent="0.5">
      <c r="A160" s="50" t="s">
        <v>271</v>
      </c>
      <c r="B160" s="50">
        <v>11367</v>
      </c>
      <c r="C160" s="50" t="s">
        <v>19</v>
      </c>
      <c r="D160" s="24">
        <f t="shared" si="50"/>
        <v>4.2042997459496204E-2</v>
      </c>
      <c r="E160" s="24">
        <f t="shared" si="51"/>
        <v>1.7058493129600415E-4</v>
      </c>
      <c r="F160" s="24">
        <f t="shared" si="52"/>
        <v>2.8520754393429743E-2</v>
      </c>
      <c r="G160" s="51">
        <f t="shared" si="45"/>
        <v>880515.692866</v>
      </c>
      <c r="H160" s="51">
        <f t="shared" si="46"/>
        <v>930244.440007</v>
      </c>
      <c r="I160" s="24">
        <f t="shared" si="53"/>
        <v>1.4302469174570546E-3</v>
      </c>
      <c r="J160" s="24">
        <f t="shared" si="54"/>
        <v>0</v>
      </c>
      <c r="K160" s="24">
        <f t="shared" si="55"/>
        <v>0</v>
      </c>
      <c r="L160" s="52">
        <v>498349.65033099998</v>
      </c>
      <c r="M160" s="52">
        <v>16547.277750000001</v>
      </c>
      <c r="N160" s="52">
        <v>1011</v>
      </c>
      <c r="O160" s="52">
        <v>169033</v>
      </c>
      <c r="P160" s="52">
        <v>0</v>
      </c>
      <c r="Q160" s="52">
        <v>0</v>
      </c>
      <c r="R160" s="52">
        <v>5784762.5986919347</v>
      </c>
      <c r="S160" s="52">
        <v>5926666.5133843627</v>
      </c>
      <c r="T160" s="52">
        <v>880515692866</v>
      </c>
      <c r="U160" s="52">
        <v>930244440007</v>
      </c>
    </row>
    <row r="161" spans="1:21" s="49" customFormat="1" x14ac:dyDescent="0.5">
      <c r="A161" s="50" t="s">
        <v>279</v>
      </c>
      <c r="B161" s="50">
        <v>11341</v>
      </c>
      <c r="C161" s="50" t="s">
        <v>22</v>
      </c>
      <c r="D161" s="24">
        <f t="shared" si="50"/>
        <v>0.46381786541998854</v>
      </c>
      <c r="E161" s="24">
        <f t="shared" si="51"/>
        <v>0.38297855587634339</v>
      </c>
      <c r="F161" s="24">
        <f t="shared" si="52"/>
        <v>0.14775284541163544</v>
      </c>
      <c r="G161" s="51">
        <f t="shared" si="45"/>
        <v>11086787.885149</v>
      </c>
      <c r="H161" s="51">
        <f t="shared" si="46"/>
        <v>12286997.276350001</v>
      </c>
      <c r="I161" s="24">
        <f t="shared" si="53"/>
        <v>1.7010844063503918E-2</v>
      </c>
      <c r="J161" s="24">
        <f t="shared" si="54"/>
        <v>4.2495922405706276E-3</v>
      </c>
      <c r="K161" s="24">
        <f t="shared" si="55"/>
        <v>8.0533402981640603E-3</v>
      </c>
      <c r="L161" s="52">
        <v>10940642.171448</v>
      </c>
      <c r="M161" s="52">
        <v>448464.886964</v>
      </c>
      <c r="N161" s="52">
        <v>4516893</v>
      </c>
      <c r="O161" s="52">
        <v>1742614</v>
      </c>
      <c r="P161" s="52">
        <v>56017</v>
      </c>
      <c r="Q161" s="52">
        <v>106157</v>
      </c>
      <c r="R161" s="52">
        <v>13181735.28867281</v>
      </c>
      <c r="S161" s="52">
        <v>11794114.659146661</v>
      </c>
      <c r="T161" s="52">
        <v>11086787885149</v>
      </c>
      <c r="U161" s="52">
        <v>12286997276350</v>
      </c>
    </row>
    <row r="162" spans="1:21" s="49" customFormat="1" x14ac:dyDescent="0.5">
      <c r="A162" s="50" t="s">
        <v>300</v>
      </c>
      <c r="B162" s="50">
        <v>11409</v>
      </c>
      <c r="C162" s="50" t="s">
        <v>19</v>
      </c>
      <c r="D162" s="24">
        <f t="shared" si="50"/>
        <v>0.19567489536463695</v>
      </c>
      <c r="E162" s="24">
        <f t="shared" si="51"/>
        <v>0.90775845320941617</v>
      </c>
      <c r="F162" s="24">
        <f t="shared" si="52"/>
        <v>1.1133015535364794</v>
      </c>
      <c r="G162" s="51">
        <f t="shared" si="45"/>
        <v>2162259.0747039998</v>
      </c>
      <c r="H162" s="51">
        <f t="shared" si="46"/>
        <v>2391763.6595990001</v>
      </c>
      <c r="I162" s="24">
        <f t="shared" si="53"/>
        <v>2.0650260406091175E-2</v>
      </c>
      <c r="J162" s="24">
        <f t="shared" si="54"/>
        <v>0.11658856543539957</v>
      </c>
      <c r="K162" s="24">
        <f t="shared" si="55"/>
        <v>1.0277666644405686E-2</v>
      </c>
      <c r="L162" s="52">
        <v>5027702.7294969996</v>
      </c>
      <c r="M162" s="52">
        <v>534569.36021499999</v>
      </c>
      <c r="N162" s="52">
        <v>11662047</v>
      </c>
      <c r="O162" s="52">
        <v>14302676</v>
      </c>
      <c r="P162" s="52">
        <v>1509053</v>
      </c>
      <c r="Q162" s="52">
        <v>133028</v>
      </c>
      <c r="R162" s="52">
        <v>12943404.821600189</v>
      </c>
      <c r="S162" s="52">
        <v>12847081.686508529</v>
      </c>
      <c r="T162" s="52">
        <v>2162259074704</v>
      </c>
      <c r="U162" s="52">
        <v>2391763659599</v>
      </c>
    </row>
    <row r="163" spans="1:21" s="49" customFormat="1" x14ac:dyDescent="0.5">
      <c r="A163" s="50" t="s">
        <v>315</v>
      </c>
      <c r="B163" s="50">
        <v>11378</v>
      </c>
      <c r="C163" s="50" t="s">
        <v>22</v>
      </c>
      <c r="D163" s="24">
        <f t="shared" si="50"/>
        <v>0.50302714819316441</v>
      </c>
      <c r="E163" s="24">
        <f t="shared" si="51"/>
        <v>0</v>
      </c>
      <c r="F163" s="24">
        <f t="shared" si="52"/>
        <v>0.10240093105634959</v>
      </c>
      <c r="G163" s="51">
        <f t="shared" si="45"/>
        <v>2430418.2331639999</v>
      </c>
      <c r="H163" s="51">
        <f t="shared" si="46"/>
        <v>2673297.8509650002</v>
      </c>
      <c r="I163" s="24">
        <f t="shared" si="53"/>
        <v>1.5943545813511466E-2</v>
      </c>
      <c r="J163" s="24">
        <f t="shared" si="54"/>
        <v>0</v>
      </c>
      <c r="K163" s="24">
        <f t="shared" si="55"/>
        <v>0</v>
      </c>
      <c r="L163" s="52">
        <v>2899650.0517370002</v>
      </c>
      <c r="M163" s="52">
        <v>91234.848584000007</v>
      </c>
      <c r="N163" s="52">
        <v>0</v>
      </c>
      <c r="O163" s="52">
        <v>295140</v>
      </c>
      <c r="P163" s="52">
        <v>0</v>
      </c>
      <c r="Q163" s="52">
        <v>0</v>
      </c>
      <c r="R163" s="52">
        <v>2861184.3830461609</v>
      </c>
      <c r="S163" s="52">
        <v>2882200.3565337621</v>
      </c>
      <c r="T163" s="52">
        <v>2430418233164</v>
      </c>
      <c r="U163" s="52">
        <v>2673297850965</v>
      </c>
    </row>
    <row r="164" spans="1:21" s="49" customFormat="1" x14ac:dyDescent="0.5">
      <c r="A164" s="50" t="s">
        <v>316</v>
      </c>
      <c r="B164" s="50">
        <v>11416</v>
      </c>
      <c r="C164" s="50" t="s">
        <v>19</v>
      </c>
      <c r="D164" s="24">
        <f t="shared" si="50"/>
        <v>3.5480948517424893E-2</v>
      </c>
      <c r="E164" s="24">
        <f t="shared" si="51"/>
        <v>0.68892821007154104</v>
      </c>
      <c r="F164" s="24">
        <f t="shared" si="52"/>
        <v>0.32808965173521404</v>
      </c>
      <c r="G164" s="51">
        <f t="shared" si="45"/>
        <v>7155838.7058939999</v>
      </c>
      <c r="H164" s="51">
        <f t="shared" si="46"/>
        <v>7800081.5373200001</v>
      </c>
      <c r="I164" s="24">
        <f t="shared" si="53"/>
        <v>1.0220804271506914E-3</v>
      </c>
      <c r="J164" s="24">
        <f t="shared" si="54"/>
        <v>9.7820339948504961E-2</v>
      </c>
      <c r="K164" s="24">
        <f t="shared" si="55"/>
        <v>7.8137851366152592E-3</v>
      </c>
      <c r="L164" s="52">
        <v>2868200.1277109999</v>
      </c>
      <c r="M164" s="52">
        <v>90300.293399999995</v>
      </c>
      <c r="N164" s="52">
        <v>27845704</v>
      </c>
      <c r="O164" s="52">
        <v>13261015</v>
      </c>
      <c r="P164" s="52">
        <v>4321189</v>
      </c>
      <c r="Q164" s="52">
        <v>345172</v>
      </c>
      <c r="R164" s="52">
        <v>44174749.364751548</v>
      </c>
      <c r="S164" s="52">
        <v>40418876.15127328</v>
      </c>
      <c r="T164" s="52">
        <v>7155838705894</v>
      </c>
      <c r="U164" s="52">
        <v>7800081537320</v>
      </c>
    </row>
    <row r="165" spans="1:21" s="49" customFormat="1" x14ac:dyDescent="0.5">
      <c r="A165" s="50" t="s">
        <v>330</v>
      </c>
      <c r="B165" s="50">
        <v>11470</v>
      </c>
      <c r="C165" s="50" t="s">
        <v>22</v>
      </c>
      <c r="D165" s="24">
        <f t="shared" si="50"/>
        <v>0.7582008378176438</v>
      </c>
      <c r="E165" s="24">
        <f t="shared" si="51"/>
        <v>1.2679305810993218</v>
      </c>
      <c r="F165" s="24">
        <f t="shared" si="52"/>
        <v>7.0607561344630282E-2</v>
      </c>
      <c r="G165" s="51">
        <f t="shared" si="45"/>
        <v>1135967.699848</v>
      </c>
      <c r="H165" s="51">
        <f t="shared" si="46"/>
        <v>1257309.782927</v>
      </c>
      <c r="I165" s="24">
        <f t="shared" si="53"/>
        <v>3.6587333596526564E-2</v>
      </c>
      <c r="J165" s="24">
        <f t="shared" si="54"/>
        <v>0</v>
      </c>
      <c r="K165" s="24">
        <f t="shared" si="55"/>
        <v>0</v>
      </c>
      <c r="L165" s="52">
        <v>1602918.3462419999</v>
      </c>
      <c r="M165" s="52">
        <v>87388.109735999999</v>
      </c>
      <c r="N165" s="52">
        <v>1340271</v>
      </c>
      <c r="O165" s="52">
        <v>74636</v>
      </c>
      <c r="P165" s="52">
        <v>0</v>
      </c>
      <c r="Q165" s="52">
        <v>0</v>
      </c>
      <c r="R165" s="52">
        <v>1194239.9342309032</v>
      </c>
      <c r="S165" s="52">
        <v>1057053.927067488</v>
      </c>
      <c r="T165" s="52">
        <v>1135967699848</v>
      </c>
      <c r="U165" s="52">
        <v>1257309782927</v>
      </c>
    </row>
    <row r="166" spans="1:21" s="49" customFormat="1" x14ac:dyDescent="0.5">
      <c r="A166" s="50" t="s">
        <v>332</v>
      </c>
      <c r="B166" s="50">
        <v>11459</v>
      </c>
      <c r="C166" s="50" t="s">
        <v>19</v>
      </c>
      <c r="D166" s="24">
        <f t="shared" si="50"/>
        <v>9.0156521180823262E-2</v>
      </c>
      <c r="E166" s="24">
        <f t="shared" si="51"/>
        <v>1.6077762575353545</v>
      </c>
      <c r="F166" s="24">
        <f t="shared" si="52"/>
        <v>1.3758112213769595</v>
      </c>
      <c r="G166" s="51">
        <f t="shared" si="45"/>
        <v>6621700.6240579998</v>
      </c>
      <c r="H166" s="51">
        <f t="shared" si="46"/>
        <v>7295307.7963819997</v>
      </c>
      <c r="I166" s="24">
        <f t="shared" si="53"/>
        <v>4.83934178340729E-3</v>
      </c>
      <c r="J166" s="24">
        <f t="shared" si="54"/>
        <v>0.11731013077374421</v>
      </c>
      <c r="K166" s="24">
        <f t="shared" si="55"/>
        <v>4.3132234011466576E-2</v>
      </c>
      <c r="L166" s="52">
        <v>8092005.6243470004</v>
      </c>
      <c r="M166" s="52">
        <v>438300.48295600002</v>
      </c>
      <c r="N166" s="52">
        <v>72153042</v>
      </c>
      <c r="O166" s="52">
        <v>61743022</v>
      </c>
      <c r="P166" s="52">
        <v>5312405</v>
      </c>
      <c r="Q166" s="52">
        <v>1953249</v>
      </c>
      <c r="R166" s="52">
        <v>45285134.071208425</v>
      </c>
      <c r="S166" s="52">
        <v>44877539.186085023</v>
      </c>
      <c r="T166" s="52">
        <v>6621700624058</v>
      </c>
      <c r="U166" s="52">
        <v>7295307796382</v>
      </c>
    </row>
    <row r="167" spans="1:21" s="49" customFormat="1" x14ac:dyDescent="0.5">
      <c r="A167" s="50" t="s">
        <v>334</v>
      </c>
      <c r="B167" s="50">
        <v>11460</v>
      </c>
      <c r="C167" s="50" t="s">
        <v>19</v>
      </c>
      <c r="D167" s="24">
        <f t="shared" si="50"/>
        <v>3.7469038664829236E-2</v>
      </c>
      <c r="E167" s="24">
        <f t="shared" si="51"/>
        <v>0.70642107075789784</v>
      </c>
      <c r="F167" s="24">
        <f t="shared" si="52"/>
        <v>0.97102255756675904</v>
      </c>
      <c r="G167" s="51">
        <f t="shared" si="45"/>
        <v>9670122.9219840001</v>
      </c>
      <c r="H167" s="51">
        <f t="shared" si="46"/>
        <v>10107215.634065</v>
      </c>
      <c r="I167" s="24">
        <f t="shared" si="53"/>
        <v>8.1644595028667829E-4</v>
      </c>
      <c r="J167" s="24">
        <f t="shared" si="54"/>
        <v>0</v>
      </c>
      <c r="K167" s="24">
        <f t="shared" si="55"/>
        <v>1.9025382223357055E-2</v>
      </c>
      <c r="L167" s="52">
        <v>5582208.8196080001</v>
      </c>
      <c r="M167" s="52">
        <v>99840</v>
      </c>
      <c r="N167" s="52">
        <v>52621979</v>
      </c>
      <c r="O167" s="52">
        <v>72332396</v>
      </c>
      <c r="P167" s="52">
        <v>0</v>
      </c>
      <c r="Q167" s="52">
        <v>1163270</v>
      </c>
      <c r="R167" s="52">
        <v>61143055.437376611</v>
      </c>
      <c r="S167" s="52">
        <v>74490953.311377689</v>
      </c>
      <c r="T167" s="52">
        <v>9670122921984</v>
      </c>
      <c r="U167" s="52">
        <v>10107215634065</v>
      </c>
    </row>
    <row r="168" spans="1:21" s="49" customFormat="1" x14ac:dyDescent="0.5">
      <c r="A168" s="50" t="s">
        <v>342</v>
      </c>
      <c r="B168" s="50">
        <v>11500</v>
      </c>
      <c r="C168" s="50" t="s">
        <v>246</v>
      </c>
      <c r="D168" s="24">
        <f t="shared" si="50"/>
        <v>7.1615216311842686E-2</v>
      </c>
      <c r="E168" s="24">
        <f t="shared" si="51"/>
        <v>1.6286308376087684</v>
      </c>
      <c r="F168" s="24">
        <f t="shared" si="52"/>
        <v>1.4959047812859788E-2</v>
      </c>
      <c r="G168" s="51">
        <f t="shared" si="45"/>
        <v>1689168.5575689999</v>
      </c>
      <c r="H168" s="51">
        <f t="shared" si="46"/>
        <v>2522029.4509450002</v>
      </c>
      <c r="I168" s="24">
        <f t="shared" si="53"/>
        <v>1.1200438131276486E-2</v>
      </c>
      <c r="J168" s="24">
        <f t="shared" si="54"/>
        <v>0.16900977102843118</v>
      </c>
      <c r="K168" s="24">
        <f t="shared" si="55"/>
        <v>0</v>
      </c>
      <c r="L168" s="52">
        <v>2973120.6900399998</v>
      </c>
      <c r="M168" s="52">
        <v>815556.95496699994</v>
      </c>
      <c r="N168" s="52">
        <v>33806475</v>
      </c>
      <c r="O168" s="52">
        <v>310514</v>
      </c>
      <c r="P168" s="52">
        <v>6153201</v>
      </c>
      <c r="Q168" s="52">
        <v>0</v>
      </c>
      <c r="R168" s="52">
        <v>36407368.417562649</v>
      </c>
      <c r="S168" s="52">
        <v>20757604.620600358</v>
      </c>
      <c r="T168" s="52">
        <v>1689168557569</v>
      </c>
      <c r="U168" s="52">
        <v>2522029450945</v>
      </c>
    </row>
    <row r="169" spans="1:21" s="49" customFormat="1" x14ac:dyDescent="0.5">
      <c r="A169" s="50" t="s">
        <v>344</v>
      </c>
      <c r="B169" s="50">
        <v>11499</v>
      </c>
      <c r="C169" s="50" t="s">
        <v>19</v>
      </c>
      <c r="D169" s="24">
        <f t="shared" si="50"/>
        <v>5.9081647860650365E-2</v>
      </c>
      <c r="E169" s="24">
        <f t="shared" si="51"/>
        <v>0.86153768377155038</v>
      </c>
      <c r="F169" s="24">
        <f t="shared" si="52"/>
        <v>0.68329074307774662</v>
      </c>
      <c r="G169" s="51">
        <f t="shared" si="45"/>
        <v>817631.31417400006</v>
      </c>
      <c r="H169" s="51">
        <f t="shared" si="46"/>
        <v>963225.86306</v>
      </c>
      <c r="I169" s="24">
        <f t="shared" si="53"/>
        <v>6.4390986788853063E-3</v>
      </c>
      <c r="J169" s="24">
        <f t="shared" si="54"/>
        <v>0</v>
      </c>
      <c r="K169" s="24">
        <f t="shared" si="55"/>
        <v>9.2007887844394537E-2</v>
      </c>
      <c r="L169" s="52">
        <v>639828.93352399999</v>
      </c>
      <c r="M169" s="52">
        <v>79920</v>
      </c>
      <c r="N169" s="52">
        <v>4665042</v>
      </c>
      <c r="O169" s="52">
        <v>3699873</v>
      </c>
      <c r="P169" s="52">
        <v>0</v>
      </c>
      <c r="Q169" s="52">
        <v>570986</v>
      </c>
      <c r="R169" s="52">
        <v>6205837.4926034845</v>
      </c>
      <c r="S169" s="52">
        <v>5414785.7811371209</v>
      </c>
      <c r="T169" s="52">
        <v>817631314174</v>
      </c>
      <c r="U169" s="52">
        <v>963225863060</v>
      </c>
    </row>
    <row r="170" spans="1:21" s="49" customFormat="1" x14ac:dyDescent="0.5">
      <c r="A170" s="50" t="s">
        <v>353</v>
      </c>
      <c r="B170" s="50">
        <v>11513</v>
      </c>
      <c r="C170" s="50" t="s">
        <v>19</v>
      </c>
      <c r="D170" s="24">
        <f t="shared" si="50"/>
        <v>5.2875411010662086E-2</v>
      </c>
      <c r="E170" s="24">
        <f t="shared" si="51"/>
        <v>1.3266122442993944</v>
      </c>
      <c r="F170" s="24">
        <f t="shared" si="52"/>
        <v>1.2861374616369698</v>
      </c>
      <c r="G170" s="51">
        <f t="shared" si="45"/>
        <v>19046284.184684999</v>
      </c>
      <c r="H170" s="51">
        <f t="shared" si="46"/>
        <v>21683760.417978</v>
      </c>
      <c r="I170" s="24">
        <f t="shared" si="53"/>
        <v>6.938879680888457E-3</v>
      </c>
      <c r="J170" s="24">
        <f t="shared" si="54"/>
        <v>7.6314674254039566E-2</v>
      </c>
      <c r="K170" s="24">
        <f t="shared" si="55"/>
        <v>9.6737238577629808E-2</v>
      </c>
      <c r="L170" s="52">
        <v>11702387.403402001</v>
      </c>
      <c r="M170" s="52">
        <v>1642811.6671899999</v>
      </c>
      <c r="N170" s="52">
        <v>146802929</v>
      </c>
      <c r="O170" s="52">
        <v>142323989</v>
      </c>
      <c r="P170" s="52">
        <v>9033925</v>
      </c>
      <c r="Q170" s="52">
        <v>11451493</v>
      </c>
      <c r="R170" s="52">
        <v>118377298.839375</v>
      </c>
      <c r="S170" s="52">
        <v>110660013.60294171</v>
      </c>
      <c r="T170" s="52">
        <v>19046284184685</v>
      </c>
      <c r="U170" s="52">
        <v>21683760417978</v>
      </c>
    </row>
    <row r="171" spans="1:21" s="49" customFormat="1" x14ac:dyDescent="0.5">
      <c r="A171" s="50" t="s">
        <v>362</v>
      </c>
      <c r="B171" s="50">
        <v>11518</v>
      </c>
      <c r="C171" s="50" t="s">
        <v>19</v>
      </c>
      <c r="D171" s="24">
        <f t="shared" si="50"/>
        <v>0.58598571913786535</v>
      </c>
      <c r="E171" s="24">
        <f t="shared" si="51"/>
        <v>1.5684427691468328</v>
      </c>
      <c r="F171" s="24">
        <f t="shared" si="52"/>
        <v>0.16624147670334119</v>
      </c>
      <c r="G171" s="51">
        <f t="shared" si="45"/>
        <v>439289.59189099999</v>
      </c>
      <c r="H171" s="51">
        <f t="shared" si="46"/>
        <v>321935.03104099998</v>
      </c>
      <c r="I171" s="24">
        <f t="shared" si="53"/>
        <v>7.62500488345315E-2</v>
      </c>
      <c r="J171" s="24">
        <f t="shared" si="54"/>
        <v>0.91392972410943674</v>
      </c>
      <c r="K171" s="24">
        <f t="shared" si="55"/>
        <v>0</v>
      </c>
      <c r="L171" s="52">
        <v>2725084.332351</v>
      </c>
      <c r="M171" s="52">
        <v>549808.62977</v>
      </c>
      <c r="N171" s="52">
        <v>3646965</v>
      </c>
      <c r="O171" s="52">
        <v>386547</v>
      </c>
      <c r="P171" s="52">
        <v>3294991</v>
      </c>
      <c r="Q171" s="52">
        <v>0</v>
      </c>
      <c r="R171" s="52">
        <v>3605300.1812702259</v>
      </c>
      <c r="S171" s="52">
        <v>2325213.9457940161</v>
      </c>
      <c r="T171" s="52">
        <v>439289591891</v>
      </c>
      <c r="U171" s="52">
        <v>321935031041</v>
      </c>
    </row>
    <row r="172" spans="1:21" s="49" customFormat="1" x14ac:dyDescent="0.5">
      <c r="A172" s="50" t="s">
        <v>370</v>
      </c>
      <c r="B172" s="50">
        <v>11233</v>
      </c>
      <c r="C172" s="50" t="s">
        <v>22</v>
      </c>
      <c r="D172" s="24">
        <f t="shared" si="50"/>
        <v>0.31750539441076092</v>
      </c>
      <c r="E172" s="24">
        <f t="shared" si="51"/>
        <v>4.5378717812778809E-2</v>
      </c>
      <c r="F172" s="24">
        <f t="shared" si="52"/>
        <v>6.589480303987888E-2</v>
      </c>
      <c r="G172" s="51">
        <f t="shared" si="45"/>
        <v>3422722.3856159998</v>
      </c>
      <c r="H172" s="51">
        <f t="shared" si="46"/>
        <v>3804434.923281</v>
      </c>
      <c r="I172" s="24">
        <f t="shared" si="53"/>
        <v>1.9602984015316967E-2</v>
      </c>
      <c r="J172" s="24">
        <f t="shared" si="54"/>
        <v>0</v>
      </c>
      <c r="K172" s="24">
        <f t="shared" si="55"/>
        <v>0</v>
      </c>
      <c r="L172" s="52">
        <v>2395673.1759850001</v>
      </c>
      <c r="M172" s="52">
        <v>152688.69225999998</v>
      </c>
      <c r="N172" s="52">
        <v>171198</v>
      </c>
      <c r="O172" s="52">
        <v>248598</v>
      </c>
      <c r="P172" s="52">
        <v>0</v>
      </c>
      <c r="Q172" s="52">
        <v>0</v>
      </c>
      <c r="R172" s="52">
        <v>3894526.775635161</v>
      </c>
      <c r="S172" s="52">
        <v>3772649.5646333587</v>
      </c>
      <c r="T172" s="52">
        <v>3422722385616</v>
      </c>
      <c r="U172" s="52">
        <v>3804434923281</v>
      </c>
    </row>
    <row r="173" spans="1:21" s="49" customFormat="1" x14ac:dyDescent="0.5">
      <c r="A173" s="50" t="s">
        <v>372</v>
      </c>
      <c r="B173" s="50">
        <v>11569</v>
      </c>
      <c r="C173" s="50" t="s">
        <v>19</v>
      </c>
      <c r="D173" s="24">
        <f t="shared" si="50"/>
        <v>0.52628636433169773</v>
      </c>
      <c r="E173" s="24">
        <f t="shared" si="51"/>
        <v>1.1794477831819712</v>
      </c>
      <c r="F173" s="24">
        <f t="shared" si="52"/>
        <v>1.6951295085015865</v>
      </c>
      <c r="G173" s="51">
        <f t="shared" si="45"/>
        <v>322281.98562799999</v>
      </c>
      <c r="H173" s="51">
        <f t="shared" si="46"/>
        <v>465696.12542400003</v>
      </c>
      <c r="I173" s="24">
        <f t="shared" si="53"/>
        <v>0.17762908013159817</v>
      </c>
      <c r="J173" s="24">
        <f t="shared" si="54"/>
        <v>0.30648780512870466</v>
      </c>
      <c r="K173" s="24">
        <f t="shared" si="55"/>
        <v>0.20998531108244342</v>
      </c>
      <c r="L173" s="52">
        <v>3868653.131029</v>
      </c>
      <c r="M173" s="52">
        <v>1077177.4865629999</v>
      </c>
      <c r="N173" s="52">
        <v>4334973</v>
      </c>
      <c r="O173" s="52">
        <v>6230323</v>
      </c>
      <c r="P173" s="52">
        <v>929301</v>
      </c>
      <c r="Q173" s="52">
        <v>636696</v>
      </c>
      <c r="R173" s="52">
        <v>3032097.8011172577</v>
      </c>
      <c r="S173" s="52">
        <v>3675425.9593459074</v>
      </c>
      <c r="T173" s="52">
        <v>322281985628</v>
      </c>
      <c r="U173" s="52">
        <v>465696125424</v>
      </c>
    </row>
    <row r="174" spans="1:21" s="49" customFormat="1" x14ac:dyDescent="0.5">
      <c r="A174" s="50" t="s">
        <v>376</v>
      </c>
      <c r="B174" s="50">
        <v>11588</v>
      </c>
      <c r="C174" s="50" t="s">
        <v>19</v>
      </c>
      <c r="D174" s="24">
        <f t="shared" si="50"/>
        <v>0.14533089866153084</v>
      </c>
      <c r="E174" s="24">
        <f t="shared" si="51"/>
        <v>1.7037695194752425</v>
      </c>
      <c r="F174" s="24">
        <f t="shared" si="52"/>
        <v>1.7790667114508236</v>
      </c>
      <c r="G174" s="51">
        <f t="shared" si="45"/>
        <v>3786067.1342529999</v>
      </c>
      <c r="H174" s="51">
        <f t="shared" si="46"/>
        <v>4142007.9147259998</v>
      </c>
      <c r="I174" s="24">
        <f t="shared" si="53"/>
        <v>9.6122151372665908E-3</v>
      </c>
      <c r="J174" s="24">
        <f t="shared" si="54"/>
        <v>0.21718145547445661</v>
      </c>
      <c r="K174" s="24">
        <f t="shared" si="55"/>
        <v>0</v>
      </c>
      <c r="L174" s="52">
        <v>5399280.9012080003</v>
      </c>
      <c r="M174" s="52">
        <v>307623.69904899999</v>
      </c>
      <c r="N174" s="52">
        <v>31648914</v>
      </c>
      <c r="O174" s="52">
        <v>33047621</v>
      </c>
      <c r="P174" s="52">
        <v>3475274</v>
      </c>
      <c r="Q174" s="52">
        <v>0</v>
      </c>
      <c r="R174" s="52">
        <v>16001706.92478271</v>
      </c>
      <c r="S174" s="52">
        <v>18575818.8758699</v>
      </c>
      <c r="T174" s="52">
        <v>3786067134253</v>
      </c>
      <c r="U174" s="52">
        <v>4142007914726</v>
      </c>
    </row>
    <row r="175" spans="1:21" s="49" customFormat="1" x14ac:dyDescent="0.5">
      <c r="A175" s="50" t="s">
        <v>388</v>
      </c>
      <c r="B175" s="50">
        <v>11626</v>
      </c>
      <c r="C175" s="50" t="s">
        <v>19</v>
      </c>
      <c r="D175" s="24">
        <f t="shared" si="50"/>
        <v>0.21775150808323693</v>
      </c>
      <c r="E175" s="24">
        <f t="shared" si="51"/>
        <v>0.4226563113564894</v>
      </c>
      <c r="F175" s="24">
        <f t="shared" si="52"/>
        <v>0.49915417405063411</v>
      </c>
      <c r="G175" s="51">
        <f t="shared" si="45"/>
        <v>1808095.063508</v>
      </c>
      <c r="H175" s="51">
        <f t="shared" si="46"/>
        <v>1870402.0693999999</v>
      </c>
      <c r="I175" s="24">
        <f t="shared" si="53"/>
        <v>2.9462937046428831E-2</v>
      </c>
      <c r="J175" s="24">
        <f t="shared" si="54"/>
        <v>0.12911268010436183</v>
      </c>
      <c r="K175" s="24">
        <f t="shared" si="55"/>
        <v>0</v>
      </c>
      <c r="L175" s="52">
        <v>3411586.8440450002</v>
      </c>
      <c r="M175" s="52">
        <v>508468.02830699994</v>
      </c>
      <c r="N175" s="52">
        <v>3310950</v>
      </c>
      <c r="O175" s="52">
        <v>3910209</v>
      </c>
      <c r="P175" s="52">
        <v>1114106</v>
      </c>
      <c r="Q175" s="52">
        <v>0</v>
      </c>
      <c r="R175" s="52">
        <v>8628943.3315106444</v>
      </c>
      <c r="S175" s="52">
        <v>7833669.8424630407</v>
      </c>
      <c r="T175" s="52">
        <v>1808095063508</v>
      </c>
      <c r="U175" s="52">
        <v>1870402069400</v>
      </c>
    </row>
    <row r="176" spans="1:21" s="49" customFormat="1" x14ac:dyDescent="0.5">
      <c r="A176" s="50" t="s">
        <v>392</v>
      </c>
      <c r="B176" s="50">
        <v>11649</v>
      </c>
      <c r="C176" s="50" t="s">
        <v>22</v>
      </c>
      <c r="D176" s="24">
        <f t="shared" si="50"/>
        <v>1.3431262660094707</v>
      </c>
      <c r="E176" s="24">
        <f t="shared" si="51"/>
        <v>0.62981804901225047</v>
      </c>
      <c r="F176" s="24">
        <f t="shared" si="52"/>
        <v>0.42128008748736834</v>
      </c>
      <c r="G176" s="51">
        <f t="shared" si="45"/>
        <v>7484288.5617660005</v>
      </c>
      <c r="H176" s="51">
        <f t="shared" si="46"/>
        <v>7906234.2005019998</v>
      </c>
      <c r="I176" s="24">
        <f t="shared" si="53"/>
        <v>6.1034331910421083E-2</v>
      </c>
      <c r="J176" s="24">
        <f t="shared" si="54"/>
        <v>0</v>
      </c>
      <c r="K176" s="24">
        <f t="shared" si="55"/>
        <v>3.8903037765050864E-2</v>
      </c>
      <c r="L176" s="52">
        <v>21197179.385428</v>
      </c>
      <c r="M176" s="52">
        <v>1033596.1024110001</v>
      </c>
      <c r="N176" s="52">
        <v>4969885</v>
      </c>
      <c r="O176" s="52">
        <v>3324315</v>
      </c>
      <c r="P176" s="52">
        <v>0</v>
      </c>
      <c r="Q176" s="52">
        <v>329405</v>
      </c>
      <c r="R176" s="52">
        <v>8467333.6305867098</v>
      </c>
      <c r="S176" s="52">
        <v>7890985.3533005556</v>
      </c>
      <c r="T176" s="52">
        <v>7484288561766</v>
      </c>
      <c r="U176" s="52">
        <v>7906234200502</v>
      </c>
    </row>
    <row r="177" spans="1:21" s="49" customFormat="1" x14ac:dyDescent="0.5">
      <c r="A177" s="50" t="s">
        <v>400</v>
      </c>
      <c r="B177" s="50">
        <v>11660</v>
      </c>
      <c r="C177" s="50" t="s">
        <v>19</v>
      </c>
      <c r="D177" s="24">
        <f t="shared" si="50"/>
        <v>0.20051737665841585</v>
      </c>
      <c r="E177" s="24">
        <f t="shared" si="51"/>
        <v>2.0698656858524872E-2</v>
      </c>
      <c r="F177" s="24">
        <f t="shared" si="52"/>
        <v>0.40012422041471257</v>
      </c>
      <c r="G177" s="51">
        <f t="shared" si="45"/>
        <v>171823.078328</v>
      </c>
      <c r="H177" s="51">
        <f t="shared" si="46"/>
        <v>174724.334351</v>
      </c>
      <c r="I177" s="24">
        <f t="shared" si="53"/>
        <v>0</v>
      </c>
      <c r="J177" s="24">
        <f t="shared" si="54"/>
        <v>0</v>
      </c>
      <c r="K177" s="24">
        <f t="shared" si="55"/>
        <v>0</v>
      </c>
      <c r="L177" s="52">
        <v>1301568.1569320001</v>
      </c>
      <c r="M177" s="52">
        <v>0</v>
      </c>
      <c r="N177" s="52">
        <v>67178</v>
      </c>
      <c r="O177" s="52">
        <v>1298613</v>
      </c>
      <c r="P177" s="52">
        <v>0</v>
      </c>
      <c r="Q177" s="52">
        <v>0</v>
      </c>
      <c r="R177" s="52">
        <v>3069496.3923353548</v>
      </c>
      <c r="S177" s="52">
        <v>3245524.59897089</v>
      </c>
      <c r="T177" s="52">
        <v>171823078328</v>
      </c>
      <c r="U177" s="52">
        <v>174724334351</v>
      </c>
    </row>
    <row r="178" spans="1:21" s="49" customFormat="1" x14ac:dyDescent="0.5">
      <c r="A178" s="50" t="s">
        <v>408</v>
      </c>
      <c r="B178" s="50">
        <v>11673</v>
      </c>
      <c r="C178" s="50" t="s">
        <v>19</v>
      </c>
      <c r="D178" s="24">
        <f t="shared" si="50"/>
        <v>0.2375235658715649</v>
      </c>
      <c r="E178" s="24">
        <f t="shared" si="51"/>
        <v>0.62296677543273193</v>
      </c>
      <c r="F178" s="24">
        <f t="shared" si="52"/>
        <v>1.511154127731769</v>
      </c>
      <c r="G178" s="51">
        <f t="shared" si="45"/>
        <v>79571.539793000004</v>
      </c>
      <c r="H178" s="51">
        <f t="shared" si="46"/>
        <v>156309.61788000001</v>
      </c>
      <c r="I178" s="24">
        <f t="shared" si="53"/>
        <v>3.710575942222083E-2</v>
      </c>
      <c r="J178" s="24">
        <f t="shared" si="54"/>
        <v>0.41588101070708455</v>
      </c>
      <c r="K178" s="24">
        <f t="shared" si="55"/>
        <v>3.0852262318674516E-2</v>
      </c>
      <c r="L178" s="52">
        <v>617554.55462399998</v>
      </c>
      <c r="M178" s="52">
        <v>65830.532191000006</v>
      </c>
      <c r="N178" s="52">
        <v>809848</v>
      </c>
      <c r="O178" s="52">
        <v>1964479</v>
      </c>
      <c r="P178" s="52">
        <v>368914</v>
      </c>
      <c r="Q178" s="52">
        <v>27368</v>
      </c>
      <c r="R178" s="52">
        <v>887066.22928700002</v>
      </c>
      <c r="S178" s="52">
        <v>1299985.861103836</v>
      </c>
      <c r="T178" s="52">
        <v>79571539793</v>
      </c>
      <c r="U178" s="52">
        <v>156309617880</v>
      </c>
    </row>
    <row r="179" spans="1:21" s="49" customFormat="1" x14ac:dyDescent="0.5">
      <c r="A179" s="50" t="s">
        <v>416</v>
      </c>
      <c r="B179" s="50">
        <v>11692</v>
      </c>
      <c r="C179" s="50" t="s">
        <v>19</v>
      </c>
      <c r="D179" s="24">
        <f t="shared" si="50"/>
        <v>0.18687673625173165</v>
      </c>
      <c r="E179" s="24">
        <f t="shared" si="51"/>
        <v>3.8887628149756903</v>
      </c>
      <c r="F179" s="24">
        <f t="shared" si="52"/>
        <v>2.2868496363278292</v>
      </c>
      <c r="G179" s="51">
        <f t="shared" si="45"/>
        <v>4200569.1081929998</v>
      </c>
      <c r="H179" s="51">
        <f t="shared" si="46"/>
        <v>5220971.1685330002</v>
      </c>
      <c r="I179" s="24">
        <f t="shared" si="53"/>
        <v>1.2800927985799014E-2</v>
      </c>
      <c r="J179" s="24">
        <f t="shared" si="54"/>
        <v>9.8506214083015631E-2</v>
      </c>
      <c r="K179" s="24">
        <f t="shared" si="55"/>
        <v>0.11552217901063806</v>
      </c>
      <c r="L179" s="52">
        <v>5579936.1820729999</v>
      </c>
      <c r="M179" s="52">
        <v>781177.18724699994</v>
      </c>
      <c r="N179" s="52">
        <v>58057115</v>
      </c>
      <c r="O179" s="52">
        <v>34141422</v>
      </c>
      <c r="P179" s="52">
        <v>3005673</v>
      </c>
      <c r="Q179" s="52">
        <v>3524873</v>
      </c>
      <c r="R179" s="52">
        <v>30512521.75286103</v>
      </c>
      <c r="S179" s="52">
        <v>14929456.426712651</v>
      </c>
      <c r="T179" s="52">
        <v>4200569108193</v>
      </c>
      <c r="U179" s="52">
        <v>5220971168533</v>
      </c>
    </row>
    <row r="180" spans="1:21" s="49" customFormat="1" x14ac:dyDescent="0.5">
      <c r="A180" s="50" t="s">
        <v>418</v>
      </c>
      <c r="B180" s="50">
        <v>11698</v>
      </c>
      <c r="C180" s="50" t="s">
        <v>19</v>
      </c>
      <c r="D180" s="24">
        <f t="shared" si="50"/>
        <v>0.18705149383784017</v>
      </c>
      <c r="E180" s="24">
        <f t="shared" si="51"/>
        <v>0.33384212114627898</v>
      </c>
      <c r="F180" s="24">
        <f t="shared" si="52"/>
        <v>0.5542373052101276</v>
      </c>
      <c r="G180" s="51">
        <f t="shared" si="45"/>
        <v>700954.30288900004</v>
      </c>
      <c r="H180" s="51">
        <f t="shared" si="46"/>
        <v>815710.85713999998</v>
      </c>
      <c r="I180" s="24">
        <f t="shared" si="53"/>
        <v>2.094879261397216E-3</v>
      </c>
      <c r="J180" s="24">
        <f t="shared" si="54"/>
        <v>0.12117249709611104</v>
      </c>
      <c r="K180" s="24">
        <f t="shared" si="55"/>
        <v>1.5807519201497193E-3</v>
      </c>
      <c r="L180" s="52">
        <v>12094194.024962999</v>
      </c>
      <c r="M180" s="52">
        <v>115529.320043</v>
      </c>
      <c r="N180" s="52">
        <v>10792620</v>
      </c>
      <c r="O180" s="52">
        <v>17917669</v>
      </c>
      <c r="P180" s="52">
        <v>3341237</v>
      </c>
      <c r="Q180" s="52">
        <v>43588</v>
      </c>
      <c r="R180" s="52">
        <v>27574219.233509839</v>
      </c>
      <c r="S180" s="52">
        <v>32328514.936768621</v>
      </c>
      <c r="T180" s="52">
        <v>700954302889</v>
      </c>
      <c r="U180" s="52">
        <v>815710857140</v>
      </c>
    </row>
    <row r="181" spans="1:21" s="49" customFormat="1" x14ac:dyDescent="0.5">
      <c r="A181" s="50" t="s">
        <v>431</v>
      </c>
      <c r="B181" s="50">
        <v>11709</v>
      </c>
      <c r="C181" s="50" t="s">
        <v>22</v>
      </c>
      <c r="D181" s="24">
        <f t="shared" si="50"/>
        <v>0</v>
      </c>
      <c r="E181" s="24">
        <f t="shared" si="51"/>
        <v>0</v>
      </c>
      <c r="F181" s="24">
        <f t="shared" si="52"/>
        <v>0</v>
      </c>
      <c r="G181" s="51">
        <f t="shared" ref="G181:G202" si="56">T181/10^6</f>
        <v>89930928.376075998</v>
      </c>
      <c r="H181" s="51">
        <f t="shared" ref="H181:H202" si="57">U181/10^6</f>
        <v>96239958.227522001</v>
      </c>
      <c r="I181" s="24">
        <f t="shared" si="53"/>
        <v>0</v>
      </c>
      <c r="J181" s="24">
        <f t="shared" si="54"/>
        <v>0</v>
      </c>
      <c r="K181" s="24">
        <f t="shared" si="55"/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96335308.238505319</v>
      </c>
      <c r="S181" s="52">
        <v>94727987.337205365</v>
      </c>
      <c r="T181" s="52">
        <v>89930928376076</v>
      </c>
      <c r="U181" s="52">
        <v>96239958227522</v>
      </c>
    </row>
    <row r="182" spans="1:21" s="49" customFormat="1" x14ac:dyDescent="0.5">
      <c r="A182" s="50" t="s">
        <v>433</v>
      </c>
      <c r="B182" s="50">
        <v>11712</v>
      </c>
      <c r="C182" s="50" t="s">
        <v>22</v>
      </c>
      <c r="D182" s="24">
        <f t="shared" si="50"/>
        <v>2.0734680600610877</v>
      </c>
      <c r="E182" s="24">
        <f t="shared" si="51"/>
        <v>0</v>
      </c>
      <c r="F182" s="24">
        <f t="shared" si="52"/>
        <v>9.7897128378543308E-2</v>
      </c>
      <c r="G182" s="51">
        <f t="shared" si="56"/>
        <v>3574128.488202</v>
      </c>
      <c r="H182" s="51">
        <f t="shared" si="57"/>
        <v>3935883.4327449999</v>
      </c>
      <c r="I182" s="24">
        <f t="shared" si="53"/>
        <v>0.14918764971629123</v>
      </c>
      <c r="J182" s="24">
        <f t="shared" si="54"/>
        <v>0</v>
      </c>
      <c r="K182" s="24">
        <f t="shared" si="55"/>
        <v>0</v>
      </c>
      <c r="L182" s="52">
        <v>16429507.602903999</v>
      </c>
      <c r="M182" s="52">
        <v>1143099.1604929999</v>
      </c>
      <c r="N182" s="52">
        <v>0</v>
      </c>
      <c r="O182" s="52">
        <v>387853</v>
      </c>
      <c r="P182" s="52">
        <v>0</v>
      </c>
      <c r="Q182" s="52">
        <v>0</v>
      </c>
      <c r="R182" s="52">
        <v>3831078.3857337423</v>
      </c>
      <c r="S182" s="52">
        <v>3961842.4607948768</v>
      </c>
      <c r="T182" s="52">
        <v>3574128488202</v>
      </c>
      <c r="U182" s="52">
        <v>3935883432745</v>
      </c>
    </row>
    <row r="183" spans="1:21" s="49" customFormat="1" x14ac:dyDescent="0.5">
      <c r="A183" s="50" t="s">
        <v>435</v>
      </c>
      <c r="B183" s="50">
        <v>11725</v>
      </c>
      <c r="C183" s="50" t="s">
        <v>19</v>
      </c>
      <c r="D183" s="24">
        <f t="shared" si="50"/>
        <v>0.36683643939180011</v>
      </c>
      <c r="E183" s="24">
        <f t="shared" si="51"/>
        <v>1.4473153895024744</v>
      </c>
      <c r="F183" s="24">
        <f t="shared" si="52"/>
        <v>1.8778902156437496</v>
      </c>
      <c r="G183" s="51">
        <f t="shared" si="56"/>
        <v>152338.636375</v>
      </c>
      <c r="H183" s="51">
        <f t="shared" si="57"/>
        <v>147630.137074</v>
      </c>
      <c r="I183" s="24">
        <f t="shared" si="53"/>
        <v>5.0625915220189445E-3</v>
      </c>
      <c r="J183" s="24">
        <f t="shared" si="54"/>
        <v>0</v>
      </c>
      <c r="K183" s="24">
        <f t="shared" si="55"/>
        <v>3.4431620665230193E-2</v>
      </c>
      <c r="L183" s="52">
        <v>829037.48226099997</v>
      </c>
      <c r="M183" s="52">
        <v>5743.7051000000001</v>
      </c>
      <c r="N183" s="52">
        <v>1635441</v>
      </c>
      <c r="O183" s="52">
        <v>2121983</v>
      </c>
      <c r="P183" s="52">
        <v>0</v>
      </c>
      <c r="Q183" s="52">
        <v>19532</v>
      </c>
      <c r="R183" s="52">
        <v>567269.26071545167</v>
      </c>
      <c r="S183" s="52">
        <v>1129982.457080205</v>
      </c>
      <c r="T183" s="52">
        <v>152338636375</v>
      </c>
      <c r="U183" s="52">
        <v>147630137074</v>
      </c>
    </row>
    <row r="184" spans="1:21" s="49" customFormat="1" x14ac:dyDescent="0.5">
      <c r="A184" s="50" t="s">
        <v>439</v>
      </c>
      <c r="B184" s="50">
        <v>11729</v>
      </c>
      <c r="C184" s="50" t="s">
        <v>22</v>
      </c>
      <c r="D184" s="24">
        <f t="shared" si="50"/>
        <v>1.4978597716502839</v>
      </c>
      <c r="E184" s="24">
        <f t="shared" si="51"/>
        <v>0</v>
      </c>
      <c r="F184" s="24">
        <f t="shared" si="52"/>
        <v>1.9614346979430204</v>
      </c>
      <c r="G184" s="51">
        <f t="shared" si="56"/>
        <v>770176.717191</v>
      </c>
      <c r="H184" s="51">
        <f t="shared" si="57"/>
        <v>800161.07721200003</v>
      </c>
      <c r="I184" s="24">
        <f t="shared" si="53"/>
        <v>8.7526449927050665E-2</v>
      </c>
      <c r="J184" s="24">
        <f t="shared" si="54"/>
        <v>0</v>
      </c>
      <c r="K184" s="24">
        <f t="shared" si="55"/>
        <v>3.5408740391483361E-2</v>
      </c>
      <c r="L184" s="52">
        <v>3716428.7467080001</v>
      </c>
      <c r="M184" s="52">
        <v>141317.852231</v>
      </c>
      <c r="N184" s="52">
        <v>0</v>
      </c>
      <c r="O184" s="52">
        <v>2433316</v>
      </c>
      <c r="P184" s="52">
        <v>0</v>
      </c>
      <c r="Q184" s="52">
        <v>28585</v>
      </c>
      <c r="R184" s="52">
        <v>807286.55365767737</v>
      </c>
      <c r="S184" s="52">
        <v>1240579.6647483839</v>
      </c>
      <c r="T184" s="52">
        <v>770176717191</v>
      </c>
      <c r="U184" s="52">
        <v>800161077212</v>
      </c>
    </row>
    <row r="185" spans="1:21" s="49" customFormat="1" x14ac:dyDescent="0.5">
      <c r="A185" s="50" t="s">
        <v>441</v>
      </c>
      <c r="B185" s="50">
        <v>11736</v>
      </c>
      <c r="C185" s="50" t="s">
        <v>22</v>
      </c>
      <c r="D185" s="24">
        <f t="shared" si="50"/>
        <v>0.49258685724868262</v>
      </c>
      <c r="E185" s="24">
        <f t="shared" si="51"/>
        <v>1.2215566142399653E-2</v>
      </c>
      <c r="F185" s="24">
        <f t="shared" si="52"/>
        <v>8.3024010281210189E-2</v>
      </c>
      <c r="G185" s="51">
        <f t="shared" si="56"/>
        <v>3957143.6423269999</v>
      </c>
      <c r="H185" s="51">
        <f t="shared" si="57"/>
        <v>4174787.4618890001</v>
      </c>
      <c r="I185" s="24">
        <f t="shared" si="53"/>
        <v>7.5560024917371932E-2</v>
      </c>
      <c r="J185" s="24">
        <f t="shared" si="54"/>
        <v>0</v>
      </c>
      <c r="K185" s="24">
        <f t="shared" si="55"/>
        <v>4.7866862439272004E-2</v>
      </c>
      <c r="L185" s="52">
        <v>4031161.7465289999</v>
      </c>
      <c r="M185" s="52">
        <v>635869.73714500002</v>
      </c>
      <c r="N185" s="52">
        <v>49984</v>
      </c>
      <c r="O185" s="52">
        <v>339720</v>
      </c>
      <c r="P185" s="52">
        <v>0</v>
      </c>
      <c r="Q185" s="52">
        <v>201410</v>
      </c>
      <c r="R185" s="52">
        <v>4207712.5956506124</v>
      </c>
      <c r="S185" s="52">
        <v>4091828.3620525696</v>
      </c>
      <c r="T185" s="52">
        <v>3957143642327</v>
      </c>
      <c r="U185" s="52">
        <v>4174787461889</v>
      </c>
    </row>
    <row r="186" spans="1:21" s="49" customFormat="1" x14ac:dyDescent="0.5">
      <c r="A186" s="50" t="s">
        <v>445</v>
      </c>
      <c r="B186" s="50">
        <v>11722</v>
      </c>
      <c r="C186" s="50" t="s">
        <v>19</v>
      </c>
      <c r="D186" s="24">
        <f t="shared" si="50"/>
        <v>1.3479573046012254</v>
      </c>
      <c r="E186" s="24">
        <f t="shared" si="51"/>
        <v>2.0540288533352267</v>
      </c>
      <c r="F186" s="24">
        <f t="shared" si="52"/>
        <v>0.28957018438398946</v>
      </c>
      <c r="G186" s="51">
        <f t="shared" si="56"/>
        <v>993235.87269800005</v>
      </c>
      <c r="H186" s="51">
        <f t="shared" si="57"/>
        <v>1688051.018896</v>
      </c>
      <c r="I186" s="24">
        <f t="shared" si="53"/>
        <v>6.325324672707576E-2</v>
      </c>
      <c r="J186" s="24">
        <f t="shared" si="54"/>
        <v>0</v>
      </c>
      <c r="K186" s="24">
        <f t="shared" si="55"/>
        <v>0</v>
      </c>
      <c r="L186" s="52">
        <v>10801182.405605</v>
      </c>
      <c r="M186" s="52">
        <v>1058333.3748359999</v>
      </c>
      <c r="N186" s="52">
        <v>8229467</v>
      </c>
      <c r="O186" s="52">
        <v>1160163</v>
      </c>
      <c r="P186" s="52">
        <v>0</v>
      </c>
      <c r="Q186" s="52">
        <v>0</v>
      </c>
      <c r="R186" s="52">
        <v>8365842.3053166131</v>
      </c>
      <c r="S186" s="52">
        <v>4006500.1943071117</v>
      </c>
      <c r="T186" s="52">
        <v>993235872698</v>
      </c>
      <c r="U186" s="52">
        <v>1688051018896</v>
      </c>
    </row>
    <row r="187" spans="1:21" s="49" customFormat="1" x14ac:dyDescent="0.5">
      <c r="A187" s="50" t="s">
        <v>456</v>
      </c>
      <c r="B187" s="50">
        <v>11745</v>
      </c>
      <c r="C187" s="50" t="s">
        <v>22</v>
      </c>
      <c r="D187" s="24">
        <f t="shared" si="50"/>
        <v>0</v>
      </c>
      <c r="E187" s="24">
        <f t="shared" si="51"/>
        <v>0</v>
      </c>
      <c r="F187" s="24">
        <f t="shared" si="52"/>
        <v>0</v>
      </c>
      <c r="G187" s="51">
        <f t="shared" si="56"/>
        <v>117156262.624584</v>
      </c>
      <c r="H187" s="51">
        <f t="shared" si="57"/>
        <v>138807143.79018301</v>
      </c>
      <c r="I187" s="24">
        <f t="shared" si="53"/>
        <v>0</v>
      </c>
      <c r="J187" s="24">
        <f t="shared" si="54"/>
        <v>0</v>
      </c>
      <c r="K187" s="24">
        <f t="shared" si="55"/>
        <v>0</v>
      </c>
      <c r="L187" s="52">
        <v>0</v>
      </c>
      <c r="M187" s="52">
        <v>0</v>
      </c>
      <c r="N187" s="52">
        <v>0</v>
      </c>
      <c r="O187" s="52">
        <v>0</v>
      </c>
      <c r="P187" s="52">
        <v>0</v>
      </c>
      <c r="Q187" s="52">
        <v>0</v>
      </c>
      <c r="R187" s="52">
        <v>127589421.9108616</v>
      </c>
      <c r="S187" s="52">
        <v>107073973.89368699</v>
      </c>
      <c r="T187" s="52">
        <v>117156262624584</v>
      </c>
      <c r="U187" s="52">
        <v>138807143790183</v>
      </c>
    </row>
    <row r="188" spans="1:21" s="49" customFormat="1" x14ac:dyDescent="0.5">
      <c r="A188" s="50" t="s">
        <v>460</v>
      </c>
      <c r="B188" s="50">
        <v>11753</v>
      </c>
      <c r="C188" s="50" t="s">
        <v>19</v>
      </c>
      <c r="D188" s="24">
        <f t="shared" ref="D188:D202" si="58">(L188/2)/S188</f>
        <v>0.20548942005230247</v>
      </c>
      <c r="E188" s="24">
        <f t="shared" ref="E188:E202" si="59">(N188)/S188</f>
        <v>1.604671716611294</v>
      </c>
      <c r="F188" s="24">
        <f t="shared" ref="F188:F202" si="60">(O188)/S188</f>
        <v>1.0160227929416588</v>
      </c>
      <c r="G188" s="51">
        <f t="shared" si="56"/>
        <v>92310.955549999999</v>
      </c>
      <c r="H188" s="51">
        <f t="shared" si="57"/>
        <v>126517.663786</v>
      </c>
      <c r="I188" s="24">
        <f t="shared" ref="I188:I202" si="61">(M188/2)/R188</f>
        <v>9.187613369075644E-3</v>
      </c>
      <c r="J188" s="24">
        <f t="shared" ref="J188:J202" si="62">(P188)/R188</f>
        <v>6.4880117056850012E-2</v>
      </c>
      <c r="K188" s="24">
        <f t="shared" ref="K188:K202" si="63">(Q188)/R188</f>
        <v>5.7965594273037817E-2</v>
      </c>
      <c r="L188" s="52">
        <v>695204.46164300002</v>
      </c>
      <c r="M188" s="52">
        <v>44013.233415000002</v>
      </c>
      <c r="N188" s="52">
        <v>2714434</v>
      </c>
      <c r="O188" s="52">
        <v>1718686</v>
      </c>
      <c r="P188" s="52">
        <v>155404</v>
      </c>
      <c r="Q188" s="52">
        <v>138842</v>
      </c>
      <c r="R188" s="52">
        <v>2395248.452832323</v>
      </c>
      <c r="S188" s="52">
        <v>1691582.1297905559</v>
      </c>
      <c r="T188" s="52">
        <v>92310955550</v>
      </c>
      <c r="U188" s="52">
        <v>126517663786</v>
      </c>
    </row>
    <row r="189" spans="1:21" s="49" customFormat="1" x14ac:dyDescent="0.5">
      <c r="A189" s="50" t="s">
        <v>468</v>
      </c>
      <c r="B189" s="50">
        <v>11776</v>
      </c>
      <c r="C189" s="50" t="s">
        <v>19</v>
      </c>
      <c r="D189" s="24">
        <f t="shared" si="58"/>
        <v>0.19101854936338175</v>
      </c>
      <c r="E189" s="24">
        <f t="shared" si="59"/>
        <v>2.9494956511027088</v>
      </c>
      <c r="F189" s="24">
        <f t="shared" si="60"/>
        <v>1.5364783808672522</v>
      </c>
      <c r="G189" s="51">
        <f t="shared" si="56"/>
        <v>4586927.0323350001</v>
      </c>
      <c r="H189" s="51">
        <f t="shared" si="57"/>
        <v>4864474.5017419998</v>
      </c>
      <c r="I189" s="24">
        <f t="shared" si="61"/>
        <v>5.4607135726606896E-3</v>
      </c>
      <c r="J189" s="24">
        <f t="shared" si="62"/>
        <v>0.23271066258591211</v>
      </c>
      <c r="K189" s="24">
        <f t="shared" si="63"/>
        <v>4.7933401968101759E-2</v>
      </c>
      <c r="L189" s="52">
        <v>4904942.7496039998</v>
      </c>
      <c r="M189" s="52">
        <v>232527.18</v>
      </c>
      <c r="N189" s="52">
        <v>37868331</v>
      </c>
      <c r="O189" s="52">
        <v>19726719</v>
      </c>
      <c r="P189" s="52">
        <v>4954623</v>
      </c>
      <c r="Q189" s="52">
        <v>1020546</v>
      </c>
      <c r="R189" s="52">
        <v>21290915.271967191</v>
      </c>
      <c r="S189" s="52">
        <v>12838917.387737939</v>
      </c>
      <c r="T189" s="52">
        <v>4586927032335</v>
      </c>
      <c r="U189" s="52">
        <v>4864474501742</v>
      </c>
    </row>
    <row r="190" spans="1:21" s="49" customFormat="1" x14ac:dyDescent="0.5">
      <c r="A190" s="50" t="s">
        <v>470</v>
      </c>
      <c r="B190" s="50">
        <v>11774</v>
      </c>
      <c r="C190" s="50" t="s">
        <v>22</v>
      </c>
      <c r="D190" s="24">
        <f t="shared" si="58"/>
        <v>0.19243486714891972</v>
      </c>
      <c r="E190" s="24">
        <f t="shared" si="59"/>
        <v>0.1993555569812461</v>
      </c>
      <c r="F190" s="24">
        <f t="shared" si="60"/>
        <v>0.47158926233820175</v>
      </c>
      <c r="G190" s="51">
        <f t="shared" si="56"/>
        <v>918404.09033000004</v>
      </c>
      <c r="H190" s="51">
        <f t="shared" si="57"/>
        <v>1018009.500047</v>
      </c>
      <c r="I190" s="24">
        <f t="shared" si="61"/>
        <v>4.3132992177997084E-3</v>
      </c>
      <c r="J190" s="24">
        <f t="shared" si="62"/>
        <v>0</v>
      </c>
      <c r="K190" s="24">
        <f t="shared" si="63"/>
        <v>2.7534822322497353E-3</v>
      </c>
      <c r="L190" s="52">
        <v>399365.30449100002</v>
      </c>
      <c r="M190" s="52">
        <v>8412.0451290000001</v>
      </c>
      <c r="N190" s="52">
        <v>206864</v>
      </c>
      <c r="O190" s="52">
        <v>489351</v>
      </c>
      <c r="P190" s="52">
        <v>0</v>
      </c>
      <c r="Q190" s="52">
        <v>2685</v>
      </c>
      <c r="R190" s="52">
        <v>975128.86357222579</v>
      </c>
      <c r="S190" s="52">
        <v>1037663.575234375</v>
      </c>
      <c r="T190" s="52">
        <v>918404090330</v>
      </c>
      <c r="U190" s="52">
        <v>1018009500047</v>
      </c>
    </row>
    <row r="191" spans="1:21" s="49" customFormat="1" x14ac:dyDescent="0.5">
      <c r="A191" s="50" t="s">
        <v>474</v>
      </c>
      <c r="B191" s="50">
        <v>11763</v>
      </c>
      <c r="C191" s="50" t="s">
        <v>22</v>
      </c>
      <c r="D191" s="24">
        <f t="shared" si="58"/>
        <v>1.5315443102658401</v>
      </c>
      <c r="E191" s="24">
        <f t="shared" si="59"/>
        <v>0</v>
      </c>
      <c r="F191" s="24">
        <f t="shared" si="60"/>
        <v>0</v>
      </c>
      <c r="G191" s="51">
        <f t="shared" si="56"/>
        <v>1155201.4842910001</v>
      </c>
      <c r="H191" s="51">
        <f t="shared" si="57"/>
        <v>1269305.9319249999</v>
      </c>
      <c r="I191" s="24">
        <f t="shared" si="61"/>
        <v>0.1911480515534745</v>
      </c>
      <c r="J191" s="24">
        <f t="shared" si="62"/>
        <v>0</v>
      </c>
      <c r="K191" s="24">
        <f t="shared" si="63"/>
        <v>0</v>
      </c>
      <c r="L191" s="52">
        <v>3622217.6684440002</v>
      </c>
      <c r="M191" s="52">
        <v>490079.39925800002</v>
      </c>
      <c r="N191" s="52">
        <v>0</v>
      </c>
      <c r="O191" s="52">
        <v>0</v>
      </c>
      <c r="P191" s="52">
        <v>0</v>
      </c>
      <c r="Q191" s="52">
        <v>0</v>
      </c>
      <c r="R191" s="52">
        <v>1281936.685399323</v>
      </c>
      <c r="S191" s="52">
        <v>1182537.6661205669</v>
      </c>
      <c r="T191" s="52">
        <v>1155201484291</v>
      </c>
      <c r="U191" s="52">
        <v>1269305931925</v>
      </c>
    </row>
    <row r="192" spans="1:21" s="49" customFormat="1" x14ac:dyDescent="0.5">
      <c r="A192" s="50" t="s">
        <v>478</v>
      </c>
      <c r="B192" s="50">
        <v>11773</v>
      </c>
      <c r="C192" s="50" t="s">
        <v>22</v>
      </c>
      <c r="D192" s="24">
        <f t="shared" si="58"/>
        <v>1.0794162061795132</v>
      </c>
      <c r="E192" s="24">
        <f t="shared" si="59"/>
        <v>0.80915729475468789</v>
      </c>
      <c r="F192" s="24">
        <f t="shared" si="60"/>
        <v>6.8650178827372274E-2</v>
      </c>
      <c r="G192" s="51">
        <f t="shared" si="56"/>
        <v>881345.52962299995</v>
      </c>
      <c r="H192" s="51">
        <f t="shared" si="57"/>
        <v>1113310.6784359999</v>
      </c>
      <c r="I192" s="24">
        <f t="shared" si="61"/>
        <v>8.997769881316961E-2</v>
      </c>
      <c r="J192" s="24">
        <f t="shared" si="62"/>
        <v>0</v>
      </c>
      <c r="K192" s="24">
        <f t="shared" si="63"/>
        <v>0</v>
      </c>
      <c r="L192" s="52">
        <v>1549009.3221080001</v>
      </c>
      <c r="M192" s="52">
        <v>178966.15796300001</v>
      </c>
      <c r="N192" s="52">
        <v>580588</v>
      </c>
      <c r="O192" s="52">
        <v>49258</v>
      </c>
      <c r="P192" s="52">
        <v>0</v>
      </c>
      <c r="Q192" s="52">
        <v>0</v>
      </c>
      <c r="R192" s="52">
        <v>994502.86195141939</v>
      </c>
      <c r="S192" s="52">
        <v>717521.80171102181</v>
      </c>
      <c r="T192" s="52">
        <v>881345529623</v>
      </c>
      <c r="U192" s="52">
        <v>1113310678436</v>
      </c>
    </row>
    <row r="193" spans="1:21" s="49" customFormat="1" x14ac:dyDescent="0.5">
      <c r="A193" s="50" t="s">
        <v>480</v>
      </c>
      <c r="B193" s="50">
        <v>11820</v>
      </c>
      <c r="C193" s="50" t="s">
        <v>19</v>
      </c>
      <c r="D193" s="24">
        <f t="shared" si="58"/>
        <v>0.23891074352068206</v>
      </c>
      <c r="E193" s="24">
        <f t="shared" si="59"/>
        <v>2.9125482464348513</v>
      </c>
      <c r="F193" s="24">
        <f t="shared" si="60"/>
        <v>0.94079675644503946</v>
      </c>
      <c r="G193" s="51">
        <f t="shared" si="56"/>
        <v>8315834.0600899998</v>
      </c>
      <c r="H193" s="51">
        <f t="shared" si="57"/>
        <v>9714658.3285009991</v>
      </c>
      <c r="I193" s="24">
        <f t="shared" si="61"/>
        <v>1.5388004979491799E-2</v>
      </c>
      <c r="J193" s="24">
        <f t="shared" si="62"/>
        <v>0.24074781912390819</v>
      </c>
      <c r="K193" s="24">
        <f t="shared" si="63"/>
        <v>5.6244784117265204E-2</v>
      </c>
      <c r="L193" s="52">
        <v>11823018.859444</v>
      </c>
      <c r="M193" s="52">
        <v>1475615.3445979999</v>
      </c>
      <c r="N193" s="52">
        <v>72066899</v>
      </c>
      <c r="O193" s="52">
        <v>23278689</v>
      </c>
      <c r="P193" s="52">
        <v>11543120</v>
      </c>
      <c r="Q193" s="52">
        <v>2696765</v>
      </c>
      <c r="R193" s="52">
        <v>47946934.854927935</v>
      </c>
      <c r="S193" s="52">
        <v>24743589.7716766</v>
      </c>
      <c r="T193" s="52">
        <v>8315834060090</v>
      </c>
      <c r="U193" s="52">
        <v>9714658328501</v>
      </c>
    </row>
    <row r="194" spans="1:21" s="49" customFormat="1" x14ac:dyDescent="0.5">
      <c r="A194" s="50" t="s">
        <v>493</v>
      </c>
      <c r="B194" s="50">
        <v>11823</v>
      </c>
      <c r="C194" s="50" t="s">
        <v>22</v>
      </c>
      <c r="D194" s="24">
        <f t="shared" si="58"/>
        <v>1.2873510156703483</v>
      </c>
      <c r="E194" s="24">
        <f t="shared" si="59"/>
        <v>0.95555063139550034</v>
      </c>
      <c r="F194" s="24">
        <f t="shared" si="60"/>
        <v>6.5874606387168091E-2</v>
      </c>
      <c r="G194" s="51">
        <f t="shared" si="56"/>
        <v>101363.242862</v>
      </c>
      <c r="H194" s="51">
        <f t="shared" si="57"/>
        <v>127443.323066</v>
      </c>
      <c r="I194" s="24">
        <f t="shared" si="61"/>
        <v>6.5825331554151323E-2</v>
      </c>
      <c r="J194" s="24">
        <f t="shared" si="62"/>
        <v>0</v>
      </c>
      <c r="K194" s="24">
        <f t="shared" si="63"/>
        <v>0</v>
      </c>
      <c r="L194" s="52">
        <v>349028.106593</v>
      </c>
      <c r="M194" s="52">
        <v>17025.52952</v>
      </c>
      <c r="N194" s="52">
        <v>129535</v>
      </c>
      <c r="O194" s="52">
        <v>8930</v>
      </c>
      <c r="P194" s="52">
        <v>0</v>
      </c>
      <c r="Q194" s="52">
        <v>0</v>
      </c>
      <c r="R194" s="52">
        <v>129323.53789964521</v>
      </c>
      <c r="S194" s="52">
        <v>135560.5822904697</v>
      </c>
      <c r="T194" s="52">
        <v>101363242862</v>
      </c>
      <c r="U194" s="52">
        <v>127443323066</v>
      </c>
    </row>
    <row r="195" spans="1:21" s="49" customFormat="1" x14ac:dyDescent="0.5">
      <c r="A195" s="50" t="s">
        <v>499</v>
      </c>
      <c r="B195" s="50">
        <v>11838</v>
      </c>
      <c r="C195" s="50" t="s">
        <v>246</v>
      </c>
      <c r="D195" s="24">
        <f t="shared" si="58"/>
        <v>0.10901546732762601</v>
      </c>
      <c r="E195" s="24">
        <f t="shared" si="59"/>
        <v>2.4177931391738889</v>
      </c>
      <c r="F195" s="24">
        <f t="shared" si="60"/>
        <v>0.45591057940934937</v>
      </c>
      <c r="G195" s="51">
        <f t="shared" si="56"/>
        <v>288783.302861</v>
      </c>
      <c r="H195" s="51">
        <f t="shared" si="57"/>
        <v>407572.66572799999</v>
      </c>
      <c r="I195" s="24">
        <f t="shared" si="61"/>
        <v>1.244122937296061E-2</v>
      </c>
      <c r="J195" s="24">
        <f t="shared" si="62"/>
        <v>2.4334165589372847E-2</v>
      </c>
      <c r="K195" s="24">
        <f t="shared" si="63"/>
        <v>0.10622234260191134</v>
      </c>
      <c r="L195" s="52">
        <v>451096.44452300004</v>
      </c>
      <c r="M195" s="52">
        <v>115699.47598</v>
      </c>
      <c r="N195" s="52">
        <v>5002308</v>
      </c>
      <c r="O195" s="52">
        <v>943259</v>
      </c>
      <c r="P195" s="52">
        <v>113150</v>
      </c>
      <c r="Q195" s="52">
        <v>493917</v>
      </c>
      <c r="R195" s="52">
        <v>4649840.9647304518</v>
      </c>
      <c r="S195" s="52">
        <v>2068956.1563191412</v>
      </c>
      <c r="T195" s="52">
        <v>288783302861</v>
      </c>
      <c r="U195" s="52">
        <v>407572665728</v>
      </c>
    </row>
    <row r="196" spans="1:21" s="49" customFormat="1" x14ac:dyDescent="0.5">
      <c r="A196" s="50" t="s">
        <v>503</v>
      </c>
      <c r="B196" s="50">
        <v>11841</v>
      </c>
      <c r="C196" s="50" t="s">
        <v>19</v>
      </c>
      <c r="D196" s="24">
        <f t="shared" si="58"/>
        <v>0.35072274166651268</v>
      </c>
      <c r="E196" s="24">
        <f t="shared" si="59"/>
        <v>1.072968797135752</v>
      </c>
      <c r="F196" s="24">
        <f t="shared" si="60"/>
        <v>0.2659610492166995</v>
      </c>
      <c r="G196" s="51">
        <f t="shared" si="56"/>
        <v>143171.86358999999</v>
      </c>
      <c r="H196" s="51">
        <f t="shared" si="57"/>
        <v>137141.80921899999</v>
      </c>
      <c r="I196" s="24">
        <f t="shared" si="61"/>
        <v>5.1369144744632673E-2</v>
      </c>
      <c r="J196" s="24">
        <f t="shared" si="62"/>
        <v>0</v>
      </c>
      <c r="K196" s="24">
        <f t="shared" si="63"/>
        <v>0.19232886529325463</v>
      </c>
      <c r="L196" s="52">
        <v>794801.37632500008</v>
      </c>
      <c r="M196" s="52">
        <v>108068.412404</v>
      </c>
      <c r="N196" s="52">
        <v>1215771</v>
      </c>
      <c r="O196" s="52">
        <v>301358</v>
      </c>
      <c r="P196" s="52">
        <v>0</v>
      </c>
      <c r="Q196" s="52">
        <v>202307</v>
      </c>
      <c r="R196" s="52">
        <v>1051880.5884469352</v>
      </c>
      <c r="S196" s="52">
        <v>1133090.7322239499</v>
      </c>
      <c r="T196" s="52">
        <v>143171863590</v>
      </c>
      <c r="U196" s="52">
        <v>137141809219</v>
      </c>
    </row>
    <row r="197" spans="1:21" s="49" customFormat="1" x14ac:dyDescent="0.5">
      <c r="A197" s="50" t="s">
        <v>501</v>
      </c>
      <c r="B197" s="50">
        <v>11767</v>
      </c>
      <c r="C197" s="50" t="s">
        <v>246</v>
      </c>
      <c r="D197" s="24">
        <f t="shared" si="58"/>
        <v>6.5213163404302448E-3</v>
      </c>
      <c r="E197" s="24">
        <f t="shared" si="59"/>
        <v>2.9293452352199219</v>
      </c>
      <c r="F197" s="24">
        <f t="shared" si="60"/>
        <v>7.7100629934231182E-2</v>
      </c>
      <c r="G197" s="51">
        <f t="shared" si="56"/>
        <v>0</v>
      </c>
      <c r="H197" s="51">
        <f t="shared" si="57"/>
        <v>0</v>
      </c>
      <c r="I197" s="24">
        <f t="shared" si="61"/>
        <v>0</v>
      </c>
      <c r="J197" s="24">
        <f t="shared" si="62"/>
        <v>0.36616624281332161</v>
      </c>
      <c r="K197" s="24">
        <f t="shared" si="63"/>
        <v>0</v>
      </c>
      <c r="L197" s="52">
        <v>73236.744523000001</v>
      </c>
      <c r="M197" s="52">
        <v>0</v>
      </c>
      <c r="N197" s="52">
        <v>16448804</v>
      </c>
      <c r="O197" s="52">
        <v>432934</v>
      </c>
      <c r="P197" s="52">
        <v>4609117</v>
      </c>
      <c r="Q197" s="52">
        <v>0</v>
      </c>
      <c r="R197" s="52">
        <v>12587498.412161971</v>
      </c>
      <c r="S197" s="52">
        <v>5615181.0999378841</v>
      </c>
      <c r="T197" s="52">
        <v>0</v>
      </c>
      <c r="U197" s="52">
        <v>0</v>
      </c>
    </row>
    <row r="198" spans="1:21" s="49" customFormat="1" x14ac:dyDescent="0.5">
      <c r="A198" s="50" t="s">
        <v>506</v>
      </c>
      <c r="B198" s="50">
        <v>11859</v>
      </c>
      <c r="C198" s="50" t="s">
        <v>19</v>
      </c>
      <c r="D198" s="24">
        <f t="shared" si="58"/>
        <v>0.10384498812131021</v>
      </c>
      <c r="E198" s="24">
        <f t="shared" si="59"/>
        <v>1.4263457585197212</v>
      </c>
      <c r="F198" s="24">
        <f t="shared" si="60"/>
        <v>0</v>
      </c>
      <c r="G198" s="51">
        <f t="shared" si="56"/>
        <v>143862.79358699999</v>
      </c>
      <c r="H198" s="51">
        <f t="shared" si="57"/>
        <v>187236.58188000001</v>
      </c>
      <c r="I198" s="24">
        <f t="shared" si="61"/>
        <v>1.2113371162651968E-2</v>
      </c>
      <c r="J198" s="24">
        <f t="shared" si="62"/>
        <v>1.8220554985669993E-2</v>
      </c>
      <c r="K198" s="24">
        <f t="shared" si="63"/>
        <v>0</v>
      </c>
      <c r="L198" s="52">
        <v>169813.39764700001</v>
      </c>
      <c r="M198" s="52">
        <v>30225.33106</v>
      </c>
      <c r="N198" s="52">
        <v>1166222</v>
      </c>
      <c r="O198" s="52">
        <v>0</v>
      </c>
      <c r="P198" s="52">
        <v>22732</v>
      </c>
      <c r="Q198" s="52">
        <v>0</v>
      </c>
      <c r="R198" s="52">
        <v>1247601.9538306131</v>
      </c>
      <c r="S198" s="52">
        <v>817629.24104062899</v>
      </c>
      <c r="T198" s="52">
        <v>143862793587</v>
      </c>
      <c r="U198" s="52">
        <v>187236581880</v>
      </c>
    </row>
    <row r="199" spans="1:21" s="49" customFormat="1" x14ac:dyDescent="0.5">
      <c r="A199" s="50" t="s">
        <v>508</v>
      </c>
      <c r="B199" s="50">
        <v>11874</v>
      </c>
      <c r="C199" s="50" t="s">
        <v>19</v>
      </c>
      <c r="D199" s="24">
        <f t="shared" si="58"/>
        <v>5.2525496840000151E-2</v>
      </c>
      <c r="E199" s="24">
        <f t="shared" si="59"/>
        <v>1.8239641204257597</v>
      </c>
      <c r="F199" s="24">
        <f t="shared" si="60"/>
        <v>0.6020219291396034</v>
      </c>
      <c r="G199" s="51">
        <f t="shared" si="56"/>
        <v>158390.82</v>
      </c>
      <c r="H199" s="51">
        <f t="shared" si="57"/>
        <v>754147.20896399999</v>
      </c>
      <c r="I199" s="24">
        <f t="shared" si="61"/>
        <v>2.4630547820636443E-2</v>
      </c>
      <c r="J199" s="24">
        <f t="shared" si="62"/>
        <v>0.21163215822767009</v>
      </c>
      <c r="K199" s="24">
        <f t="shared" si="63"/>
        <v>8.5652302498235827E-2</v>
      </c>
      <c r="L199" s="52">
        <v>687308.78217199992</v>
      </c>
      <c r="M199" s="52">
        <v>565400.95312199998</v>
      </c>
      <c r="N199" s="52">
        <v>11933505</v>
      </c>
      <c r="O199" s="52">
        <v>3938801</v>
      </c>
      <c r="P199" s="52">
        <v>2429037</v>
      </c>
      <c r="Q199" s="52">
        <v>983086</v>
      </c>
      <c r="R199" s="52">
        <v>11477636.57632261</v>
      </c>
      <c r="S199" s="52">
        <v>6542620.4750203174</v>
      </c>
      <c r="T199" s="52">
        <v>158390820000</v>
      </c>
      <c r="U199" s="52">
        <v>754147208964</v>
      </c>
    </row>
    <row r="200" spans="1:21" s="49" customFormat="1" x14ac:dyDescent="0.5">
      <c r="A200" s="50" t="s">
        <v>511</v>
      </c>
      <c r="B200" s="50">
        <v>11878</v>
      </c>
      <c r="C200" s="50" t="s">
        <v>22</v>
      </c>
      <c r="D200" s="24">
        <f t="shared" si="58"/>
        <v>0.66639409386348314</v>
      </c>
      <c r="E200" s="24">
        <f t="shared" si="59"/>
        <v>1.2412803717931587E-2</v>
      </c>
      <c r="F200" s="24">
        <f t="shared" si="60"/>
        <v>0.4510976942361698</v>
      </c>
      <c r="G200" s="51">
        <f t="shared" si="56"/>
        <v>516838.18025700003</v>
      </c>
      <c r="H200" s="51">
        <f t="shared" si="57"/>
        <v>582988.087313</v>
      </c>
      <c r="I200" s="24">
        <f t="shared" si="61"/>
        <v>0.15953844328450917</v>
      </c>
      <c r="J200" s="24">
        <f t="shared" si="62"/>
        <v>0</v>
      </c>
      <c r="K200" s="24">
        <f t="shared" si="63"/>
        <v>9.8360265674340197E-2</v>
      </c>
      <c r="L200" s="52">
        <v>1017028.0623959999</v>
      </c>
      <c r="M200" s="52">
        <v>227927.20262</v>
      </c>
      <c r="N200" s="52">
        <v>9472</v>
      </c>
      <c r="O200" s="52">
        <v>344225</v>
      </c>
      <c r="P200" s="52">
        <v>0</v>
      </c>
      <c r="Q200" s="52">
        <v>70262</v>
      </c>
      <c r="R200" s="52">
        <v>714333.16612451617</v>
      </c>
      <c r="S200" s="52">
        <v>763083.04032204347</v>
      </c>
      <c r="T200" s="52">
        <v>516838180257</v>
      </c>
      <c r="U200" s="52">
        <v>582988087313</v>
      </c>
    </row>
    <row r="201" spans="1:21" s="49" customFormat="1" x14ac:dyDescent="0.5">
      <c r="A201" s="50" t="s">
        <v>515</v>
      </c>
      <c r="B201" s="50">
        <v>11888</v>
      </c>
      <c r="C201" s="50" t="s">
        <v>32</v>
      </c>
      <c r="D201" s="24">
        <f t="shared" si="58"/>
        <v>0.77479057524165673</v>
      </c>
      <c r="E201" s="24">
        <f t="shared" si="59"/>
        <v>1.3746495920717068</v>
      </c>
      <c r="F201" s="24">
        <f t="shared" si="60"/>
        <v>0.20502193037807157</v>
      </c>
      <c r="G201" s="51">
        <f t="shared" si="56"/>
        <v>437892.01454200002</v>
      </c>
      <c r="H201" s="51">
        <f t="shared" si="57"/>
        <v>564614.60106999998</v>
      </c>
      <c r="I201" s="24">
        <f t="shared" si="61"/>
        <v>0.18702386565042814</v>
      </c>
      <c r="J201" s="24">
        <f t="shared" si="62"/>
        <v>0.19637916358036173</v>
      </c>
      <c r="K201" s="24">
        <f t="shared" si="63"/>
        <v>0</v>
      </c>
      <c r="L201" s="52">
        <v>1079821.602402</v>
      </c>
      <c r="M201" s="52">
        <v>287984.45671599999</v>
      </c>
      <c r="N201" s="52">
        <v>957921</v>
      </c>
      <c r="O201" s="52">
        <v>142869</v>
      </c>
      <c r="P201" s="52">
        <v>151195</v>
      </c>
      <c r="Q201" s="52">
        <v>0</v>
      </c>
      <c r="R201" s="52">
        <v>769913.65704706451</v>
      </c>
      <c r="S201" s="52">
        <v>696847.40425837284</v>
      </c>
      <c r="T201" s="52">
        <v>437892014542</v>
      </c>
      <c r="U201" s="52">
        <v>564614601070</v>
      </c>
    </row>
    <row r="202" spans="1:21" s="49" customFormat="1" x14ac:dyDescent="0.5">
      <c r="A202" s="50" t="s">
        <v>517</v>
      </c>
      <c r="B202" s="50">
        <v>11883</v>
      </c>
      <c r="C202" s="50" t="s">
        <v>246</v>
      </c>
      <c r="D202" s="24">
        <f t="shared" si="58"/>
        <v>2.1461087761605067E-4</v>
      </c>
      <c r="E202" s="24">
        <f t="shared" si="59"/>
        <v>3.0369562971916055</v>
      </c>
      <c r="F202" s="24">
        <f t="shared" si="60"/>
        <v>0.59086271941236257</v>
      </c>
      <c r="G202" s="51">
        <f t="shared" si="56"/>
        <v>143406.21339200001</v>
      </c>
      <c r="H202" s="51">
        <f t="shared" si="57"/>
        <v>1107523.764618</v>
      </c>
      <c r="I202" s="24">
        <f t="shared" si="61"/>
        <v>0</v>
      </c>
      <c r="J202" s="24">
        <f t="shared" si="62"/>
        <v>0.40403870774439937</v>
      </c>
      <c r="K202" s="24">
        <f t="shared" si="63"/>
        <v>0.10687262439631152</v>
      </c>
      <c r="L202" s="52">
        <v>5000</v>
      </c>
      <c r="M202" s="52">
        <v>0</v>
      </c>
      <c r="N202" s="52">
        <v>35377474</v>
      </c>
      <c r="O202" s="52">
        <v>6882954</v>
      </c>
      <c r="P202" s="52">
        <v>9805004</v>
      </c>
      <c r="Q202" s="52">
        <v>2593530</v>
      </c>
      <c r="R202" s="52">
        <v>24267486.782981161</v>
      </c>
      <c r="S202" s="52">
        <v>11648990.15264558</v>
      </c>
      <c r="T202" s="52">
        <v>143406213392</v>
      </c>
      <c r="U202" s="52">
        <v>1107523764618</v>
      </c>
    </row>
    <row r="203" spans="1:21" s="49" customFormat="1" x14ac:dyDescent="0.5">
      <c r="A203" s="54" t="s">
        <v>519</v>
      </c>
      <c r="B203" s="54">
        <v>11886</v>
      </c>
      <c r="C203" s="54" t="s">
        <v>22</v>
      </c>
      <c r="D203" s="24">
        <f t="shared" ref="D203:D214" si="64">(L203/2)/S203</f>
        <v>2.4092026635822119</v>
      </c>
      <c r="E203" s="24">
        <f t="shared" ref="E203:E214" si="65">(N203)/S203</f>
        <v>1.0066933609035984</v>
      </c>
      <c r="F203" s="24">
        <f t="shared" ref="F203:F214" si="66">(O203)/S203</f>
        <v>0</v>
      </c>
      <c r="G203" s="51">
        <f t="shared" ref="G203:G214" si="67">T203/10^6</f>
        <v>347541.49500900001</v>
      </c>
      <c r="H203" s="51">
        <f t="shared" ref="H203:H214" si="68">U203/10^6</f>
        <v>335238.63105299999</v>
      </c>
      <c r="I203" s="24">
        <f t="shared" ref="I203:I214" si="69">(M203/2)/R203</f>
        <v>0.88591255502838129</v>
      </c>
      <c r="J203" s="24">
        <f t="shared" ref="J203:J214" si="70">(P203)/R203</f>
        <v>0</v>
      </c>
      <c r="K203" s="24">
        <f t="shared" ref="K203:K214" si="71">(Q203)/R203</f>
        <v>0</v>
      </c>
      <c r="L203" s="52">
        <v>1677435.4683810002</v>
      </c>
      <c r="M203" s="52">
        <v>648798.951504</v>
      </c>
      <c r="N203" s="52">
        <v>350461</v>
      </c>
      <c r="O203" s="52">
        <v>0</v>
      </c>
      <c r="P203" s="52">
        <v>0</v>
      </c>
      <c r="Q203" s="52">
        <v>0</v>
      </c>
      <c r="R203" s="52">
        <v>366175.50333916134</v>
      </c>
      <c r="S203" s="52">
        <v>348130.83468180371</v>
      </c>
      <c r="T203" s="52">
        <v>347541495009</v>
      </c>
      <c r="U203" s="52">
        <v>335238631053</v>
      </c>
    </row>
    <row r="204" spans="1:21" s="49" customFormat="1" x14ac:dyDescent="0.5">
      <c r="A204" s="54" t="s">
        <v>521</v>
      </c>
      <c r="B204" s="54">
        <v>11885</v>
      </c>
      <c r="C204" s="54" t="s">
        <v>22</v>
      </c>
      <c r="D204" s="24">
        <f t="shared" si="64"/>
        <v>1.3812021051357923</v>
      </c>
      <c r="E204" s="24">
        <f t="shared" si="65"/>
        <v>1.2392367912138824</v>
      </c>
      <c r="F204" s="24">
        <f t="shared" si="66"/>
        <v>0.45056235419035667</v>
      </c>
      <c r="G204" s="51">
        <f t="shared" si="67"/>
        <v>192951.52806899999</v>
      </c>
      <c r="H204" s="51">
        <f t="shared" si="68"/>
        <v>228730.25435500001</v>
      </c>
      <c r="I204" s="24">
        <f t="shared" si="69"/>
        <v>0.32266413444759717</v>
      </c>
      <c r="J204" s="24">
        <f t="shared" si="70"/>
        <v>1.556662760398708E-2</v>
      </c>
      <c r="K204" s="24">
        <f t="shared" si="71"/>
        <v>3.4505597102412876E-2</v>
      </c>
      <c r="L204" s="52">
        <v>711222.17608300003</v>
      </c>
      <c r="M204" s="52">
        <v>150982.32032699999</v>
      </c>
      <c r="N204" s="52">
        <v>319060</v>
      </c>
      <c r="O204" s="52">
        <v>116004</v>
      </c>
      <c r="P204" s="52">
        <v>3642</v>
      </c>
      <c r="Q204" s="52">
        <v>8073</v>
      </c>
      <c r="R204" s="52">
        <v>233962.04320241942</v>
      </c>
      <c r="S204" s="52">
        <v>257464.9189421401</v>
      </c>
      <c r="T204" s="52">
        <v>192951528069</v>
      </c>
      <c r="U204" s="52">
        <v>228730254355</v>
      </c>
    </row>
    <row r="205" spans="1:21" s="49" customFormat="1" x14ac:dyDescent="0.5">
      <c r="A205" s="54" t="s">
        <v>523</v>
      </c>
      <c r="B205" s="54">
        <v>11889</v>
      </c>
      <c r="C205" s="54" t="s">
        <v>22</v>
      </c>
      <c r="D205" s="24">
        <f t="shared" si="64"/>
        <v>0.73166229288748696</v>
      </c>
      <c r="E205" s="24">
        <f t="shared" si="65"/>
        <v>1.1855266627784034</v>
      </c>
      <c r="F205" s="24">
        <f t="shared" si="66"/>
        <v>1.3699169588916104E-2</v>
      </c>
      <c r="G205" s="51">
        <f t="shared" si="67"/>
        <v>235119.97318199999</v>
      </c>
      <c r="H205" s="51">
        <f t="shared" si="68"/>
        <v>247945.25027799999</v>
      </c>
      <c r="I205" s="24">
        <f t="shared" si="69"/>
        <v>3.9951042594687194E-2</v>
      </c>
      <c r="J205" s="24">
        <f t="shared" si="70"/>
        <v>0</v>
      </c>
      <c r="K205" s="24">
        <f t="shared" si="71"/>
        <v>7.5407556474791516E-3</v>
      </c>
      <c r="L205" s="52">
        <v>333487.32031799998</v>
      </c>
      <c r="M205" s="52">
        <v>22601.335419999999</v>
      </c>
      <c r="N205" s="52">
        <v>270178</v>
      </c>
      <c r="O205" s="52">
        <v>3122</v>
      </c>
      <c r="P205" s="52">
        <v>0</v>
      </c>
      <c r="Q205" s="52">
        <v>2133</v>
      </c>
      <c r="R205" s="52">
        <v>282862.89858935482</v>
      </c>
      <c r="S205" s="52">
        <v>227897.02541721851</v>
      </c>
      <c r="T205" s="52">
        <v>235119973182</v>
      </c>
      <c r="U205" s="52">
        <v>247945250278</v>
      </c>
    </row>
    <row r="206" spans="1:21" s="49" customFormat="1" x14ac:dyDescent="0.5">
      <c r="A206" s="54" t="s">
        <v>529</v>
      </c>
      <c r="B206" s="54">
        <v>11900</v>
      </c>
      <c r="C206" s="54" t="s">
        <v>22</v>
      </c>
      <c r="D206" s="24">
        <f t="shared" si="64"/>
        <v>0.68814128307605005</v>
      </c>
      <c r="E206" s="24">
        <f t="shared" si="65"/>
        <v>1.1586853633880803</v>
      </c>
      <c r="F206" s="24">
        <f t="shared" si="66"/>
        <v>0.16602946182518499</v>
      </c>
      <c r="G206" s="51">
        <f t="shared" si="67"/>
        <v>383796.47579200001</v>
      </c>
      <c r="H206" s="51">
        <f t="shared" si="68"/>
        <v>394130.62560500001</v>
      </c>
      <c r="I206" s="24">
        <f t="shared" si="69"/>
        <v>7.6733282721488605E-2</v>
      </c>
      <c r="J206" s="24">
        <f t="shared" si="70"/>
        <v>0</v>
      </c>
      <c r="K206" s="24">
        <f t="shared" si="71"/>
        <v>2.1342299796155616E-2</v>
      </c>
      <c r="L206" s="52">
        <v>672335.65144599997</v>
      </c>
      <c r="M206" s="52">
        <v>77249.936900000001</v>
      </c>
      <c r="N206" s="52">
        <v>566036</v>
      </c>
      <c r="O206" s="52">
        <v>81108</v>
      </c>
      <c r="P206" s="52">
        <v>0</v>
      </c>
      <c r="Q206" s="52">
        <v>10743</v>
      </c>
      <c r="R206" s="52">
        <v>503366.55855312903</v>
      </c>
      <c r="S206" s="52">
        <v>488515.70744353719</v>
      </c>
      <c r="T206" s="52">
        <v>383796475792</v>
      </c>
      <c r="U206" s="52">
        <v>394130625605</v>
      </c>
    </row>
    <row r="207" spans="1:21" s="49" customFormat="1" x14ac:dyDescent="0.5">
      <c r="A207" s="54" t="s">
        <v>527</v>
      </c>
      <c r="B207" s="54">
        <v>11912</v>
      </c>
      <c r="C207" s="54" t="s">
        <v>22</v>
      </c>
      <c r="D207" s="24">
        <f t="shared" si="64"/>
        <v>0.87404436291400145</v>
      </c>
      <c r="E207" s="24">
        <f t="shared" si="65"/>
        <v>0.9829534226160338</v>
      </c>
      <c r="F207" s="24">
        <f t="shared" si="66"/>
        <v>0</v>
      </c>
      <c r="G207" s="51">
        <f t="shared" si="67"/>
        <v>6430144.6769549996</v>
      </c>
      <c r="H207" s="51">
        <f t="shared" si="68"/>
        <v>9824758.550237</v>
      </c>
      <c r="I207" s="24">
        <f t="shared" si="69"/>
        <v>0.22946748935778374</v>
      </c>
      <c r="J207" s="24">
        <f t="shared" si="70"/>
        <v>0</v>
      </c>
      <c r="K207" s="24">
        <f t="shared" si="71"/>
        <v>0</v>
      </c>
      <c r="L207" s="52">
        <v>8892911.3754329998</v>
      </c>
      <c r="M207" s="52">
        <v>2606990.0796269998</v>
      </c>
      <c r="N207" s="52">
        <v>5000500</v>
      </c>
      <c r="O207" s="52">
        <v>0</v>
      </c>
      <c r="P207" s="52">
        <v>0</v>
      </c>
      <c r="Q207" s="52">
        <v>0</v>
      </c>
      <c r="R207" s="52">
        <v>5680521.6436612578</v>
      </c>
      <c r="S207" s="52">
        <v>5087219.6840127595</v>
      </c>
      <c r="T207" s="52">
        <v>6430144676955</v>
      </c>
      <c r="U207" s="52">
        <v>9824758550237</v>
      </c>
    </row>
    <row r="208" spans="1:21" s="49" customFormat="1" x14ac:dyDescent="0.5">
      <c r="A208" s="54" t="s">
        <v>562</v>
      </c>
      <c r="B208" s="54">
        <v>11803</v>
      </c>
      <c r="C208" s="54" t="s">
        <v>22</v>
      </c>
      <c r="D208" s="24">
        <f t="shared" si="64"/>
        <v>2.1814547001606002</v>
      </c>
      <c r="E208" s="24">
        <f t="shared" si="65"/>
        <v>1.0009524314158589</v>
      </c>
      <c r="F208" s="24">
        <f t="shared" si="66"/>
        <v>5.5666416535907225E-2</v>
      </c>
      <c r="G208" s="51">
        <f t="shared" si="67"/>
        <v>131615.19717699999</v>
      </c>
      <c r="H208" s="51">
        <f t="shared" si="68"/>
        <v>84420.088432999997</v>
      </c>
      <c r="I208" s="24">
        <f t="shared" si="69"/>
        <v>1.6121512944300038</v>
      </c>
      <c r="J208" s="24">
        <f t="shared" si="70"/>
        <v>0</v>
      </c>
      <c r="K208" s="24">
        <f t="shared" si="71"/>
        <v>0</v>
      </c>
      <c r="L208" s="52">
        <v>602319.33054</v>
      </c>
      <c r="M208" s="52">
        <v>471726.97860100004</v>
      </c>
      <c r="N208" s="52">
        <v>138186</v>
      </c>
      <c r="O208" s="52">
        <v>7685</v>
      </c>
      <c r="P208" s="52">
        <v>0</v>
      </c>
      <c r="Q208" s="52">
        <v>0</v>
      </c>
      <c r="R208" s="52">
        <v>146303.56971793549</v>
      </c>
      <c r="S208" s="52">
        <v>138054.51254515091</v>
      </c>
      <c r="T208" s="52">
        <v>131615197177</v>
      </c>
      <c r="U208" s="52">
        <v>84420088433</v>
      </c>
    </row>
    <row r="209" spans="1:21" s="49" customFormat="1" x14ac:dyDescent="0.5">
      <c r="A209" s="54" t="s">
        <v>576</v>
      </c>
      <c r="B209" s="54">
        <v>11916</v>
      </c>
      <c r="C209" s="54" t="s">
        <v>19</v>
      </c>
      <c r="D209" s="24">
        <f t="shared" si="64"/>
        <v>0</v>
      </c>
      <c r="E209" s="24">
        <f t="shared" si="65"/>
        <v>1.275682613880724</v>
      </c>
      <c r="F209" s="24">
        <f t="shared" si="66"/>
        <v>0</v>
      </c>
      <c r="G209" s="51">
        <f t="shared" si="67"/>
        <v>0</v>
      </c>
      <c r="H209" s="51">
        <f t="shared" si="68"/>
        <v>12485.15625</v>
      </c>
      <c r="I209" s="24">
        <f t="shared" si="69"/>
        <v>0</v>
      </c>
      <c r="J209" s="24">
        <f t="shared" si="70"/>
        <v>0.29274888716696573</v>
      </c>
      <c r="K209" s="24">
        <f t="shared" si="71"/>
        <v>0</v>
      </c>
      <c r="L209" s="52">
        <v>0</v>
      </c>
      <c r="M209" s="52">
        <v>0</v>
      </c>
      <c r="N209" s="52">
        <v>297841</v>
      </c>
      <c r="O209" s="52">
        <v>0</v>
      </c>
      <c r="P209" s="52">
        <v>71974</v>
      </c>
      <c r="Q209" s="52">
        <v>0</v>
      </c>
      <c r="R209" s="52">
        <v>245855.75950951612</v>
      </c>
      <c r="S209" s="52">
        <v>233475.7852456301</v>
      </c>
      <c r="T209" s="52">
        <v>0</v>
      </c>
      <c r="U209" s="52">
        <v>12485156250</v>
      </c>
    </row>
    <row r="210" spans="1:21" s="49" customFormat="1" x14ac:dyDescent="0.5">
      <c r="A210" s="54" t="s">
        <v>578</v>
      </c>
      <c r="B210" s="54">
        <v>11922</v>
      </c>
      <c r="C210" s="54" t="s">
        <v>22</v>
      </c>
      <c r="D210" s="24">
        <f t="shared" si="64"/>
        <v>0.57244669441300777</v>
      </c>
      <c r="E210" s="24">
        <f t="shared" si="65"/>
        <v>1.104849407694688</v>
      </c>
      <c r="F210" s="24">
        <f t="shared" si="66"/>
        <v>2.2374708352288809E-2</v>
      </c>
      <c r="G210" s="51">
        <f t="shared" si="67"/>
        <v>232614.63065499999</v>
      </c>
      <c r="H210" s="51">
        <f t="shared" si="68"/>
        <v>574347.447483</v>
      </c>
      <c r="I210" s="24">
        <f t="shared" si="69"/>
        <v>0.31155785856679652</v>
      </c>
      <c r="J210" s="24">
        <f t="shared" si="70"/>
        <v>0.14529516167425258</v>
      </c>
      <c r="K210" s="24">
        <f t="shared" si="71"/>
        <v>2.0104985790274005E-2</v>
      </c>
      <c r="L210" s="52">
        <v>521822.34491799999</v>
      </c>
      <c r="M210" s="52">
        <v>297192.77963800001</v>
      </c>
      <c r="N210" s="52">
        <v>503571</v>
      </c>
      <c r="O210" s="52">
        <v>10198</v>
      </c>
      <c r="P210" s="52">
        <v>69298</v>
      </c>
      <c r="Q210" s="52">
        <v>9589</v>
      </c>
      <c r="R210" s="52">
        <v>476946.37041916134</v>
      </c>
      <c r="S210" s="52">
        <v>455782.47722530877</v>
      </c>
      <c r="T210" s="52">
        <v>232614630655</v>
      </c>
      <c r="U210" s="52">
        <v>574347447483</v>
      </c>
    </row>
    <row r="211" spans="1:21" s="49" customFormat="1" x14ac:dyDescent="0.5">
      <c r="A211" s="54" t="s">
        <v>582</v>
      </c>
      <c r="B211" s="54">
        <v>11920</v>
      </c>
      <c r="C211" s="54" t="s">
        <v>19</v>
      </c>
      <c r="D211" s="24">
        <f t="shared" si="64"/>
        <v>0</v>
      </c>
      <c r="E211" s="24">
        <f t="shared" si="65"/>
        <v>1.1038157698642643</v>
      </c>
      <c r="F211" s="24">
        <f t="shared" si="66"/>
        <v>0</v>
      </c>
      <c r="G211" s="51">
        <f t="shared" si="67"/>
        <v>-9.9999999999999995E-7</v>
      </c>
      <c r="H211" s="51">
        <f t="shared" si="68"/>
        <v>-9.0000000000000002E-6</v>
      </c>
      <c r="I211" s="24">
        <f t="shared" si="69"/>
        <v>0</v>
      </c>
      <c r="J211" s="24">
        <f t="shared" si="70"/>
        <v>0.1058023014228708</v>
      </c>
      <c r="K211" s="24">
        <f t="shared" si="71"/>
        <v>0</v>
      </c>
      <c r="L211" s="52">
        <v>0</v>
      </c>
      <c r="M211" s="52">
        <v>0</v>
      </c>
      <c r="N211" s="52">
        <v>5646078</v>
      </c>
      <c r="O211" s="52">
        <v>0</v>
      </c>
      <c r="P211" s="52">
        <v>545578</v>
      </c>
      <c r="Q211" s="52">
        <v>0</v>
      </c>
      <c r="R211" s="52">
        <v>5156579.7025476135</v>
      </c>
      <c r="S211" s="52">
        <v>5115054.6623321893</v>
      </c>
      <c r="T211" s="52">
        <v>-1</v>
      </c>
      <c r="U211" s="52">
        <v>-9</v>
      </c>
    </row>
    <row r="212" spans="1:21" s="49" customFormat="1" x14ac:dyDescent="0.5">
      <c r="A212" s="54" t="s">
        <v>586</v>
      </c>
      <c r="B212" s="54">
        <v>11907</v>
      </c>
      <c r="C212" s="54" t="s">
        <v>32</v>
      </c>
      <c r="D212" s="24">
        <f t="shared" si="64"/>
        <v>0.16335820082270341</v>
      </c>
      <c r="E212" s="24">
        <f t="shared" si="65"/>
        <v>0.99045808941128488</v>
      </c>
      <c r="F212" s="24">
        <f t="shared" si="66"/>
        <v>0</v>
      </c>
      <c r="G212" s="51">
        <f t="shared" si="67"/>
        <v>0</v>
      </c>
      <c r="H212" s="51">
        <f t="shared" si="68"/>
        <v>104251.447912</v>
      </c>
      <c r="I212" s="24">
        <f t="shared" si="69"/>
        <v>0.16296982679533698</v>
      </c>
      <c r="J212" s="24">
        <f t="shared" si="70"/>
        <v>0</v>
      </c>
      <c r="K212" s="24">
        <f t="shared" si="71"/>
        <v>0</v>
      </c>
      <c r="L212" s="52">
        <v>102843.657827</v>
      </c>
      <c r="M212" s="52">
        <v>102843.657827</v>
      </c>
      <c r="N212" s="52">
        <v>311776</v>
      </c>
      <c r="O212" s="52">
        <v>0</v>
      </c>
      <c r="P212" s="52">
        <v>0</v>
      </c>
      <c r="Q212" s="52">
        <v>0</v>
      </c>
      <c r="R212" s="52">
        <v>315529.75127154839</v>
      </c>
      <c r="S212" s="52">
        <v>314779.59878677502</v>
      </c>
      <c r="T212" s="52">
        <v>0</v>
      </c>
      <c r="U212" s="52">
        <v>104251447912</v>
      </c>
    </row>
    <row r="213" spans="1:21" s="49" customFormat="1" x14ac:dyDescent="0.5">
      <c r="A213" s="54" t="s">
        <v>587</v>
      </c>
      <c r="B213" s="54">
        <v>11939</v>
      </c>
      <c r="C213" s="54" t="s">
        <v>22</v>
      </c>
      <c r="D213" s="24">
        <f t="shared" si="64"/>
        <v>0.46427259690362743</v>
      </c>
      <c r="E213" s="24">
        <f t="shared" si="65"/>
        <v>1.0486744951689169</v>
      </c>
      <c r="F213" s="24">
        <f t="shared" si="66"/>
        <v>0.22467205680195082</v>
      </c>
      <c r="G213" s="51">
        <f t="shared" si="67"/>
        <v>2294248.7667399999</v>
      </c>
      <c r="H213" s="51">
        <f t="shared" si="68"/>
        <v>4425439.931818</v>
      </c>
      <c r="I213" s="24">
        <f t="shared" si="69"/>
        <v>0.23658238619925495</v>
      </c>
      <c r="J213" s="24">
        <f t="shared" si="70"/>
        <v>2.6130007302553649E-2</v>
      </c>
      <c r="K213" s="24">
        <f t="shared" si="71"/>
        <v>0.22620142709991448</v>
      </c>
      <c r="L213" s="52">
        <v>4542345.1308310004</v>
      </c>
      <c r="M213" s="52">
        <v>2299022.421728</v>
      </c>
      <c r="N213" s="52">
        <v>5130005</v>
      </c>
      <c r="O213" s="52">
        <v>1099072</v>
      </c>
      <c r="P213" s="52">
        <v>126961</v>
      </c>
      <c r="Q213" s="52">
        <v>1099072</v>
      </c>
      <c r="R213" s="52">
        <v>4858819.9203293864</v>
      </c>
      <c r="S213" s="52">
        <v>4891894.5045704357</v>
      </c>
      <c r="T213" s="52">
        <v>2294248766740</v>
      </c>
      <c r="U213" s="52">
        <v>4425439931818</v>
      </c>
    </row>
    <row r="214" spans="1:21" s="49" customFormat="1" x14ac:dyDescent="0.5">
      <c r="A214" s="54" t="s">
        <v>593</v>
      </c>
      <c r="B214" s="54">
        <v>11929</v>
      </c>
      <c r="C214" s="54" t="s">
        <v>22</v>
      </c>
      <c r="D214" s="24">
        <f t="shared" si="64"/>
        <v>0.48374849404277981</v>
      </c>
      <c r="E214" s="24">
        <f t="shared" si="65"/>
        <v>1.0157834924239466</v>
      </c>
      <c r="F214" s="24">
        <f t="shared" si="66"/>
        <v>1.2745533598951047E-2</v>
      </c>
      <c r="G214" s="51">
        <f t="shared" si="67"/>
        <v>0</v>
      </c>
      <c r="H214" s="51">
        <f t="shared" si="68"/>
        <v>359553.61694500002</v>
      </c>
      <c r="I214" s="24">
        <f t="shared" si="69"/>
        <v>0.48272898757579924</v>
      </c>
      <c r="J214" s="24">
        <f t="shared" si="70"/>
        <v>2.79245404202688E-2</v>
      </c>
      <c r="K214" s="24">
        <f t="shared" si="71"/>
        <v>1.2718672215217003E-2</v>
      </c>
      <c r="L214" s="52">
        <v>389335.76325900003</v>
      </c>
      <c r="M214" s="52">
        <v>389335.76325900003</v>
      </c>
      <c r="N214" s="52">
        <v>408767</v>
      </c>
      <c r="O214" s="52">
        <v>5129</v>
      </c>
      <c r="P214" s="52">
        <v>11261</v>
      </c>
      <c r="Q214" s="52">
        <v>5129</v>
      </c>
      <c r="R214" s="52">
        <v>403265.3655358387</v>
      </c>
      <c r="S214" s="52">
        <v>402415.47834624321</v>
      </c>
      <c r="T214" s="52">
        <v>0</v>
      </c>
      <c r="U214" s="52">
        <v>359553616945</v>
      </c>
    </row>
  </sheetData>
  <autoFilter ref="A2:U214"/>
  <mergeCells count="9">
    <mergeCell ref="I1:K1"/>
    <mergeCell ref="N1:O1"/>
    <mergeCell ref="P1:Q1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rightToLeft="1" workbookViewId="0">
      <selection activeCell="A4" sqref="A4:XFD82"/>
    </sheetView>
  </sheetViews>
  <sheetFormatPr defaultRowHeight="16.8" x14ac:dyDescent="0.5"/>
  <cols>
    <col min="1" max="1" width="43.44140625" bestFit="1" customWidth="1"/>
    <col min="2" max="2" width="15.88671875" bestFit="1" customWidth="1"/>
    <col min="3" max="3" width="9.88671875" bestFit="1" customWidth="1"/>
    <col min="4" max="4" width="15.109375" bestFit="1" customWidth="1"/>
    <col min="5" max="5" width="8.6640625" bestFit="1" customWidth="1"/>
    <col min="6" max="6" width="15" bestFit="1" customWidth="1"/>
    <col min="7" max="7" width="8.88671875" bestFit="1" customWidth="1"/>
    <col min="8" max="8" width="11.109375" bestFit="1" customWidth="1"/>
    <col min="9" max="9" width="14" bestFit="1" customWidth="1"/>
    <col min="10" max="10" width="17.5546875" bestFit="1" customWidth="1"/>
    <col min="11" max="11" width="15" bestFit="1" customWidth="1"/>
    <col min="12" max="12" width="14" bestFit="1" customWidth="1"/>
    <col min="13" max="13" width="7" bestFit="1" customWidth="1"/>
    <col min="14" max="14" width="8.109375" bestFit="1" customWidth="1"/>
    <col min="15" max="15" width="7" bestFit="1" customWidth="1"/>
    <col min="16" max="16" width="7.5546875" bestFit="1" customWidth="1"/>
    <col min="17" max="17" width="7" bestFit="1" customWidth="1"/>
    <col min="18" max="18" width="6.88671875" bestFit="1" customWidth="1"/>
    <col min="19" max="20" width="8.88671875" bestFit="1" customWidth="1"/>
    <col min="21" max="21" width="10.109375" style="15" bestFit="1" customWidth="1"/>
    <col min="22" max="24" width="17.33203125" style="15" bestFit="1" customWidth="1"/>
    <col min="25" max="27" width="16.109375" style="15" bestFit="1" customWidth="1"/>
  </cols>
  <sheetData>
    <row r="1" spans="1:27" x14ac:dyDescent="0.5">
      <c r="V1" s="65" t="s">
        <v>539</v>
      </c>
      <c r="W1" s="65"/>
      <c r="X1" s="65"/>
      <c r="Y1" s="65"/>
      <c r="Z1" s="65"/>
      <c r="AA1" s="65"/>
    </row>
    <row r="2" spans="1:27" x14ac:dyDescent="0.5">
      <c r="V2" s="65" t="s">
        <v>608</v>
      </c>
      <c r="W2" s="65"/>
      <c r="X2" s="65"/>
      <c r="Y2" s="66" t="s">
        <v>607</v>
      </c>
      <c r="Z2" s="67"/>
      <c r="AA2" s="68"/>
    </row>
    <row r="3" spans="1:27" ht="104.4" x14ac:dyDescent="0.3">
      <c r="A3" s="32" t="s">
        <v>0</v>
      </c>
      <c r="B3" s="32" t="s">
        <v>1</v>
      </c>
      <c r="C3" s="33" t="s">
        <v>2</v>
      </c>
      <c r="D3" s="32" t="s">
        <v>3</v>
      </c>
      <c r="E3" s="32" t="s">
        <v>4</v>
      </c>
      <c r="F3" s="33" t="s">
        <v>5</v>
      </c>
      <c r="G3" s="34" t="s">
        <v>6</v>
      </c>
      <c r="H3" s="34" t="s">
        <v>530</v>
      </c>
      <c r="I3" s="35" t="s">
        <v>602</v>
      </c>
      <c r="J3" s="36" t="s">
        <v>603</v>
      </c>
      <c r="K3" s="33" t="s">
        <v>7</v>
      </c>
      <c r="L3" s="33" t="s">
        <v>8</v>
      </c>
      <c r="M3" s="37" t="s">
        <v>9</v>
      </c>
      <c r="N3" s="37" t="s">
        <v>10</v>
      </c>
      <c r="O3" s="37" t="s">
        <v>11</v>
      </c>
      <c r="P3" s="37" t="s">
        <v>12</v>
      </c>
      <c r="Q3" s="37" t="s">
        <v>13</v>
      </c>
      <c r="R3" s="38" t="s">
        <v>14</v>
      </c>
      <c r="S3" s="38" t="s">
        <v>15</v>
      </c>
      <c r="T3" s="38" t="s">
        <v>16</v>
      </c>
      <c r="U3" s="30" t="s">
        <v>609</v>
      </c>
      <c r="V3" s="31" t="s">
        <v>560</v>
      </c>
      <c r="W3" s="31" t="s">
        <v>542</v>
      </c>
      <c r="X3" s="31" t="s">
        <v>544</v>
      </c>
      <c r="Y3" s="31" t="s">
        <v>541</v>
      </c>
      <c r="Z3" s="31" t="s">
        <v>561</v>
      </c>
      <c r="AA3" s="31" t="s">
        <v>544</v>
      </c>
    </row>
    <row r="4" spans="1:27" s="26" customFormat="1" x14ac:dyDescent="0.5">
      <c r="A4" s="25" t="s">
        <v>132</v>
      </c>
      <c r="B4" s="25">
        <v>11091</v>
      </c>
      <c r="C4" s="25" t="s">
        <v>133</v>
      </c>
      <c r="D4" s="25" t="s">
        <v>134</v>
      </c>
      <c r="E4" s="41">
        <v>0</v>
      </c>
      <c r="F4" s="45">
        <v>8000000</v>
      </c>
      <c r="G4" s="46">
        <v>116.53333333333333</v>
      </c>
      <c r="H4" s="45" t="s">
        <v>531</v>
      </c>
      <c r="I4" s="45">
        <v>1335048</v>
      </c>
      <c r="J4" s="45">
        <v>1495909</v>
      </c>
      <c r="K4" s="45">
        <v>907737</v>
      </c>
      <c r="L4" s="45">
        <v>1647955</v>
      </c>
      <c r="M4" s="45">
        <v>8</v>
      </c>
      <c r="N4" s="45">
        <v>79</v>
      </c>
      <c r="O4" s="45">
        <v>35</v>
      </c>
      <c r="P4" s="45">
        <v>21</v>
      </c>
      <c r="Q4" s="45">
        <v>43</v>
      </c>
      <c r="R4" s="45">
        <v>29.55</v>
      </c>
      <c r="S4" s="45">
        <v>34.26</v>
      </c>
      <c r="T4" s="45">
        <v>80.209999999999994</v>
      </c>
      <c r="U4" s="46">
        <v>95.633080767398653</v>
      </c>
      <c r="V4" s="47">
        <v>932338.93307300005</v>
      </c>
      <c r="W4" s="47">
        <v>1482329.224559</v>
      </c>
      <c r="X4" s="47">
        <v>-549990.29148599994</v>
      </c>
      <c r="Y4" s="47">
        <v>29558.321522999999</v>
      </c>
      <c r="Z4" s="47">
        <v>130149.22429500001</v>
      </c>
      <c r="AA4" s="48">
        <v>-100590.902772</v>
      </c>
    </row>
    <row r="5" spans="1:27" s="26" customFormat="1" x14ac:dyDescent="0.5">
      <c r="A5" s="25" t="s">
        <v>211</v>
      </c>
      <c r="B5" s="25">
        <v>11281</v>
      </c>
      <c r="C5" s="25" t="s">
        <v>212</v>
      </c>
      <c r="D5" s="25" t="s">
        <v>134</v>
      </c>
      <c r="E5" s="41">
        <v>0</v>
      </c>
      <c r="F5" s="45">
        <v>5000000</v>
      </c>
      <c r="G5" s="46">
        <v>92.63333333333334</v>
      </c>
      <c r="H5" s="45" t="s">
        <v>531</v>
      </c>
      <c r="I5" s="45">
        <v>2353726</v>
      </c>
      <c r="J5" s="45">
        <v>2642054</v>
      </c>
      <c r="K5" s="45">
        <v>4212304</v>
      </c>
      <c r="L5" s="45">
        <v>627223</v>
      </c>
      <c r="M5" s="45">
        <v>12</v>
      </c>
      <c r="N5" s="45">
        <v>100</v>
      </c>
      <c r="O5" s="45">
        <v>0</v>
      </c>
      <c r="P5" s="45">
        <v>0</v>
      </c>
      <c r="Q5" s="45">
        <v>12</v>
      </c>
      <c r="R5" s="45">
        <v>4.38</v>
      </c>
      <c r="S5" s="45">
        <v>10.77</v>
      </c>
      <c r="T5" s="45">
        <v>-37.92</v>
      </c>
      <c r="U5" s="46">
        <v>92.129454598384044</v>
      </c>
      <c r="V5" s="47">
        <v>2742168.7055500001</v>
      </c>
      <c r="W5" s="47">
        <v>1418791.7712699999</v>
      </c>
      <c r="X5" s="47">
        <v>1323376.9342800002</v>
      </c>
      <c r="Y5" s="47">
        <v>65054.736182000001</v>
      </c>
      <c r="Z5" s="47">
        <v>71462.276845</v>
      </c>
      <c r="AA5" s="48">
        <v>-6407.5406629999998</v>
      </c>
    </row>
    <row r="6" spans="1:27" s="26" customFormat="1" x14ac:dyDescent="0.5">
      <c r="A6" s="25" t="s">
        <v>213</v>
      </c>
      <c r="B6" s="25">
        <v>11287</v>
      </c>
      <c r="C6" s="25" t="s">
        <v>214</v>
      </c>
      <c r="D6" s="25" t="s">
        <v>134</v>
      </c>
      <c r="E6" s="41">
        <v>0</v>
      </c>
      <c r="F6" s="45">
        <v>50000000</v>
      </c>
      <c r="G6" s="46">
        <v>91.966666666666669</v>
      </c>
      <c r="H6" s="45" t="s">
        <v>531</v>
      </c>
      <c r="I6" s="45">
        <v>15242244</v>
      </c>
      <c r="J6" s="45">
        <v>17502528</v>
      </c>
      <c r="K6" s="45">
        <v>15398303</v>
      </c>
      <c r="L6" s="45">
        <v>1136652</v>
      </c>
      <c r="M6" s="45">
        <v>23</v>
      </c>
      <c r="N6" s="45">
        <v>100</v>
      </c>
      <c r="O6" s="45">
        <v>0</v>
      </c>
      <c r="P6" s="45">
        <v>0</v>
      </c>
      <c r="Q6" s="45">
        <v>23</v>
      </c>
      <c r="R6" s="45">
        <v>13.92</v>
      </c>
      <c r="S6" s="45">
        <v>21.22</v>
      </c>
      <c r="T6" s="45">
        <v>12.93</v>
      </c>
      <c r="U6" s="46">
        <v>92.629944703934456</v>
      </c>
      <c r="V6" s="47">
        <v>9961698.3474640008</v>
      </c>
      <c r="W6" s="47">
        <v>3713640.5883340002</v>
      </c>
      <c r="X6" s="47">
        <v>6248057.7591300011</v>
      </c>
      <c r="Y6" s="47">
        <v>369185.72615100001</v>
      </c>
      <c r="Z6" s="47">
        <v>318099.91525999998</v>
      </c>
      <c r="AA6" s="48">
        <v>51085.81089100003</v>
      </c>
    </row>
    <row r="7" spans="1:27" s="26" customFormat="1" x14ac:dyDescent="0.5">
      <c r="A7" s="25" t="s">
        <v>215</v>
      </c>
      <c r="B7" s="25">
        <v>11286</v>
      </c>
      <c r="C7" s="25" t="s">
        <v>216</v>
      </c>
      <c r="D7" s="25" t="s">
        <v>134</v>
      </c>
      <c r="E7" s="41">
        <v>0</v>
      </c>
      <c r="F7" s="45">
        <v>80000000</v>
      </c>
      <c r="G7" s="46">
        <v>91.833333333333329</v>
      </c>
      <c r="H7" s="45" t="s">
        <v>531</v>
      </c>
      <c r="I7" s="45">
        <v>45627612</v>
      </c>
      <c r="J7" s="45">
        <v>53160683</v>
      </c>
      <c r="K7" s="45">
        <v>44307233</v>
      </c>
      <c r="L7" s="45">
        <v>1199819</v>
      </c>
      <c r="M7" s="45">
        <v>88</v>
      </c>
      <c r="N7" s="45">
        <v>100</v>
      </c>
      <c r="O7" s="45">
        <v>0</v>
      </c>
      <c r="P7" s="45">
        <v>0</v>
      </c>
      <c r="Q7" s="45">
        <v>88</v>
      </c>
      <c r="R7" s="45">
        <v>15.36</v>
      </c>
      <c r="S7" s="45">
        <v>19.2</v>
      </c>
      <c r="T7" s="45">
        <v>4.46</v>
      </c>
      <c r="U7" s="46">
        <v>95.087155345509927</v>
      </c>
      <c r="V7" s="47">
        <v>40642390.24994</v>
      </c>
      <c r="W7" s="47">
        <v>22386379.929784998</v>
      </c>
      <c r="X7" s="47">
        <v>18256010.320155002</v>
      </c>
      <c r="Y7" s="47">
        <v>1636438.0139500001</v>
      </c>
      <c r="Z7" s="47">
        <v>3015567.7980160001</v>
      </c>
      <c r="AA7" s="48">
        <v>-1379129.784066</v>
      </c>
    </row>
    <row r="8" spans="1:27" s="26" customFormat="1" x14ac:dyDescent="0.5">
      <c r="A8" s="25" t="s">
        <v>221</v>
      </c>
      <c r="B8" s="25">
        <v>11295</v>
      </c>
      <c r="C8" s="25" t="s">
        <v>222</v>
      </c>
      <c r="D8" s="25" t="s">
        <v>134</v>
      </c>
      <c r="E8" s="41">
        <v>0</v>
      </c>
      <c r="F8" s="45">
        <v>5000000</v>
      </c>
      <c r="G8" s="46">
        <v>90.733333333333334</v>
      </c>
      <c r="H8" s="45" t="s">
        <v>531</v>
      </c>
      <c r="I8" s="45">
        <v>10442911</v>
      </c>
      <c r="J8" s="45">
        <v>11560471</v>
      </c>
      <c r="K8" s="45">
        <v>1428171</v>
      </c>
      <c r="L8" s="45">
        <v>8094599</v>
      </c>
      <c r="M8" s="45">
        <v>2</v>
      </c>
      <c r="N8" s="45">
        <v>100</v>
      </c>
      <c r="O8" s="45">
        <v>0</v>
      </c>
      <c r="P8" s="45">
        <v>0</v>
      </c>
      <c r="Q8" s="45">
        <v>2</v>
      </c>
      <c r="R8" s="45">
        <v>10.7</v>
      </c>
      <c r="S8" s="45">
        <v>18.12</v>
      </c>
      <c r="T8" s="45">
        <v>-6.06</v>
      </c>
      <c r="U8" s="46">
        <v>99.844799941314619</v>
      </c>
      <c r="V8" s="47">
        <v>171996.79020700001</v>
      </c>
      <c r="W8" s="47">
        <v>496329.72821099998</v>
      </c>
      <c r="X8" s="47">
        <v>-324332.938004</v>
      </c>
      <c r="Y8" s="47">
        <v>93887.806767000002</v>
      </c>
      <c r="Z8" s="47">
        <v>188726.275666</v>
      </c>
      <c r="AA8" s="48">
        <v>-94838.468899</v>
      </c>
    </row>
    <row r="9" spans="1:27" s="26" customFormat="1" x14ac:dyDescent="0.5">
      <c r="A9" s="25" t="s">
        <v>229</v>
      </c>
      <c r="B9" s="25">
        <v>11306</v>
      </c>
      <c r="C9" s="25" t="s">
        <v>230</v>
      </c>
      <c r="D9" s="25" t="s">
        <v>134</v>
      </c>
      <c r="E9" s="41">
        <v>0</v>
      </c>
      <c r="F9" s="45">
        <v>2000000</v>
      </c>
      <c r="G9" s="46">
        <v>88.066666666666663</v>
      </c>
      <c r="H9" s="45" t="s">
        <v>531</v>
      </c>
      <c r="I9" s="45">
        <v>592114</v>
      </c>
      <c r="J9" s="45">
        <v>629006</v>
      </c>
      <c r="K9" s="45">
        <v>613345</v>
      </c>
      <c r="L9" s="45">
        <v>1025533</v>
      </c>
      <c r="M9" s="45">
        <v>12</v>
      </c>
      <c r="N9" s="45">
        <v>92</v>
      </c>
      <c r="O9" s="45">
        <v>1</v>
      </c>
      <c r="P9" s="45">
        <v>8</v>
      </c>
      <c r="Q9" s="45">
        <v>13</v>
      </c>
      <c r="R9" s="45">
        <v>6.23</v>
      </c>
      <c r="S9" s="45">
        <v>3.25</v>
      </c>
      <c r="T9" s="45">
        <v>-12.26</v>
      </c>
      <c r="U9" s="46">
        <v>39.679113613326166</v>
      </c>
      <c r="V9" s="47">
        <v>2025138.896398</v>
      </c>
      <c r="W9" s="47">
        <v>1835029.0984439999</v>
      </c>
      <c r="X9" s="47">
        <v>190109.79795400007</v>
      </c>
      <c r="Y9" s="47">
        <v>110437.825455</v>
      </c>
      <c r="Z9" s="47">
        <v>177450.11860099999</v>
      </c>
      <c r="AA9" s="48">
        <v>-67012.293145999996</v>
      </c>
    </row>
    <row r="10" spans="1:27" s="26" customFormat="1" x14ac:dyDescent="0.5">
      <c r="A10" s="25" t="s">
        <v>235</v>
      </c>
      <c r="B10" s="25">
        <v>11318</v>
      </c>
      <c r="C10" s="25" t="s">
        <v>236</v>
      </c>
      <c r="D10" s="25" t="s">
        <v>134</v>
      </c>
      <c r="E10" s="41">
        <v>0</v>
      </c>
      <c r="F10" s="45">
        <v>500000</v>
      </c>
      <c r="G10" s="46">
        <v>86.466666666666669</v>
      </c>
      <c r="H10" s="45" t="s">
        <v>531</v>
      </c>
      <c r="I10" s="45">
        <v>1366106</v>
      </c>
      <c r="J10" s="45">
        <v>1482350</v>
      </c>
      <c r="K10" s="45">
        <v>322858</v>
      </c>
      <c r="L10" s="45">
        <v>4591336</v>
      </c>
      <c r="M10" s="45">
        <v>19</v>
      </c>
      <c r="N10" s="45">
        <v>100</v>
      </c>
      <c r="O10" s="45">
        <v>0</v>
      </c>
      <c r="P10" s="45">
        <v>0</v>
      </c>
      <c r="Q10" s="45">
        <v>19</v>
      </c>
      <c r="R10" s="45">
        <v>20.82</v>
      </c>
      <c r="S10" s="45">
        <v>15.54</v>
      </c>
      <c r="T10" s="45">
        <v>-5.61</v>
      </c>
      <c r="U10" s="46">
        <v>94.875931637617427</v>
      </c>
      <c r="V10" s="47">
        <v>1306202.8236740001</v>
      </c>
      <c r="W10" s="47">
        <v>1258827.597783</v>
      </c>
      <c r="X10" s="47">
        <v>47375.225891000126</v>
      </c>
      <c r="Y10" s="47">
        <v>89821.486290000001</v>
      </c>
      <c r="Z10" s="47">
        <v>91607.599893000006</v>
      </c>
      <c r="AA10" s="48">
        <v>-1786.1136030000052</v>
      </c>
    </row>
    <row r="11" spans="1:27" s="26" customFormat="1" x14ac:dyDescent="0.5">
      <c r="A11" s="25" t="s">
        <v>239</v>
      </c>
      <c r="B11" s="25">
        <v>11316</v>
      </c>
      <c r="C11" s="25" t="s">
        <v>240</v>
      </c>
      <c r="D11" s="25" t="s">
        <v>134</v>
      </c>
      <c r="E11" s="41">
        <v>0</v>
      </c>
      <c r="F11" s="45">
        <v>600000</v>
      </c>
      <c r="G11" s="46">
        <v>85.7</v>
      </c>
      <c r="H11" s="45" t="s">
        <v>531</v>
      </c>
      <c r="I11" s="45">
        <v>309595</v>
      </c>
      <c r="J11" s="45">
        <v>315145</v>
      </c>
      <c r="K11" s="45">
        <v>106272</v>
      </c>
      <c r="L11" s="45">
        <v>2965457</v>
      </c>
      <c r="M11" s="45">
        <v>7</v>
      </c>
      <c r="N11" s="45">
        <v>99</v>
      </c>
      <c r="O11" s="45">
        <v>46</v>
      </c>
      <c r="P11" s="45">
        <v>1</v>
      </c>
      <c r="Q11" s="45">
        <v>53</v>
      </c>
      <c r="R11" s="45">
        <v>1.75</v>
      </c>
      <c r="S11" s="45">
        <v>-5.33</v>
      </c>
      <c r="T11" s="45">
        <v>-24.09</v>
      </c>
      <c r="U11" s="46">
        <v>12.465307790016757</v>
      </c>
      <c r="V11" s="47">
        <v>1029436.119175</v>
      </c>
      <c r="W11" s="47">
        <v>2372292.6537060002</v>
      </c>
      <c r="X11" s="47">
        <v>-1342856.5345310001</v>
      </c>
      <c r="Y11" s="47">
        <v>6392.7319299999999</v>
      </c>
      <c r="Z11" s="47">
        <v>28151.365919</v>
      </c>
      <c r="AA11" s="48">
        <v>-21758.633989000002</v>
      </c>
    </row>
    <row r="12" spans="1:27" s="26" customFormat="1" x14ac:dyDescent="0.5">
      <c r="A12" s="25" t="s">
        <v>247</v>
      </c>
      <c r="B12" s="25">
        <v>11324</v>
      </c>
      <c r="C12" s="25" t="s">
        <v>248</v>
      </c>
      <c r="D12" s="25" t="s">
        <v>134</v>
      </c>
      <c r="E12" s="41">
        <v>0</v>
      </c>
      <c r="F12" s="45">
        <v>1000000</v>
      </c>
      <c r="G12" s="46">
        <v>84.333333333333329</v>
      </c>
      <c r="H12" s="45" t="s">
        <v>531</v>
      </c>
      <c r="I12" s="45">
        <v>5471915</v>
      </c>
      <c r="J12" s="45">
        <v>6317995</v>
      </c>
      <c r="K12" s="45">
        <v>814440</v>
      </c>
      <c r="L12" s="45">
        <v>7757471</v>
      </c>
      <c r="M12" s="45">
        <v>5</v>
      </c>
      <c r="N12" s="45">
        <v>100</v>
      </c>
      <c r="O12" s="45">
        <v>0</v>
      </c>
      <c r="P12" s="45">
        <v>0</v>
      </c>
      <c r="Q12" s="45">
        <v>5</v>
      </c>
      <c r="R12" s="45">
        <v>15.47</v>
      </c>
      <c r="S12" s="45">
        <v>33.86</v>
      </c>
      <c r="T12" s="45">
        <v>53.34</v>
      </c>
      <c r="U12" s="46">
        <v>99.678262210999563</v>
      </c>
      <c r="V12" s="47">
        <v>7196197.0456910003</v>
      </c>
      <c r="W12" s="47">
        <v>4667487.5867400002</v>
      </c>
      <c r="X12" s="47">
        <v>2528709.4589510001</v>
      </c>
      <c r="Y12" s="47">
        <v>809376.87361500005</v>
      </c>
      <c r="Z12" s="47">
        <v>230645.196944</v>
      </c>
      <c r="AA12" s="48">
        <v>578731.67667100008</v>
      </c>
    </row>
    <row r="13" spans="1:27" s="26" customFormat="1" x14ac:dyDescent="0.5">
      <c r="A13" s="25" t="s">
        <v>249</v>
      </c>
      <c r="B13" s="25">
        <v>11329</v>
      </c>
      <c r="C13" s="25" t="s">
        <v>250</v>
      </c>
      <c r="D13" s="25" t="s">
        <v>134</v>
      </c>
      <c r="E13" s="41">
        <v>0</v>
      </c>
      <c r="F13" s="45">
        <v>60000000</v>
      </c>
      <c r="G13" s="46">
        <v>84.1</v>
      </c>
      <c r="H13" s="45" t="s">
        <v>531</v>
      </c>
      <c r="I13" s="45">
        <v>748698</v>
      </c>
      <c r="J13" s="45">
        <v>857037</v>
      </c>
      <c r="K13" s="45">
        <v>242507</v>
      </c>
      <c r="L13" s="45">
        <v>3534072</v>
      </c>
      <c r="M13" s="45">
        <v>7</v>
      </c>
      <c r="N13" s="45">
        <v>100</v>
      </c>
      <c r="O13" s="45">
        <v>0</v>
      </c>
      <c r="P13" s="45">
        <v>0</v>
      </c>
      <c r="Q13" s="45">
        <v>7</v>
      </c>
      <c r="R13" s="45">
        <v>14.47</v>
      </c>
      <c r="S13" s="45">
        <v>12.1</v>
      </c>
      <c r="T13" s="45">
        <v>-1.89</v>
      </c>
      <c r="U13" s="46">
        <v>64.633928940865317</v>
      </c>
      <c r="V13" s="47">
        <v>953508.56466799998</v>
      </c>
      <c r="W13" s="47">
        <v>1033781.305742</v>
      </c>
      <c r="X13" s="47">
        <v>-80272.74107400002</v>
      </c>
      <c r="Y13" s="47">
        <v>29053.359260000001</v>
      </c>
      <c r="Z13" s="47">
        <v>189593.85633000001</v>
      </c>
      <c r="AA13" s="48">
        <v>-160540.49707000001</v>
      </c>
    </row>
    <row r="14" spans="1:27" s="26" customFormat="1" x14ac:dyDescent="0.5">
      <c r="A14" s="25" t="s">
        <v>257</v>
      </c>
      <c r="B14" s="25">
        <v>11339</v>
      </c>
      <c r="C14" s="25" t="s">
        <v>258</v>
      </c>
      <c r="D14" s="25" t="s">
        <v>134</v>
      </c>
      <c r="E14" s="41">
        <v>0</v>
      </c>
      <c r="F14" s="45">
        <v>20000000</v>
      </c>
      <c r="G14" s="46">
        <v>83.1</v>
      </c>
      <c r="H14" s="45" t="s">
        <v>531</v>
      </c>
      <c r="I14" s="45">
        <v>20589315</v>
      </c>
      <c r="J14" s="45">
        <v>21957027</v>
      </c>
      <c r="K14" s="45">
        <v>16881169</v>
      </c>
      <c r="L14" s="45">
        <v>1300682</v>
      </c>
      <c r="M14" s="45">
        <v>14</v>
      </c>
      <c r="N14" s="45">
        <v>100</v>
      </c>
      <c r="O14" s="45">
        <v>1</v>
      </c>
      <c r="P14" s="45">
        <v>0</v>
      </c>
      <c r="Q14" s="45">
        <v>15</v>
      </c>
      <c r="R14" s="45">
        <v>5.75</v>
      </c>
      <c r="S14" s="45">
        <v>8.69</v>
      </c>
      <c r="T14" s="45">
        <v>-15.71</v>
      </c>
      <c r="U14" s="46">
        <v>95.575716773003137</v>
      </c>
      <c r="V14" s="47">
        <v>16298798.175519999</v>
      </c>
      <c r="W14" s="47">
        <v>1980897.0851509999</v>
      </c>
      <c r="X14" s="47">
        <v>14317901.090368999</v>
      </c>
      <c r="Y14" s="47">
        <v>249885.82784799999</v>
      </c>
      <c r="Z14" s="47">
        <v>135757.17358100001</v>
      </c>
      <c r="AA14" s="48">
        <v>114128.65426699998</v>
      </c>
    </row>
    <row r="15" spans="1:27" s="26" customFormat="1" x14ac:dyDescent="0.5">
      <c r="A15" s="25" t="s">
        <v>261</v>
      </c>
      <c r="B15" s="25">
        <v>11346</v>
      </c>
      <c r="C15" s="25" t="s">
        <v>262</v>
      </c>
      <c r="D15" s="25" t="s">
        <v>134</v>
      </c>
      <c r="E15" s="41">
        <v>0</v>
      </c>
      <c r="F15" s="45">
        <v>2000000</v>
      </c>
      <c r="G15" s="46">
        <v>82.166666666666671</v>
      </c>
      <c r="H15" s="45" t="s">
        <v>531</v>
      </c>
      <c r="I15" s="45">
        <v>9656867</v>
      </c>
      <c r="J15" s="45">
        <v>11685360</v>
      </c>
      <c r="K15" s="45">
        <v>983069</v>
      </c>
      <c r="L15" s="45">
        <v>11886612</v>
      </c>
      <c r="M15" s="45">
        <v>6</v>
      </c>
      <c r="N15" s="45">
        <v>100</v>
      </c>
      <c r="O15" s="45">
        <v>0</v>
      </c>
      <c r="P15" s="45">
        <v>0</v>
      </c>
      <c r="Q15" s="45">
        <v>6</v>
      </c>
      <c r="R15" s="45">
        <v>19.309999999999999</v>
      </c>
      <c r="S15" s="45">
        <v>25.02</v>
      </c>
      <c r="T15" s="45">
        <v>15.78</v>
      </c>
      <c r="U15" s="46">
        <v>88.863500477847012</v>
      </c>
      <c r="V15" s="47">
        <v>11001814.013854999</v>
      </c>
      <c r="W15" s="47">
        <v>6281652.0966450004</v>
      </c>
      <c r="X15" s="47">
        <v>4720161.9172099987</v>
      </c>
      <c r="Y15" s="47">
        <v>342279.18326899997</v>
      </c>
      <c r="Z15" s="47">
        <v>599690.07496400003</v>
      </c>
      <c r="AA15" s="48">
        <v>-257410.89169500006</v>
      </c>
    </row>
    <row r="16" spans="1:27" s="26" customFormat="1" x14ac:dyDescent="0.5">
      <c r="A16" s="25" t="s">
        <v>265</v>
      </c>
      <c r="B16" s="25">
        <v>11365</v>
      </c>
      <c r="C16" s="25" t="s">
        <v>266</v>
      </c>
      <c r="D16" s="25" t="s">
        <v>134</v>
      </c>
      <c r="E16" s="41">
        <v>0</v>
      </c>
      <c r="F16" s="45">
        <v>1500000</v>
      </c>
      <c r="G16" s="46">
        <v>81.233333333333334</v>
      </c>
      <c r="H16" s="45" t="s">
        <v>531</v>
      </c>
      <c r="I16" s="45">
        <v>1310502</v>
      </c>
      <c r="J16" s="45">
        <v>1308753</v>
      </c>
      <c r="K16" s="45">
        <v>283516</v>
      </c>
      <c r="L16" s="45">
        <v>4616152</v>
      </c>
      <c r="M16" s="45">
        <v>2</v>
      </c>
      <c r="N16" s="45">
        <v>100</v>
      </c>
      <c r="O16" s="45">
        <v>0</v>
      </c>
      <c r="P16" s="45">
        <v>0</v>
      </c>
      <c r="Q16" s="45">
        <v>2</v>
      </c>
      <c r="R16" s="45">
        <v>-0.13</v>
      </c>
      <c r="S16" s="45">
        <v>-0.36</v>
      </c>
      <c r="T16" s="45">
        <v>-17.78</v>
      </c>
      <c r="U16" s="46">
        <v>96.646111298433695</v>
      </c>
      <c r="V16" s="47">
        <v>458208.19053700002</v>
      </c>
      <c r="W16" s="47">
        <v>434306.23768100003</v>
      </c>
      <c r="X16" s="47">
        <v>23901.952855999989</v>
      </c>
      <c r="Y16" s="47">
        <v>0</v>
      </c>
      <c r="Z16" s="47">
        <v>0</v>
      </c>
      <c r="AA16" s="48">
        <v>0</v>
      </c>
    </row>
    <row r="17" spans="1:27" s="26" customFormat="1" x14ac:dyDescent="0.5">
      <c r="A17" s="25" t="s">
        <v>269</v>
      </c>
      <c r="B17" s="25">
        <v>11364</v>
      </c>
      <c r="C17" s="25" t="s">
        <v>268</v>
      </c>
      <c r="D17" s="25" t="s">
        <v>134</v>
      </c>
      <c r="E17" s="41">
        <v>0</v>
      </c>
      <c r="F17" s="45">
        <v>20000000</v>
      </c>
      <c r="G17" s="46">
        <v>81.099999999999994</v>
      </c>
      <c r="H17" s="45" t="s">
        <v>531</v>
      </c>
      <c r="I17" s="45">
        <v>73574674</v>
      </c>
      <c r="J17" s="45">
        <v>82826846</v>
      </c>
      <c r="K17" s="45">
        <v>9572250</v>
      </c>
      <c r="L17" s="45">
        <v>8652808</v>
      </c>
      <c r="M17" s="45">
        <v>2</v>
      </c>
      <c r="N17" s="45">
        <v>100</v>
      </c>
      <c r="O17" s="45">
        <v>0</v>
      </c>
      <c r="P17" s="45">
        <v>0</v>
      </c>
      <c r="Q17" s="45">
        <v>2</v>
      </c>
      <c r="R17" s="45">
        <v>12.58</v>
      </c>
      <c r="S17" s="45">
        <v>20.399999999999999</v>
      </c>
      <c r="T17" s="45">
        <v>-23.66</v>
      </c>
      <c r="U17" s="46">
        <v>99.637725439611728</v>
      </c>
      <c r="V17" s="47">
        <v>24498060.522245001</v>
      </c>
      <c r="W17" s="47">
        <v>1569362.169793</v>
      </c>
      <c r="X17" s="47">
        <v>22928698.352452002</v>
      </c>
      <c r="Y17" s="47">
        <v>0</v>
      </c>
      <c r="Z17" s="47">
        <v>205358.5</v>
      </c>
      <c r="AA17" s="48">
        <v>-205358.5</v>
      </c>
    </row>
    <row r="18" spans="1:27" s="26" customFormat="1" x14ac:dyDescent="0.5">
      <c r="A18" s="25" t="s">
        <v>267</v>
      </c>
      <c r="B18" s="25">
        <v>11359</v>
      </c>
      <c r="C18" s="25" t="s">
        <v>268</v>
      </c>
      <c r="D18" s="25" t="s">
        <v>134</v>
      </c>
      <c r="E18" s="41">
        <v>0</v>
      </c>
      <c r="F18" s="45">
        <v>1344000</v>
      </c>
      <c r="G18" s="46">
        <v>81.099999999999994</v>
      </c>
      <c r="H18" s="45" t="s">
        <v>531</v>
      </c>
      <c r="I18" s="45">
        <v>2290541</v>
      </c>
      <c r="J18" s="45">
        <v>2458705</v>
      </c>
      <c r="K18" s="45">
        <v>1014446</v>
      </c>
      <c r="L18" s="45">
        <v>2423699</v>
      </c>
      <c r="M18" s="45">
        <v>9</v>
      </c>
      <c r="N18" s="45">
        <v>100</v>
      </c>
      <c r="O18" s="45">
        <v>0</v>
      </c>
      <c r="P18" s="45">
        <v>0</v>
      </c>
      <c r="Q18" s="45">
        <v>0</v>
      </c>
      <c r="R18" s="45">
        <v>6.5</v>
      </c>
      <c r="S18" s="45">
        <v>11.64</v>
      </c>
      <c r="T18" s="45">
        <v>-31.76</v>
      </c>
      <c r="U18" s="46">
        <v>90.989422022007005</v>
      </c>
      <c r="V18" s="47">
        <v>1185587.74764</v>
      </c>
      <c r="W18" s="47">
        <v>852816.17118299997</v>
      </c>
      <c r="X18" s="47">
        <v>332771.57645699999</v>
      </c>
      <c r="Y18" s="47">
        <v>66581.381125</v>
      </c>
      <c r="Z18" s="47">
        <v>63299.687572000003</v>
      </c>
      <c r="AA18" s="48">
        <v>3281.6935529999973</v>
      </c>
    </row>
    <row r="19" spans="1:27" s="26" customFormat="1" x14ac:dyDescent="0.5">
      <c r="A19" s="25" t="s">
        <v>281</v>
      </c>
      <c r="B19" s="25">
        <v>11386</v>
      </c>
      <c r="C19" s="25" t="s">
        <v>282</v>
      </c>
      <c r="D19" s="25" t="s">
        <v>134</v>
      </c>
      <c r="E19" s="41">
        <v>0</v>
      </c>
      <c r="F19" s="45">
        <v>1000000</v>
      </c>
      <c r="G19" s="46">
        <v>78</v>
      </c>
      <c r="H19" s="45" t="s">
        <v>531</v>
      </c>
      <c r="I19" s="45">
        <v>890259</v>
      </c>
      <c r="J19" s="45">
        <v>908249</v>
      </c>
      <c r="K19" s="45">
        <v>974514</v>
      </c>
      <c r="L19" s="45">
        <v>932002</v>
      </c>
      <c r="M19" s="45">
        <v>4</v>
      </c>
      <c r="N19" s="45">
        <v>100</v>
      </c>
      <c r="O19" s="45">
        <v>0</v>
      </c>
      <c r="P19" s="45">
        <v>0</v>
      </c>
      <c r="Q19" s="45">
        <v>4</v>
      </c>
      <c r="R19" s="45">
        <v>2.0299999999999998</v>
      </c>
      <c r="S19" s="45">
        <v>1.93</v>
      </c>
      <c r="T19" s="45">
        <v>-16.690000000000001</v>
      </c>
      <c r="U19" s="46">
        <v>15.182372469448389</v>
      </c>
      <c r="V19" s="47">
        <v>223940.84052</v>
      </c>
      <c r="W19" s="47">
        <v>151650.579726</v>
      </c>
      <c r="X19" s="47">
        <v>72290.260794000002</v>
      </c>
      <c r="Y19" s="47">
        <v>8527.8242499999997</v>
      </c>
      <c r="Z19" s="47">
        <v>20052.867750000001</v>
      </c>
      <c r="AA19" s="48">
        <v>-11525.043500000002</v>
      </c>
    </row>
    <row r="20" spans="1:27" s="26" customFormat="1" x14ac:dyDescent="0.5">
      <c r="A20" s="25" t="s">
        <v>295</v>
      </c>
      <c r="B20" s="25">
        <v>11407</v>
      </c>
      <c r="C20" s="25" t="s">
        <v>296</v>
      </c>
      <c r="D20" s="25" t="s">
        <v>134</v>
      </c>
      <c r="E20" s="41">
        <v>0</v>
      </c>
      <c r="F20" s="45">
        <v>2500000</v>
      </c>
      <c r="G20" s="46">
        <v>74.5</v>
      </c>
      <c r="H20" s="45" t="s">
        <v>531</v>
      </c>
      <c r="I20" s="45">
        <v>1777801</v>
      </c>
      <c r="J20" s="45">
        <v>1919813</v>
      </c>
      <c r="K20" s="45">
        <v>1523862</v>
      </c>
      <c r="L20" s="45">
        <v>1259834</v>
      </c>
      <c r="M20" s="45">
        <v>13</v>
      </c>
      <c r="N20" s="45">
        <v>96</v>
      </c>
      <c r="O20" s="45">
        <v>1</v>
      </c>
      <c r="P20" s="45">
        <v>4</v>
      </c>
      <c r="Q20" s="45">
        <v>14</v>
      </c>
      <c r="R20" s="45">
        <v>6.32</v>
      </c>
      <c r="S20" s="45">
        <v>0.76</v>
      </c>
      <c r="T20" s="45">
        <v>0.56000000000000005</v>
      </c>
      <c r="U20" s="46">
        <v>59.780661382538057</v>
      </c>
      <c r="V20" s="47">
        <v>1728597.5311690001</v>
      </c>
      <c r="W20" s="47">
        <v>1939293.5878399999</v>
      </c>
      <c r="X20" s="47">
        <v>-210696.05667099985</v>
      </c>
      <c r="Y20" s="47">
        <v>111254.61769699999</v>
      </c>
      <c r="Z20" s="47">
        <v>133459.60684699999</v>
      </c>
      <c r="AA20" s="48">
        <v>-22204.989149999994</v>
      </c>
    </row>
    <row r="21" spans="1:27" s="26" customFormat="1" x14ac:dyDescent="0.5">
      <c r="A21" s="25" t="s">
        <v>297</v>
      </c>
      <c r="B21" s="25">
        <v>11410</v>
      </c>
      <c r="C21" s="25" t="s">
        <v>296</v>
      </c>
      <c r="D21" s="25" t="s">
        <v>134</v>
      </c>
      <c r="E21" s="41">
        <v>0</v>
      </c>
      <c r="F21" s="45">
        <v>20000000</v>
      </c>
      <c r="G21" s="46">
        <v>74.5</v>
      </c>
      <c r="H21" s="45" t="s">
        <v>531</v>
      </c>
      <c r="I21" s="45">
        <v>49481615</v>
      </c>
      <c r="J21" s="45">
        <v>51478445</v>
      </c>
      <c r="K21" s="45">
        <v>12857837</v>
      </c>
      <c r="L21" s="45">
        <v>4124275</v>
      </c>
      <c r="M21" s="45">
        <v>7</v>
      </c>
      <c r="N21" s="45">
        <v>100</v>
      </c>
      <c r="O21" s="45">
        <v>0</v>
      </c>
      <c r="P21" s="45">
        <v>0</v>
      </c>
      <c r="Q21" s="45">
        <v>0</v>
      </c>
      <c r="R21" s="45">
        <v>3.54</v>
      </c>
      <c r="S21" s="45">
        <v>23.29</v>
      </c>
      <c r="T21" s="45">
        <v>-15.98</v>
      </c>
      <c r="U21" s="46">
        <v>99.954401888236276</v>
      </c>
      <c r="V21" s="47">
        <v>14758750.571358001</v>
      </c>
      <c r="W21" s="47">
        <v>2054383.8337979999</v>
      </c>
      <c r="X21" s="47">
        <v>12704366.73756</v>
      </c>
      <c r="Y21" s="47">
        <v>618167.45470500004</v>
      </c>
      <c r="Z21" s="47">
        <v>202007.845891</v>
      </c>
      <c r="AA21" s="48">
        <v>416159.60881400004</v>
      </c>
    </row>
    <row r="22" spans="1:27" s="26" customFormat="1" x14ac:dyDescent="0.5">
      <c r="A22" s="25" t="s">
        <v>303</v>
      </c>
      <c r="B22" s="25">
        <v>11419</v>
      </c>
      <c r="C22" s="25" t="s">
        <v>304</v>
      </c>
      <c r="D22" s="25" t="s">
        <v>134</v>
      </c>
      <c r="E22" s="41">
        <v>0</v>
      </c>
      <c r="F22" s="45">
        <v>50000000</v>
      </c>
      <c r="G22" s="46">
        <v>73.3</v>
      </c>
      <c r="H22" s="45" t="s">
        <v>531</v>
      </c>
      <c r="I22" s="45">
        <v>24278200</v>
      </c>
      <c r="J22" s="45">
        <v>26268581</v>
      </c>
      <c r="K22" s="45">
        <v>15416665</v>
      </c>
      <c r="L22" s="45">
        <v>1703908</v>
      </c>
      <c r="M22" s="45">
        <v>25</v>
      </c>
      <c r="N22" s="45">
        <v>96</v>
      </c>
      <c r="O22" s="45">
        <v>1</v>
      </c>
      <c r="P22" s="45">
        <v>4</v>
      </c>
      <c r="Q22" s="45">
        <v>26</v>
      </c>
      <c r="R22" s="45">
        <v>8.23</v>
      </c>
      <c r="S22" s="45">
        <v>35.43</v>
      </c>
      <c r="T22" s="45">
        <v>43.32</v>
      </c>
      <c r="U22" s="46">
        <v>98.414680048653281</v>
      </c>
      <c r="V22" s="47">
        <v>10752268.080274001</v>
      </c>
      <c r="W22" s="47">
        <v>8206923.0907629998</v>
      </c>
      <c r="X22" s="47">
        <v>2545344.9895110009</v>
      </c>
      <c r="Y22" s="47">
        <v>35386.849560000002</v>
      </c>
      <c r="Z22" s="47">
        <v>54517.816570000003</v>
      </c>
      <c r="AA22" s="48">
        <v>-19130.96701</v>
      </c>
    </row>
    <row r="23" spans="1:27" s="26" customFormat="1" x14ac:dyDescent="0.5">
      <c r="A23" s="25" t="s">
        <v>307</v>
      </c>
      <c r="B23" s="25">
        <v>11397</v>
      </c>
      <c r="C23" s="25" t="s">
        <v>308</v>
      </c>
      <c r="D23" s="25" t="s">
        <v>134</v>
      </c>
      <c r="E23" s="41">
        <v>0</v>
      </c>
      <c r="F23" s="45">
        <v>150000000</v>
      </c>
      <c r="G23" s="46">
        <v>72.86666666666666</v>
      </c>
      <c r="H23" s="45" t="s">
        <v>531</v>
      </c>
      <c r="I23" s="45">
        <v>81147208</v>
      </c>
      <c r="J23" s="45">
        <v>87888768</v>
      </c>
      <c r="K23" s="45">
        <v>81447702</v>
      </c>
      <c r="L23" s="45">
        <v>1079082</v>
      </c>
      <c r="M23" s="45">
        <v>22</v>
      </c>
      <c r="N23" s="45">
        <v>100</v>
      </c>
      <c r="O23" s="45">
        <v>0</v>
      </c>
      <c r="P23" s="45">
        <v>0</v>
      </c>
      <c r="Q23" s="45">
        <v>22</v>
      </c>
      <c r="R23" s="45">
        <v>7.48</v>
      </c>
      <c r="S23" s="45">
        <v>9.9499999999999993</v>
      </c>
      <c r="T23" s="45">
        <v>-20.04</v>
      </c>
      <c r="U23" s="46">
        <v>88.922319556752967</v>
      </c>
      <c r="V23" s="47">
        <v>22091435.404240999</v>
      </c>
      <c r="W23" s="47">
        <v>3056250.8924329998</v>
      </c>
      <c r="X23" s="47">
        <v>19035184.511808001</v>
      </c>
      <c r="Y23" s="47">
        <v>560475.26832599996</v>
      </c>
      <c r="Z23" s="47">
        <v>394785.61842200003</v>
      </c>
      <c r="AA23" s="48">
        <v>165689.64990399993</v>
      </c>
    </row>
    <row r="24" spans="1:27" s="26" customFormat="1" x14ac:dyDescent="0.5">
      <c r="A24" s="25" t="s">
        <v>311</v>
      </c>
      <c r="B24" s="25">
        <v>11435</v>
      </c>
      <c r="C24" s="25" t="s">
        <v>312</v>
      </c>
      <c r="D24" s="25" t="s">
        <v>134</v>
      </c>
      <c r="E24" s="41">
        <v>0</v>
      </c>
      <c r="F24" s="45">
        <v>2500000</v>
      </c>
      <c r="G24" s="46">
        <v>70.933333333333337</v>
      </c>
      <c r="H24" s="45" t="s">
        <v>531</v>
      </c>
      <c r="I24" s="45">
        <v>29410462</v>
      </c>
      <c r="J24" s="45">
        <v>31823361</v>
      </c>
      <c r="K24" s="45">
        <v>1661650</v>
      </c>
      <c r="L24" s="45">
        <v>19151663</v>
      </c>
      <c r="M24" s="45">
        <v>11</v>
      </c>
      <c r="N24" s="45">
        <v>100</v>
      </c>
      <c r="O24" s="45">
        <v>0</v>
      </c>
      <c r="P24" s="45">
        <v>0</v>
      </c>
      <c r="Q24" s="45">
        <v>11</v>
      </c>
      <c r="R24" s="45">
        <v>8.14</v>
      </c>
      <c r="S24" s="45">
        <v>6.81</v>
      </c>
      <c r="T24" s="45">
        <v>-30.58</v>
      </c>
      <c r="U24" s="46">
        <v>99.824481452370193</v>
      </c>
      <c r="V24" s="47">
        <v>11784902.693608999</v>
      </c>
      <c r="W24" s="47">
        <v>845614.50890999998</v>
      </c>
      <c r="X24" s="47">
        <v>10939288.184698999</v>
      </c>
      <c r="Y24" s="47">
        <v>122289.00132</v>
      </c>
      <c r="Z24" s="47">
        <v>42920.695570000003</v>
      </c>
      <c r="AA24" s="48">
        <v>79368.30575</v>
      </c>
    </row>
    <row r="25" spans="1:27" s="26" customFormat="1" x14ac:dyDescent="0.5">
      <c r="A25" s="25" t="s">
        <v>318</v>
      </c>
      <c r="B25" s="25">
        <v>11443</v>
      </c>
      <c r="C25" s="25" t="s">
        <v>319</v>
      </c>
      <c r="D25" s="25" t="s">
        <v>134</v>
      </c>
      <c r="E25" s="41">
        <v>0</v>
      </c>
      <c r="F25" s="45">
        <v>2000000</v>
      </c>
      <c r="G25" s="46">
        <v>69.566666666666663</v>
      </c>
      <c r="H25" s="45" t="s">
        <v>531</v>
      </c>
      <c r="I25" s="45">
        <v>3753108</v>
      </c>
      <c r="J25" s="45">
        <v>4559278</v>
      </c>
      <c r="K25" s="45">
        <v>559798</v>
      </c>
      <c r="L25" s="45">
        <v>8144505</v>
      </c>
      <c r="M25" s="45">
        <v>3</v>
      </c>
      <c r="N25" s="45">
        <v>100</v>
      </c>
      <c r="O25" s="45">
        <v>0</v>
      </c>
      <c r="P25" s="45">
        <v>0</v>
      </c>
      <c r="Q25" s="45">
        <v>3</v>
      </c>
      <c r="R25" s="45">
        <v>21.49</v>
      </c>
      <c r="S25" s="45">
        <v>25.62</v>
      </c>
      <c r="T25" s="45">
        <v>-9.66</v>
      </c>
      <c r="U25" s="46">
        <v>99.317290390029129</v>
      </c>
      <c r="V25" s="47">
        <v>2643457.8284100001</v>
      </c>
      <c r="W25" s="47">
        <v>142328.6</v>
      </c>
      <c r="X25" s="47">
        <v>2501129.22841</v>
      </c>
      <c r="Y25" s="47">
        <v>0</v>
      </c>
      <c r="Z25" s="47">
        <v>29317</v>
      </c>
      <c r="AA25" s="48">
        <v>-29317</v>
      </c>
    </row>
    <row r="26" spans="1:27" s="26" customFormat="1" x14ac:dyDescent="0.5">
      <c r="A26" s="25" t="s">
        <v>320</v>
      </c>
      <c r="B26" s="25">
        <v>11447</v>
      </c>
      <c r="C26" s="25" t="s">
        <v>321</v>
      </c>
      <c r="D26" s="25" t="s">
        <v>134</v>
      </c>
      <c r="E26" s="41">
        <v>0</v>
      </c>
      <c r="F26" s="45">
        <v>10000000</v>
      </c>
      <c r="G26" s="46">
        <v>68.666666666666671</v>
      </c>
      <c r="H26" s="45" t="s">
        <v>531</v>
      </c>
      <c r="I26" s="45">
        <v>24846411</v>
      </c>
      <c r="J26" s="45">
        <v>28251575</v>
      </c>
      <c r="K26" s="45">
        <v>2269407</v>
      </c>
      <c r="L26" s="45">
        <v>12448880</v>
      </c>
      <c r="M26" s="45">
        <v>5</v>
      </c>
      <c r="N26" s="45">
        <v>100</v>
      </c>
      <c r="O26" s="45">
        <v>0</v>
      </c>
      <c r="P26" s="45">
        <v>0</v>
      </c>
      <c r="Q26" s="45">
        <v>5</v>
      </c>
      <c r="R26" s="45">
        <v>4.51</v>
      </c>
      <c r="S26" s="45">
        <v>11.18</v>
      </c>
      <c r="T26" s="45">
        <v>32.76</v>
      </c>
      <c r="U26" s="46">
        <v>96.337311050106507</v>
      </c>
      <c r="V26" s="47">
        <v>26538349.68426</v>
      </c>
      <c r="W26" s="47">
        <v>15836761.620990001</v>
      </c>
      <c r="X26" s="47">
        <v>10701588.063269999</v>
      </c>
      <c r="Y26" s="47">
        <v>3170494.51535</v>
      </c>
      <c r="Z26" s="47">
        <v>157000</v>
      </c>
      <c r="AA26" s="48">
        <v>3013494.51535</v>
      </c>
    </row>
    <row r="27" spans="1:27" s="26" customFormat="1" x14ac:dyDescent="0.5">
      <c r="A27" s="25" t="s">
        <v>324</v>
      </c>
      <c r="B27" s="25">
        <v>11446</v>
      </c>
      <c r="C27" s="25" t="s">
        <v>325</v>
      </c>
      <c r="D27" s="25" t="s">
        <v>134</v>
      </c>
      <c r="E27" s="41">
        <v>0</v>
      </c>
      <c r="F27" s="45">
        <v>3530000</v>
      </c>
      <c r="G27" s="46">
        <v>67.333333333333329</v>
      </c>
      <c r="H27" s="45" t="s">
        <v>531</v>
      </c>
      <c r="I27" s="45">
        <v>7215702</v>
      </c>
      <c r="J27" s="45">
        <v>7761360</v>
      </c>
      <c r="K27" s="45">
        <v>1224623</v>
      </c>
      <c r="L27" s="45">
        <v>6337755</v>
      </c>
      <c r="M27" s="45">
        <v>8</v>
      </c>
      <c r="N27" s="45">
        <v>100</v>
      </c>
      <c r="O27" s="45">
        <v>0</v>
      </c>
      <c r="P27" s="45">
        <v>0</v>
      </c>
      <c r="Q27" s="45">
        <v>8</v>
      </c>
      <c r="R27" s="45">
        <v>7.51</v>
      </c>
      <c r="S27" s="45">
        <v>9.48</v>
      </c>
      <c r="T27" s="45">
        <v>18.920000000000002</v>
      </c>
      <c r="U27" s="46">
        <v>78.386396127247266</v>
      </c>
      <c r="V27" s="47">
        <v>5871897.976245</v>
      </c>
      <c r="W27" s="47">
        <v>3538507.4332639999</v>
      </c>
      <c r="X27" s="47">
        <v>2333390.5429810002</v>
      </c>
      <c r="Y27" s="47">
        <v>135425.628635</v>
      </c>
      <c r="Z27" s="47">
        <v>138392.43868200001</v>
      </c>
      <c r="AA27" s="48">
        <v>-2966.8100470000063</v>
      </c>
    </row>
    <row r="28" spans="1:27" s="26" customFormat="1" x14ac:dyDescent="0.5">
      <c r="A28" s="25" t="s">
        <v>350</v>
      </c>
      <c r="B28" s="25">
        <v>11511</v>
      </c>
      <c r="C28" s="25" t="s">
        <v>349</v>
      </c>
      <c r="D28" s="25" t="s">
        <v>134</v>
      </c>
      <c r="E28" s="41">
        <v>0</v>
      </c>
      <c r="F28" s="45">
        <v>30000000</v>
      </c>
      <c r="G28" s="46">
        <v>58.4</v>
      </c>
      <c r="H28" s="45" t="s">
        <v>531</v>
      </c>
      <c r="I28" s="45">
        <v>15841739</v>
      </c>
      <c r="J28" s="45">
        <v>17504646</v>
      </c>
      <c r="K28" s="45">
        <v>19886484</v>
      </c>
      <c r="L28" s="45">
        <v>880228</v>
      </c>
      <c r="M28" s="45">
        <v>34</v>
      </c>
      <c r="N28" s="45">
        <v>100</v>
      </c>
      <c r="O28" s="45">
        <v>0</v>
      </c>
      <c r="P28" s="45">
        <v>0</v>
      </c>
      <c r="Q28" s="45">
        <v>0</v>
      </c>
      <c r="R28" s="45">
        <v>9.93</v>
      </c>
      <c r="S28" s="45">
        <v>14.47</v>
      </c>
      <c r="T28" s="45">
        <v>-23.18</v>
      </c>
      <c r="U28" s="46">
        <v>94.361112821406621</v>
      </c>
      <c r="V28" s="47">
        <v>18032456.325723</v>
      </c>
      <c r="W28" s="47">
        <v>5854395.4579619998</v>
      </c>
      <c r="X28" s="47">
        <v>12178060.867761001</v>
      </c>
      <c r="Y28" s="47">
        <v>489825.31244000001</v>
      </c>
      <c r="Z28" s="47">
        <v>745764.01856999996</v>
      </c>
      <c r="AA28" s="48">
        <v>-255938.70612999995</v>
      </c>
    </row>
    <row r="29" spans="1:27" s="26" customFormat="1" x14ac:dyDescent="0.5">
      <c r="A29" s="25" t="s">
        <v>348</v>
      </c>
      <c r="B29" s="25">
        <v>11512</v>
      </c>
      <c r="C29" s="25" t="s">
        <v>349</v>
      </c>
      <c r="D29" s="25" t="s">
        <v>134</v>
      </c>
      <c r="E29" s="41">
        <v>0</v>
      </c>
      <c r="F29" s="45">
        <v>2150000</v>
      </c>
      <c r="G29" s="46">
        <v>58.4</v>
      </c>
      <c r="H29" s="45" t="s">
        <v>531</v>
      </c>
      <c r="I29" s="45">
        <v>8046021</v>
      </c>
      <c r="J29" s="45">
        <v>7540286</v>
      </c>
      <c r="K29" s="45">
        <v>718908</v>
      </c>
      <c r="L29" s="45">
        <v>10488526</v>
      </c>
      <c r="M29" s="45">
        <v>4</v>
      </c>
      <c r="N29" s="45">
        <v>100</v>
      </c>
      <c r="O29" s="45">
        <v>0</v>
      </c>
      <c r="P29" s="45">
        <v>0</v>
      </c>
      <c r="Q29" s="45">
        <v>4</v>
      </c>
      <c r="R29" s="45">
        <v>0.66</v>
      </c>
      <c r="S29" s="45">
        <v>20.27</v>
      </c>
      <c r="T29" s="45">
        <v>36.869999999999997</v>
      </c>
      <c r="U29" s="46">
        <v>87.896454689966987</v>
      </c>
      <c r="V29" s="47">
        <v>4390271.865371</v>
      </c>
      <c r="W29" s="47">
        <v>6175437.5841990001</v>
      </c>
      <c r="X29" s="47">
        <v>-1785165.7188280001</v>
      </c>
      <c r="Y29" s="47">
        <v>511664.76939999999</v>
      </c>
      <c r="Z29" s="47">
        <v>1287713.3091190001</v>
      </c>
      <c r="AA29" s="48">
        <v>-776048.53971900011</v>
      </c>
    </row>
    <row r="30" spans="1:27" s="26" customFormat="1" x14ac:dyDescent="0.5">
      <c r="A30" s="25" t="s">
        <v>355</v>
      </c>
      <c r="B30" s="25">
        <v>11525</v>
      </c>
      <c r="C30" s="25" t="s">
        <v>356</v>
      </c>
      <c r="D30" s="25" t="s">
        <v>134</v>
      </c>
      <c r="E30" s="41">
        <v>0</v>
      </c>
      <c r="F30" s="45">
        <v>20000000</v>
      </c>
      <c r="G30" s="46">
        <v>55.966666666666669</v>
      </c>
      <c r="H30" s="45" t="s">
        <v>531</v>
      </c>
      <c r="I30" s="45">
        <v>18312841</v>
      </c>
      <c r="J30" s="45">
        <v>20082067</v>
      </c>
      <c r="K30" s="45">
        <v>21057829</v>
      </c>
      <c r="L30" s="45">
        <v>953656</v>
      </c>
      <c r="M30" s="45">
        <v>34</v>
      </c>
      <c r="N30" s="45">
        <v>89</v>
      </c>
      <c r="O30" s="45">
        <v>4</v>
      </c>
      <c r="P30" s="45">
        <v>11</v>
      </c>
      <c r="Q30" s="45">
        <v>38</v>
      </c>
      <c r="R30" s="45">
        <v>9.3800000000000008</v>
      </c>
      <c r="S30" s="45">
        <v>-1.88</v>
      </c>
      <c r="T30" s="45">
        <v>14.9</v>
      </c>
      <c r="U30" s="46">
        <v>86.627234304376088</v>
      </c>
      <c r="V30" s="47">
        <v>6678502.1232449999</v>
      </c>
      <c r="W30" s="47">
        <v>10868383.403628999</v>
      </c>
      <c r="X30" s="47">
        <v>-4189881.2803839995</v>
      </c>
      <c r="Y30" s="47">
        <v>55393.002155000002</v>
      </c>
      <c r="Z30" s="47">
        <v>181419.929481</v>
      </c>
      <c r="AA30" s="48">
        <v>-126026.927326</v>
      </c>
    </row>
    <row r="31" spans="1:27" s="26" customFormat="1" x14ac:dyDescent="0.5">
      <c r="A31" s="25" t="s">
        <v>361</v>
      </c>
      <c r="B31" s="25">
        <v>11538</v>
      </c>
      <c r="C31" s="25" t="s">
        <v>360</v>
      </c>
      <c r="D31" s="25" t="s">
        <v>134</v>
      </c>
      <c r="E31" s="41">
        <v>0</v>
      </c>
      <c r="F31" s="45">
        <v>20000000</v>
      </c>
      <c r="G31" s="46">
        <v>54.366666666666667</v>
      </c>
      <c r="H31" s="45" t="s">
        <v>531</v>
      </c>
      <c r="I31" s="45">
        <v>16921581</v>
      </c>
      <c r="J31" s="45">
        <v>17487408</v>
      </c>
      <c r="K31" s="45">
        <v>11520734</v>
      </c>
      <c r="L31" s="45">
        <v>1566317</v>
      </c>
      <c r="M31" s="45">
        <v>49</v>
      </c>
      <c r="N31" s="45">
        <v>90</v>
      </c>
      <c r="O31" s="45">
        <v>9</v>
      </c>
      <c r="P31" s="45">
        <v>10</v>
      </c>
      <c r="Q31" s="45">
        <v>58</v>
      </c>
      <c r="R31" s="45">
        <v>4.95</v>
      </c>
      <c r="S31" s="45">
        <v>4.84</v>
      </c>
      <c r="T31" s="45">
        <v>54.89</v>
      </c>
      <c r="U31" s="46">
        <v>93.328789537350872</v>
      </c>
      <c r="V31" s="47">
        <v>10893389.584704001</v>
      </c>
      <c r="W31" s="47">
        <v>16879974.147693999</v>
      </c>
      <c r="X31" s="47">
        <v>-5986584.5629899986</v>
      </c>
      <c r="Y31" s="47">
        <v>266651.99595399998</v>
      </c>
      <c r="Z31" s="47">
        <v>620511.28002800001</v>
      </c>
      <c r="AA31" s="48">
        <v>-353859.28407400002</v>
      </c>
    </row>
    <row r="32" spans="1:27" s="26" customFormat="1" x14ac:dyDescent="0.5">
      <c r="A32" s="25" t="s">
        <v>359</v>
      </c>
      <c r="B32" s="25">
        <v>11534</v>
      </c>
      <c r="C32" s="25" t="s">
        <v>360</v>
      </c>
      <c r="D32" s="25" t="s">
        <v>134</v>
      </c>
      <c r="E32" s="41">
        <v>0</v>
      </c>
      <c r="F32" s="45">
        <v>10000000</v>
      </c>
      <c r="G32" s="46">
        <v>54.366666666666667</v>
      </c>
      <c r="H32" s="45" t="s">
        <v>531</v>
      </c>
      <c r="I32" s="45">
        <v>11564024</v>
      </c>
      <c r="J32" s="45">
        <v>13029023</v>
      </c>
      <c r="K32" s="45">
        <v>5512510</v>
      </c>
      <c r="L32" s="45">
        <v>2363537</v>
      </c>
      <c r="M32" s="45">
        <v>8</v>
      </c>
      <c r="N32" s="45">
        <v>89</v>
      </c>
      <c r="O32" s="45">
        <v>1</v>
      </c>
      <c r="P32" s="45">
        <v>11</v>
      </c>
      <c r="Q32" s="45">
        <v>9</v>
      </c>
      <c r="R32" s="45">
        <v>12.67</v>
      </c>
      <c r="S32" s="45">
        <v>-0.14000000000000001</v>
      </c>
      <c r="T32" s="45">
        <v>-61.34</v>
      </c>
      <c r="U32" s="46">
        <v>84.172087532688423</v>
      </c>
      <c r="V32" s="47">
        <v>3340395.0626869998</v>
      </c>
      <c r="W32" s="47">
        <v>1538928.3166980001</v>
      </c>
      <c r="X32" s="47">
        <v>1801466.7459889997</v>
      </c>
      <c r="Y32" s="47">
        <v>75321.348381000003</v>
      </c>
      <c r="Z32" s="47">
        <v>91990.38</v>
      </c>
      <c r="AA32" s="48">
        <v>-16669.031619000001</v>
      </c>
    </row>
    <row r="33" spans="1:27" s="26" customFormat="1" x14ac:dyDescent="0.5">
      <c r="A33" s="25" t="s">
        <v>364</v>
      </c>
      <c r="B33" s="25">
        <v>11553</v>
      </c>
      <c r="C33" s="25" t="s">
        <v>365</v>
      </c>
      <c r="D33" s="25" t="s">
        <v>134</v>
      </c>
      <c r="E33" s="41">
        <v>0</v>
      </c>
      <c r="F33" s="45">
        <v>30000000</v>
      </c>
      <c r="G33" s="46">
        <v>51.7</v>
      </c>
      <c r="H33" s="45" t="s">
        <v>531</v>
      </c>
      <c r="I33" s="45">
        <v>8096129</v>
      </c>
      <c r="J33" s="45">
        <v>9554688</v>
      </c>
      <c r="K33" s="45">
        <v>5292884</v>
      </c>
      <c r="L33" s="45">
        <v>1805195</v>
      </c>
      <c r="M33" s="45">
        <v>17</v>
      </c>
      <c r="N33" s="45">
        <v>100</v>
      </c>
      <c r="O33" s="45">
        <v>0</v>
      </c>
      <c r="P33" s="45">
        <v>0</v>
      </c>
      <c r="Q33" s="45">
        <v>17</v>
      </c>
      <c r="R33" s="45">
        <v>17.940000000000001</v>
      </c>
      <c r="S33" s="45">
        <v>23.81</v>
      </c>
      <c r="T33" s="45">
        <v>34.840000000000003</v>
      </c>
      <c r="U33" s="46">
        <v>77.212439295522657</v>
      </c>
      <c r="V33" s="47">
        <v>13573854.114893001</v>
      </c>
      <c r="W33" s="47">
        <v>13133846.870502001</v>
      </c>
      <c r="X33" s="47">
        <v>440007.2443909999</v>
      </c>
      <c r="Y33" s="47">
        <v>490379.626781</v>
      </c>
      <c r="Z33" s="47">
        <v>741263.52113600005</v>
      </c>
      <c r="AA33" s="48">
        <v>-250883.89435500005</v>
      </c>
    </row>
    <row r="34" spans="1:27" s="26" customFormat="1" x14ac:dyDescent="0.5">
      <c r="A34" s="25" t="s">
        <v>374</v>
      </c>
      <c r="B34" s="25">
        <v>11595</v>
      </c>
      <c r="C34" s="25" t="s">
        <v>375</v>
      </c>
      <c r="D34" s="25" t="s">
        <v>134</v>
      </c>
      <c r="E34" s="41">
        <v>0</v>
      </c>
      <c r="F34" s="45">
        <v>20000000</v>
      </c>
      <c r="G34" s="46">
        <v>45.4</v>
      </c>
      <c r="H34" s="45" t="s">
        <v>531</v>
      </c>
      <c r="I34" s="45">
        <v>9457415</v>
      </c>
      <c r="J34" s="45">
        <v>10772195</v>
      </c>
      <c r="K34" s="45">
        <v>15703180</v>
      </c>
      <c r="L34" s="45">
        <v>710547</v>
      </c>
      <c r="M34" s="45">
        <v>25</v>
      </c>
      <c r="N34" s="45">
        <v>100</v>
      </c>
      <c r="O34" s="45">
        <v>0</v>
      </c>
      <c r="P34" s="45">
        <v>0</v>
      </c>
      <c r="Q34" s="45">
        <v>0</v>
      </c>
      <c r="R34" s="45">
        <v>13.47</v>
      </c>
      <c r="S34" s="45">
        <v>14.3</v>
      </c>
      <c r="T34" s="45">
        <v>-23.51</v>
      </c>
      <c r="U34" s="46">
        <v>87.724369698869907</v>
      </c>
      <c r="V34" s="47">
        <v>7157096.2101530004</v>
      </c>
      <c r="W34" s="47">
        <v>6857859.9625049997</v>
      </c>
      <c r="X34" s="47">
        <v>299236.24764800072</v>
      </c>
      <c r="Y34" s="47">
        <v>27945.557454999998</v>
      </c>
      <c r="Z34" s="47">
        <v>84327.368165000007</v>
      </c>
      <c r="AA34" s="48">
        <v>-56381.810710000005</v>
      </c>
    </row>
    <row r="35" spans="1:27" s="26" customFormat="1" x14ac:dyDescent="0.5">
      <c r="A35" s="25" t="s">
        <v>378</v>
      </c>
      <c r="B35" s="25">
        <v>11607</v>
      </c>
      <c r="C35" s="25" t="s">
        <v>379</v>
      </c>
      <c r="D35" s="25" t="s">
        <v>134</v>
      </c>
      <c r="E35" s="41">
        <v>0</v>
      </c>
      <c r="F35" s="45">
        <v>18240000</v>
      </c>
      <c r="G35" s="46">
        <v>42.6</v>
      </c>
      <c r="H35" s="45" t="s">
        <v>531</v>
      </c>
      <c r="I35" s="45">
        <v>15641441</v>
      </c>
      <c r="J35" s="45">
        <v>17490576</v>
      </c>
      <c r="K35" s="45">
        <v>3741884</v>
      </c>
      <c r="L35" s="45">
        <v>4674270</v>
      </c>
      <c r="M35" s="45">
        <v>7</v>
      </c>
      <c r="N35" s="45">
        <v>100</v>
      </c>
      <c r="O35" s="45">
        <v>0</v>
      </c>
      <c r="P35" s="45">
        <v>0</v>
      </c>
      <c r="Q35" s="45">
        <v>7</v>
      </c>
      <c r="R35" s="45">
        <v>9.6</v>
      </c>
      <c r="S35" s="45">
        <v>5.25</v>
      </c>
      <c r="T35" s="45">
        <v>0.56000000000000005</v>
      </c>
      <c r="U35" s="46">
        <v>97.478328583457397</v>
      </c>
      <c r="V35" s="47">
        <v>6604545.6375820003</v>
      </c>
      <c r="W35" s="47">
        <v>929545.95659399999</v>
      </c>
      <c r="X35" s="47">
        <v>5674999.6809880007</v>
      </c>
      <c r="Y35" s="47">
        <v>456028.84956900001</v>
      </c>
      <c r="Z35" s="47">
        <v>197212.44078</v>
      </c>
      <c r="AA35" s="48">
        <v>258816.40878900001</v>
      </c>
    </row>
    <row r="36" spans="1:27" s="26" customFormat="1" x14ac:dyDescent="0.5">
      <c r="A36" s="25" t="s">
        <v>380</v>
      </c>
      <c r="B36" s="25">
        <v>11615</v>
      </c>
      <c r="C36" s="25" t="s">
        <v>381</v>
      </c>
      <c r="D36" s="25" t="s">
        <v>134</v>
      </c>
      <c r="E36" s="41">
        <v>0</v>
      </c>
      <c r="F36" s="45">
        <v>100000000</v>
      </c>
      <c r="G36" s="46">
        <v>41.06666666666667</v>
      </c>
      <c r="H36" s="45" t="s">
        <v>531</v>
      </c>
      <c r="I36" s="45">
        <v>63400280</v>
      </c>
      <c r="J36" s="45">
        <v>71175963</v>
      </c>
      <c r="K36" s="45">
        <v>70576151</v>
      </c>
      <c r="L36" s="45">
        <v>1097327</v>
      </c>
      <c r="M36" s="45">
        <v>77</v>
      </c>
      <c r="N36" s="45">
        <v>100</v>
      </c>
      <c r="O36" s="45">
        <v>0</v>
      </c>
      <c r="P36" s="45">
        <v>0</v>
      </c>
      <c r="Q36" s="45">
        <v>0</v>
      </c>
      <c r="R36" s="45">
        <v>13.61</v>
      </c>
      <c r="S36" s="45">
        <v>12.73</v>
      </c>
      <c r="T36" s="45">
        <v>13.03</v>
      </c>
      <c r="U36" s="46">
        <v>95.270109289493007</v>
      </c>
      <c r="V36" s="47">
        <v>55055879.121248998</v>
      </c>
      <c r="W36" s="47">
        <v>46301073.431102999</v>
      </c>
      <c r="X36" s="47">
        <v>8754805.6901459992</v>
      </c>
      <c r="Y36" s="47">
        <v>1729944.9823139999</v>
      </c>
      <c r="Z36" s="47">
        <v>4123726.4555139998</v>
      </c>
      <c r="AA36" s="48">
        <v>-2393781.4731999999</v>
      </c>
    </row>
    <row r="37" spans="1:27" s="26" customFormat="1" x14ac:dyDescent="0.5">
      <c r="A37" s="25" t="s">
        <v>380</v>
      </c>
      <c r="B37" s="25">
        <v>11615</v>
      </c>
      <c r="C37" s="25" t="s">
        <v>381</v>
      </c>
      <c r="D37" s="25" t="s">
        <v>134</v>
      </c>
      <c r="E37" s="41">
        <v>0</v>
      </c>
      <c r="F37" s="45">
        <v>100000000</v>
      </c>
      <c r="G37" s="46">
        <v>41.06666666666667</v>
      </c>
      <c r="H37" s="45" t="s">
        <v>531</v>
      </c>
      <c r="I37" s="45">
        <v>63400280</v>
      </c>
      <c r="J37" s="45">
        <v>71175963</v>
      </c>
      <c r="K37" s="45">
        <v>70576151</v>
      </c>
      <c r="L37" s="45">
        <v>1097327</v>
      </c>
      <c r="M37" s="45">
        <v>77</v>
      </c>
      <c r="N37" s="45">
        <v>100</v>
      </c>
      <c r="O37" s="45">
        <v>0</v>
      </c>
      <c r="P37" s="45">
        <v>0</v>
      </c>
      <c r="Q37" s="45">
        <v>0</v>
      </c>
      <c r="R37" s="45">
        <v>13.61</v>
      </c>
      <c r="S37" s="45">
        <v>12.73</v>
      </c>
      <c r="T37" s="45">
        <v>13.03</v>
      </c>
      <c r="U37" s="46">
        <v>95.270109289493007</v>
      </c>
      <c r="V37" s="47">
        <v>55055879.121248998</v>
      </c>
      <c r="W37" s="47">
        <v>46301073.431102999</v>
      </c>
      <c r="X37" s="47">
        <v>8754805.6901459992</v>
      </c>
      <c r="Y37" s="47">
        <v>1729944.9823139999</v>
      </c>
      <c r="Z37" s="47">
        <v>4123726.4555139998</v>
      </c>
      <c r="AA37" s="48">
        <v>-2393781.4731999999</v>
      </c>
    </row>
    <row r="38" spans="1:27" s="26" customFormat="1" x14ac:dyDescent="0.5">
      <c r="A38" s="25" t="s">
        <v>382</v>
      </c>
      <c r="B38" s="25">
        <v>11618</v>
      </c>
      <c r="C38" s="25" t="s">
        <v>383</v>
      </c>
      <c r="D38" s="25" t="s">
        <v>134</v>
      </c>
      <c r="E38" s="41">
        <v>0</v>
      </c>
      <c r="F38" s="45">
        <v>20000000</v>
      </c>
      <c r="G38" s="46">
        <v>40.700000000000003</v>
      </c>
      <c r="H38" s="45" t="s">
        <v>531</v>
      </c>
      <c r="I38" s="45">
        <v>12784225</v>
      </c>
      <c r="J38" s="45">
        <v>15465465</v>
      </c>
      <c r="K38" s="45">
        <v>16315019</v>
      </c>
      <c r="L38" s="45">
        <v>947928</v>
      </c>
      <c r="M38" s="45">
        <v>53</v>
      </c>
      <c r="N38" s="45">
        <v>99</v>
      </c>
      <c r="O38" s="45">
        <v>8</v>
      </c>
      <c r="P38" s="45">
        <v>1</v>
      </c>
      <c r="Q38" s="45">
        <v>61</v>
      </c>
      <c r="R38" s="45">
        <v>18.940000000000001</v>
      </c>
      <c r="S38" s="45">
        <v>12.09</v>
      </c>
      <c r="T38" s="45">
        <v>-24.52</v>
      </c>
      <c r="U38" s="46">
        <v>82.8673737350409</v>
      </c>
      <c r="V38" s="47">
        <v>7985946.4753219998</v>
      </c>
      <c r="W38" s="47">
        <v>14146568.306938</v>
      </c>
      <c r="X38" s="47">
        <v>-6160621.8316160003</v>
      </c>
      <c r="Y38" s="47">
        <v>409243.19004299998</v>
      </c>
      <c r="Z38" s="47">
        <v>260965.304653</v>
      </c>
      <c r="AA38" s="48">
        <v>148277.88538999998</v>
      </c>
    </row>
    <row r="39" spans="1:27" s="26" customFormat="1" x14ac:dyDescent="0.5">
      <c r="A39" s="25" t="s">
        <v>384</v>
      </c>
      <c r="B39" s="25">
        <v>11617</v>
      </c>
      <c r="C39" s="25" t="s">
        <v>385</v>
      </c>
      <c r="D39" s="25" t="s">
        <v>134</v>
      </c>
      <c r="E39" s="41">
        <v>0</v>
      </c>
      <c r="F39" s="45">
        <v>500000000</v>
      </c>
      <c r="G39" s="46">
        <v>40.466666666666669</v>
      </c>
      <c r="H39" s="45" t="s">
        <v>531</v>
      </c>
      <c r="I39" s="45">
        <v>4126901</v>
      </c>
      <c r="J39" s="45">
        <v>4570847</v>
      </c>
      <c r="K39" s="45">
        <v>194684938</v>
      </c>
      <c r="L39" s="45">
        <v>23478</v>
      </c>
      <c r="M39" s="45">
        <v>3</v>
      </c>
      <c r="N39" s="45">
        <v>100</v>
      </c>
      <c r="O39" s="45">
        <v>0</v>
      </c>
      <c r="P39" s="45">
        <v>0</v>
      </c>
      <c r="Q39" s="45">
        <v>3</v>
      </c>
      <c r="R39" s="45">
        <v>10.039999999999999</v>
      </c>
      <c r="S39" s="45">
        <v>10.29</v>
      </c>
      <c r="T39" s="45">
        <v>19.43</v>
      </c>
      <c r="U39" s="46">
        <v>90.750392284317826</v>
      </c>
      <c r="V39" s="47">
        <v>600279.09340100002</v>
      </c>
      <c r="W39" s="47">
        <v>483831.67255900003</v>
      </c>
      <c r="X39" s="47">
        <v>116447.42084199999</v>
      </c>
      <c r="Y39" s="47">
        <v>2282.2429999999999</v>
      </c>
      <c r="Z39" s="47">
        <v>6025.80962</v>
      </c>
      <c r="AA39" s="48">
        <v>-3743.5666200000001</v>
      </c>
    </row>
    <row r="40" spans="1:27" s="26" customFormat="1" x14ac:dyDescent="0.5">
      <c r="A40" s="25" t="s">
        <v>390</v>
      </c>
      <c r="B40" s="25">
        <v>11633</v>
      </c>
      <c r="C40" s="25" t="s">
        <v>391</v>
      </c>
      <c r="D40" s="25" t="s">
        <v>134</v>
      </c>
      <c r="E40" s="41">
        <v>0</v>
      </c>
      <c r="F40" s="45">
        <v>250000</v>
      </c>
      <c r="G40" s="46">
        <v>38.06666666666667</v>
      </c>
      <c r="H40" s="45" t="s">
        <v>531</v>
      </c>
      <c r="I40" s="45">
        <v>75333</v>
      </c>
      <c r="J40" s="45">
        <v>75840</v>
      </c>
      <c r="K40" s="45">
        <v>117858</v>
      </c>
      <c r="L40" s="45">
        <v>643488</v>
      </c>
      <c r="M40" s="45">
        <v>3</v>
      </c>
      <c r="N40" s="45">
        <v>100</v>
      </c>
      <c r="O40" s="45">
        <v>0</v>
      </c>
      <c r="P40" s="45">
        <v>0</v>
      </c>
      <c r="Q40" s="45">
        <v>3</v>
      </c>
      <c r="R40" s="45">
        <v>0.68</v>
      </c>
      <c r="S40" s="45">
        <v>1.65</v>
      </c>
      <c r="T40" s="45">
        <v>-23.11</v>
      </c>
      <c r="U40" s="46">
        <v>0</v>
      </c>
      <c r="V40" s="47">
        <v>126489.37819800001</v>
      </c>
      <c r="W40" s="47">
        <v>193271.15246499999</v>
      </c>
      <c r="X40" s="47">
        <v>-66781.774266999986</v>
      </c>
      <c r="Y40" s="47">
        <v>0</v>
      </c>
      <c r="Z40" s="47">
        <v>0</v>
      </c>
      <c r="AA40" s="48">
        <v>0</v>
      </c>
    </row>
    <row r="41" spans="1:27" s="26" customFormat="1" x14ac:dyDescent="0.5">
      <c r="A41" s="25" t="s">
        <v>394</v>
      </c>
      <c r="B41" s="25">
        <v>11655</v>
      </c>
      <c r="C41" s="25" t="s">
        <v>395</v>
      </c>
      <c r="D41" s="25" t="s">
        <v>134</v>
      </c>
      <c r="E41" s="41">
        <v>0</v>
      </c>
      <c r="F41" s="45">
        <v>20000000</v>
      </c>
      <c r="G41" s="46">
        <v>33.033333333333331</v>
      </c>
      <c r="H41" s="45" t="s">
        <v>531</v>
      </c>
      <c r="I41" s="45">
        <v>12962500</v>
      </c>
      <c r="J41" s="45">
        <v>14484695</v>
      </c>
      <c r="K41" s="45">
        <v>12148382</v>
      </c>
      <c r="L41" s="45">
        <v>1192324</v>
      </c>
      <c r="M41" s="45">
        <v>30</v>
      </c>
      <c r="N41" s="45">
        <v>90</v>
      </c>
      <c r="O41" s="45">
        <v>3</v>
      </c>
      <c r="P41" s="45">
        <v>10</v>
      </c>
      <c r="Q41" s="45">
        <v>33</v>
      </c>
      <c r="R41" s="45">
        <v>10.62</v>
      </c>
      <c r="S41" s="45">
        <v>-7.21</v>
      </c>
      <c r="T41" s="45">
        <v>-16.46</v>
      </c>
      <c r="U41" s="46">
        <v>98.227760858748809</v>
      </c>
      <c r="V41" s="47">
        <v>9527713.4829450008</v>
      </c>
      <c r="W41" s="47">
        <v>4834362.8254779996</v>
      </c>
      <c r="X41" s="47">
        <v>4693350.6574670011</v>
      </c>
      <c r="Y41" s="47">
        <v>380825.766703</v>
      </c>
      <c r="Z41" s="47">
        <v>412324.605645</v>
      </c>
      <c r="AA41" s="48">
        <v>-31498.838942000002</v>
      </c>
    </row>
    <row r="42" spans="1:27" s="26" customFormat="1" x14ac:dyDescent="0.5">
      <c r="A42" s="25" t="s">
        <v>398</v>
      </c>
      <c r="B42" s="25">
        <v>11664</v>
      </c>
      <c r="C42" s="25" t="s">
        <v>399</v>
      </c>
      <c r="D42" s="25" t="s">
        <v>134</v>
      </c>
      <c r="E42" s="41">
        <v>0</v>
      </c>
      <c r="F42" s="45">
        <v>60000000</v>
      </c>
      <c r="G42" s="46">
        <v>31.833333333333332</v>
      </c>
      <c r="H42" s="45" t="s">
        <v>531</v>
      </c>
      <c r="I42" s="45">
        <v>88169738</v>
      </c>
      <c r="J42" s="45">
        <v>103676976</v>
      </c>
      <c r="K42" s="45">
        <v>32639986</v>
      </c>
      <c r="L42" s="45">
        <v>3176379</v>
      </c>
      <c r="M42" s="45">
        <v>25</v>
      </c>
      <c r="N42" s="45">
        <v>100</v>
      </c>
      <c r="O42" s="45">
        <v>0</v>
      </c>
      <c r="P42" s="45">
        <v>0</v>
      </c>
      <c r="Q42" s="45">
        <v>25</v>
      </c>
      <c r="R42" s="45">
        <v>17.170000000000002</v>
      </c>
      <c r="S42" s="45">
        <v>28.5</v>
      </c>
      <c r="T42" s="45">
        <v>60.33</v>
      </c>
      <c r="U42" s="46">
        <v>94.482157178818028</v>
      </c>
      <c r="V42" s="47">
        <v>32648761.261264</v>
      </c>
      <c r="W42" s="47">
        <v>15635581.802274</v>
      </c>
      <c r="X42" s="47">
        <v>17013179.45899</v>
      </c>
      <c r="Y42" s="47">
        <v>2020114.816958</v>
      </c>
      <c r="Z42" s="47">
        <v>1641821.4859740001</v>
      </c>
      <c r="AA42" s="48">
        <v>378293.33098399988</v>
      </c>
    </row>
    <row r="43" spans="1:27" s="26" customFormat="1" x14ac:dyDescent="0.5">
      <c r="A43" s="25" t="s">
        <v>402</v>
      </c>
      <c r="B43" s="25">
        <v>11668</v>
      </c>
      <c r="C43" s="25" t="s">
        <v>403</v>
      </c>
      <c r="D43" s="25" t="s">
        <v>134</v>
      </c>
      <c r="E43" s="41">
        <v>0</v>
      </c>
      <c r="F43" s="45">
        <v>20000000</v>
      </c>
      <c r="G43" s="46">
        <v>31.266666666666666</v>
      </c>
      <c r="H43" s="45" t="s">
        <v>531</v>
      </c>
      <c r="I43" s="45">
        <v>9338173</v>
      </c>
      <c r="J43" s="45">
        <v>10355488</v>
      </c>
      <c r="K43" s="45">
        <v>8411847</v>
      </c>
      <c r="L43" s="45">
        <v>1231060</v>
      </c>
      <c r="M43" s="45">
        <v>26</v>
      </c>
      <c r="N43" s="45">
        <v>96</v>
      </c>
      <c r="O43" s="45">
        <v>1</v>
      </c>
      <c r="P43" s="45">
        <v>4</v>
      </c>
      <c r="Q43" s="45">
        <v>27</v>
      </c>
      <c r="R43" s="45">
        <v>10.5</v>
      </c>
      <c r="S43" s="45">
        <v>12.74</v>
      </c>
      <c r="T43" s="45">
        <v>9.31</v>
      </c>
      <c r="U43" s="46">
        <v>76.389332304985459</v>
      </c>
      <c r="V43" s="47">
        <v>20556775.049497001</v>
      </c>
      <c r="W43" s="47">
        <v>20334146.524471</v>
      </c>
      <c r="X43" s="47">
        <v>222628.52502600104</v>
      </c>
      <c r="Y43" s="47">
        <v>2695553.4851239999</v>
      </c>
      <c r="Z43" s="47">
        <v>3634120.2850199998</v>
      </c>
      <c r="AA43" s="48">
        <v>-938566.79989599995</v>
      </c>
    </row>
    <row r="44" spans="1:27" s="26" customFormat="1" x14ac:dyDescent="0.5">
      <c r="A44" s="25" t="s">
        <v>406</v>
      </c>
      <c r="B44" s="25">
        <v>11674</v>
      </c>
      <c r="C44" s="25" t="s">
        <v>407</v>
      </c>
      <c r="D44" s="25" t="s">
        <v>134</v>
      </c>
      <c r="E44" s="41">
        <v>0</v>
      </c>
      <c r="F44" s="45">
        <v>6000000</v>
      </c>
      <c r="G44" s="46">
        <v>30.766666666666666</v>
      </c>
      <c r="H44" s="45" t="s">
        <v>531</v>
      </c>
      <c r="I44" s="45">
        <v>2784017</v>
      </c>
      <c r="J44" s="45">
        <v>3275905</v>
      </c>
      <c r="K44" s="45">
        <v>3737321</v>
      </c>
      <c r="L44" s="45">
        <v>876538</v>
      </c>
      <c r="M44" s="45">
        <v>14</v>
      </c>
      <c r="N44" s="45">
        <v>98</v>
      </c>
      <c r="O44" s="45">
        <v>2</v>
      </c>
      <c r="P44" s="45">
        <v>2</v>
      </c>
      <c r="Q44" s="45">
        <v>16</v>
      </c>
      <c r="R44" s="45">
        <v>11.67</v>
      </c>
      <c r="S44" s="45">
        <v>11.09</v>
      </c>
      <c r="T44" s="45">
        <v>-23.77</v>
      </c>
      <c r="U44" s="46">
        <v>96.378004754853208</v>
      </c>
      <c r="V44" s="47">
        <v>4073466.6291160001</v>
      </c>
      <c r="W44" s="47">
        <v>2361732.2284499998</v>
      </c>
      <c r="X44" s="47">
        <v>1711734.4006660003</v>
      </c>
      <c r="Y44" s="47">
        <v>358086.05013400002</v>
      </c>
      <c r="Z44" s="47">
        <v>347465.32036200003</v>
      </c>
      <c r="AA44" s="48">
        <v>10620.729771999991</v>
      </c>
    </row>
    <row r="45" spans="1:27" s="26" customFormat="1" x14ac:dyDescent="0.5">
      <c r="A45" s="25" t="s">
        <v>410</v>
      </c>
      <c r="B45" s="25">
        <v>11681</v>
      </c>
      <c r="C45" s="25" t="s">
        <v>411</v>
      </c>
      <c r="D45" s="25" t="s">
        <v>134</v>
      </c>
      <c r="E45" s="41">
        <v>0</v>
      </c>
      <c r="F45" s="45">
        <v>5000000</v>
      </c>
      <c r="G45" s="46">
        <v>28.366666666666667</v>
      </c>
      <c r="H45" s="45" t="s">
        <v>531</v>
      </c>
      <c r="I45" s="45">
        <v>755768</v>
      </c>
      <c r="J45" s="45">
        <v>828035</v>
      </c>
      <c r="K45" s="45">
        <v>1307025</v>
      </c>
      <c r="L45" s="45">
        <v>633527</v>
      </c>
      <c r="M45" s="45">
        <v>7</v>
      </c>
      <c r="N45" s="45">
        <v>100</v>
      </c>
      <c r="O45" s="45">
        <v>0</v>
      </c>
      <c r="P45" s="45">
        <v>0</v>
      </c>
      <c r="Q45" s="45">
        <v>7</v>
      </c>
      <c r="R45" s="45">
        <v>7.74</v>
      </c>
      <c r="S45" s="45">
        <v>14.22</v>
      </c>
      <c r="T45" s="45">
        <v>-25.21</v>
      </c>
      <c r="U45" s="46">
        <v>85.117570769036675</v>
      </c>
      <c r="V45" s="47">
        <v>1173105.344702</v>
      </c>
      <c r="W45" s="47">
        <v>1000226.408845</v>
      </c>
      <c r="X45" s="47">
        <v>172878.93585700006</v>
      </c>
      <c r="Y45" s="47">
        <v>86584.029429999995</v>
      </c>
      <c r="Z45" s="47">
        <v>86511.984031999993</v>
      </c>
      <c r="AA45" s="48">
        <v>72.045398000002024</v>
      </c>
    </row>
    <row r="46" spans="1:27" s="26" customFormat="1" x14ac:dyDescent="0.5">
      <c r="A46" s="25" t="s">
        <v>412</v>
      </c>
      <c r="B46" s="25">
        <v>11687</v>
      </c>
      <c r="C46" s="25" t="s">
        <v>413</v>
      </c>
      <c r="D46" s="25" t="s">
        <v>134</v>
      </c>
      <c r="E46" s="41">
        <v>0</v>
      </c>
      <c r="F46" s="45">
        <v>500000</v>
      </c>
      <c r="G46" s="46">
        <v>26.733333333333334</v>
      </c>
      <c r="H46" s="45" t="s">
        <v>531</v>
      </c>
      <c r="I46" s="45">
        <v>437935</v>
      </c>
      <c r="J46" s="45">
        <v>494578</v>
      </c>
      <c r="K46" s="45">
        <v>422525</v>
      </c>
      <c r="L46" s="45">
        <v>1170530</v>
      </c>
      <c r="M46" s="45">
        <v>9</v>
      </c>
      <c r="N46" s="45">
        <v>100</v>
      </c>
      <c r="O46" s="45">
        <v>0</v>
      </c>
      <c r="P46" s="45">
        <v>0</v>
      </c>
      <c r="Q46" s="45">
        <v>9</v>
      </c>
      <c r="R46" s="45">
        <v>12.2</v>
      </c>
      <c r="S46" s="45">
        <v>20.55</v>
      </c>
      <c r="T46" s="45">
        <v>-28.79</v>
      </c>
      <c r="U46" s="46">
        <v>95.764451467714565</v>
      </c>
      <c r="V46" s="47">
        <v>125301.091715</v>
      </c>
      <c r="W46" s="47">
        <v>126980.13256500001</v>
      </c>
      <c r="X46" s="47">
        <v>-1679.0408500000049</v>
      </c>
      <c r="Y46" s="47">
        <v>0</v>
      </c>
      <c r="Z46" s="47">
        <v>0</v>
      </c>
      <c r="AA46" s="48">
        <v>0</v>
      </c>
    </row>
    <row r="47" spans="1:27" s="26" customFormat="1" x14ac:dyDescent="0.5">
      <c r="A47" s="25" t="s">
        <v>414</v>
      </c>
      <c r="B47" s="25">
        <v>11679</v>
      </c>
      <c r="C47" s="25" t="s">
        <v>415</v>
      </c>
      <c r="D47" s="25" t="s">
        <v>134</v>
      </c>
      <c r="E47" s="41">
        <v>0</v>
      </c>
      <c r="F47" s="45">
        <v>5000000</v>
      </c>
      <c r="G47" s="46">
        <v>26.366666666666667</v>
      </c>
      <c r="H47" s="45" t="s">
        <v>531</v>
      </c>
      <c r="I47" s="45">
        <v>1165900</v>
      </c>
      <c r="J47" s="45">
        <v>1392431</v>
      </c>
      <c r="K47" s="45">
        <v>1872773</v>
      </c>
      <c r="L47" s="45">
        <v>749511</v>
      </c>
      <c r="M47" s="45">
        <v>15</v>
      </c>
      <c r="N47" s="45">
        <v>100</v>
      </c>
      <c r="O47" s="45">
        <v>0</v>
      </c>
      <c r="P47" s="45">
        <v>0</v>
      </c>
      <c r="Q47" s="45">
        <v>0</v>
      </c>
      <c r="R47" s="45">
        <v>15.72</v>
      </c>
      <c r="S47" s="45">
        <v>31.22</v>
      </c>
      <c r="T47" s="45">
        <v>24.03</v>
      </c>
      <c r="U47" s="46">
        <v>77.489543867088727</v>
      </c>
      <c r="V47" s="47">
        <v>1270467.865946</v>
      </c>
      <c r="W47" s="47">
        <v>1316568.729881</v>
      </c>
      <c r="X47" s="47">
        <v>-46100.86393500003</v>
      </c>
      <c r="Y47" s="47">
        <v>49774.612982999999</v>
      </c>
      <c r="Z47" s="47">
        <v>44866.821349999998</v>
      </c>
      <c r="AA47" s="48">
        <v>4907.7916330000007</v>
      </c>
    </row>
    <row r="48" spans="1:27" s="26" customFormat="1" x14ac:dyDescent="0.5">
      <c r="A48" s="25" t="s">
        <v>420</v>
      </c>
      <c r="B48" s="25">
        <v>11688</v>
      </c>
      <c r="C48" s="25" t="s">
        <v>421</v>
      </c>
      <c r="D48" s="25" t="s">
        <v>134</v>
      </c>
      <c r="E48" s="41">
        <v>0</v>
      </c>
      <c r="F48" s="45">
        <v>30000000</v>
      </c>
      <c r="G48" s="46">
        <v>24.6</v>
      </c>
      <c r="H48" s="45" t="s">
        <v>531</v>
      </c>
      <c r="I48" s="45">
        <v>13610584</v>
      </c>
      <c r="J48" s="45">
        <v>16083457</v>
      </c>
      <c r="K48" s="45">
        <v>18254529</v>
      </c>
      <c r="L48" s="45">
        <v>881067</v>
      </c>
      <c r="M48" s="45">
        <v>11</v>
      </c>
      <c r="N48" s="45">
        <v>100</v>
      </c>
      <c r="O48" s="45">
        <v>0</v>
      </c>
      <c r="P48" s="45">
        <v>0</v>
      </c>
      <c r="Q48" s="45">
        <v>11</v>
      </c>
      <c r="R48" s="45">
        <v>18.18</v>
      </c>
      <c r="S48" s="45">
        <v>36.729999999999997</v>
      </c>
      <c r="T48" s="45">
        <v>36.450000000000003</v>
      </c>
      <c r="U48" s="46">
        <v>80.688547046405219</v>
      </c>
      <c r="V48" s="47">
        <v>14828215.504569</v>
      </c>
      <c r="W48" s="47">
        <v>17079274.295322999</v>
      </c>
      <c r="X48" s="47">
        <v>-2251058.7907539997</v>
      </c>
      <c r="Y48" s="47">
        <v>513908.201749</v>
      </c>
      <c r="Z48" s="47">
        <v>2131657.0317259999</v>
      </c>
      <c r="AA48" s="48">
        <v>-1617748.8299769999</v>
      </c>
    </row>
    <row r="49" spans="1:27" s="26" customFormat="1" x14ac:dyDescent="0.5">
      <c r="A49" s="25" t="s">
        <v>424</v>
      </c>
      <c r="B49" s="25">
        <v>11710</v>
      </c>
      <c r="C49" s="25" t="s">
        <v>425</v>
      </c>
      <c r="D49" s="25" t="s">
        <v>134</v>
      </c>
      <c r="E49" s="41">
        <v>0</v>
      </c>
      <c r="F49" s="45">
        <v>5000000</v>
      </c>
      <c r="G49" s="46">
        <v>23.133333333333333</v>
      </c>
      <c r="H49" s="45" t="s">
        <v>531</v>
      </c>
      <c r="I49" s="45">
        <v>838016</v>
      </c>
      <c r="J49" s="45">
        <v>923326</v>
      </c>
      <c r="K49" s="45">
        <v>1702377</v>
      </c>
      <c r="L49" s="45">
        <v>542375</v>
      </c>
      <c r="M49" s="45">
        <v>14</v>
      </c>
      <c r="N49" s="45">
        <v>97</v>
      </c>
      <c r="O49" s="45">
        <v>11</v>
      </c>
      <c r="P49" s="45">
        <v>3</v>
      </c>
      <c r="Q49" s="45">
        <v>25</v>
      </c>
      <c r="R49" s="45">
        <v>31.88</v>
      </c>
      <c r="S49" s="45">
        <v>10.01</v>
      </c>
      <c r="T49" s="45">
        <v>-21.06</v>
      </c>
      <c r="U49" s="46">
        <v>90.617968330390241</v>
      </c>
      <c r="V49" s="47">
        <v>3809965.639006</v>
      </c>
      <c r="W49" s="47">
        <v>3488711.1338960002</v>
      </c>
      <c r="X49" s="47">
        <v>321254.50510999979</v>
      </c>
      <c r="Y49" s="47">
        <v>194277.31737199999</v>
      </c>
      <c r="Z49" s="47">
        <v>262858.02058200003</v>
      </c>
      <c r="AA49" s="48">
        <v>-68580.703210000036</v>
      </c>
    </row>
    <row r="50" spans="1:27" s="26" customFormat="1" x14ac:dyDescent="0.5">
      <c r="A50" s="25" t="s">
        <v>428</v>
      </c>
      <c r="B50" s="25">
        <v>11711</v>
      </c>
      <c r="C50" s="25" t="s">
        <v>427</v>
      </c>
      <c r="D50" s="25" t="s">
        <v>134</v>
      </c>
      <c r="E50" s="41">
        <v>0</v>
      </c>
      <c r="F50" s="45">
        <v>20000000</v>
      </c>
      <c r="G50" s="46">
        <v>22.633333333333333</v>
      </c>
      <c r="H50" s="45" t="s">
        <v>531</v>
      </c>
      <c r="I50" s="45">
        <v>23137784</v>
      </c>
      <c r="J50" s="45">
        <v>25449349</v>
      </c>
      <c r="K50" s="45">
        <v>16330499</v>
      </c>
      <c r="L50" s="45">
        <v>1558393</v>
      </c>
      <c r="M50" s="45">
        <v>8</v>
      </c>
      <c r="N50" s="45">
        <v>100</v>
      </c>
      <c r="O50" s="45">
        <v>0</v>
      </c>
      <c r="P50" s="45">
        <v>0</v>
      </c>
      <c r="Q50" s="45">
        <v>8</v>
      </c>
      <c r="R50" s="45">
        <v>0.79</v>
      </c>
      <c r="S50" s="45">
        <v>3.59</v>
      </c>
      <c r="T50" s="45">
        <v>15.6</v>
      </c>
      <c r="U50" s="46">
        <v>99.936727078166172</v>
      </c>
      <c r="V50" s="47">
        <v>0</v>
      </c>
      <c r="W50" s="47">
        <v>0</v>
      </c>
      <c r="X50" s="47">
        <v>0</v>
      </c>
      <c r="Y50" s="47">
        <v>0</v>
      </c>
      <c r="Z50" s="47">
        <v>0</v>
      </c>
      <c r="AA50" s="48">
        <v>0</v>
      </c>
    </row>
    <row r="51" spans="1:27" s="26" customFormat="1" x14ac:dyDescent="0.5">
      <c r="A51" s="25" t="s">
        <v>426</v>
      </c>
      <c r="B51" s="25">
        <v>11704</v>
      </c>
      <c r="C51" s="25" t="s">
        <v>427</v>
      </c>
      <c r="D51" s="25" t="s">
        <v>134</v>
      </c>
      <c r="E51" s="41">
        <v>0</v>
      </c>
      <c r="F51" s="45">
        <v>1000000</v>
      </c>
      <c r="G51" s="46">
        <v>22.633333333333333</v>
      </c>
      <c r="H51" s="45" t="s">
        <v>531</v>
      </c>
      <c r="I51" s="45">
        <v>44636</v>
      </c>
      <c r="J51" s="45">
        <v>59612</v>
      </c>
      <c r="K51" s="45">
        <v>163406</v>
      </c>
      <c r="L51" s="45">
        <v>364811</v>
      </c>
      <c r="M51" s="45">
        <v>3</v>
      </c>
      <c r="N51" s="45">
        <v>75</v>
      </c>
      <c r="O51" s="45">
        <v>1</v>
      </c>
      <c r="P51" s="45">
        <v>25</v>
      </c>
      <c r="Q51" s="45">
        <v>4</v>
      </c>
      <c r="R51" s="45">
        <v>25.41</v>
      </c>
      <c r="S51" s="45">
        <v>-35.159999999999997</v>
      </c>
      <c r="T51" s="45">
        <v>-52.45</v>
      </c>
      <c r="U51" s="46">
        <v>94.933130994676247</v>
      </c>
      <c r="V51" s="47">
        <v>475918.36086000002</v>
      </c>
      <c r="W51" s="47">
        <v>451903.82798</v>
      </c>
      <c r="X51" s="47">
        <v>24014.532880000013</v>
      </c>
      <c r="Y51" s="47">
        <v>0</v>
      </c>
      <c r="Z51" s="47">
        <v>0</v>
      </c>
      <c r="AA51" s="48">
        <v>0</v>
      </c>
    </row>
    <row r="52" spans="1:27" s="26" customFormat="1" x14ac:dyDescent="0.5">
      <c r="A52" s="25" t="s">
        <v>448</v>
      </c>
      <c r="B52" s="25">
        <v>11752</v>
      </c>
      <c r="C52" s="25" t="s">
        <v>449</v>
      </c>
      <c r="D52" s="25" t="s">
        <v>134</v>
      </c>
      <c r="E52" s="41">
        <v>0</v>
      </c>
      <c r="F52" s="45">
        <v>500000</v>
      </c>
      <c r="G52" s="46">
        <v>18.666666666666664</v>
      </c>
      <c r="H52" s="45" t="s">
        <v>531</v>
      </c>
      <c r="I52" s="45">
        <v>444669</v>
      </c>
      <c r="J52" s="45">
        <v>377328</v>
      </c>
      <c r="K52" s="45">
        <v>359752</v>
      </c>
      <c r="L52" s="45">
        <v>1048857</v>
      </c>
      <c r="M52" s="45">
        <v>5</v>
      </c>
      <c r="N52" s="45">
        <v>100</v>
      </c>
      <c r="O52" s="45">
        <v>0</v>
      </c>
      <c r="P52" s="45">
        <v>0</v>
      </c>
      <c r="Q52" s="45">
        <v>5</v>
      </c>
      <c r="R52" s="45">
        <v>73.31</v>
      </c>
      <c r="S52" s="45">
        <v>131.49</v>
      </c>
      <c r="T52" s="45">
        <v>40.83</v>
      </c>
      <c r="U52" s="46">
        <v>78.185208942362337</v>
      </c>
      <c r="V52" s="47">
        <v>1262215.4346990001</v>
      </c>
      <c r="W52" s="47">
        <v>1327434.3041439999</v>
      </c>
      <c r="X52" s="47">
        <v>-65218.869444999844</v>
      </c>
      <c r="Y52" s="47">
        <v>0</v>
      </c>
      <c r="Z52" s="47">
        <v>70234.036659999998</v>
      </c>
      <c r="AA52" s="48">
        <v>-70234.036659999998</v>
      </c>
    </row>
    <row r="53" spans="1:27" s="26" customFormat="1" x14ac:dyDescent="0.5">
      <c r="A53" s="25" t="s">
        <v>450</v>
      </c>
      <c r="B53" s="25">
        <v>11755</v>
      </c>
      <c r="C53" s="25" t="s">
        <v>451</v>
      </c>
      <c r="D53" s="25" t="s">
        <v>134</v>
      </c>
      <c r="E53" s="41">
        <v>0</v>
      </c>
      <c r="F53" s="45">
        <v>25000000</v>
      </c>
      <c r="G53" s="46">
        <v>18.5</v>
      </c>
      <c r="H53" s="45" t="s">
        <v>531</v>
      </c>
      <c r="I53" s="45">
        <v>10072381</v>
      </c>
      <c r="J53" s="45">
        <v>11121052</v>
      </c>
      <c r="K53" s="45">
        <v>14455721</v>
      </c>
      <c r="L53" s="45">
        <v>820553</v>
      </c>
      <c r="M53" s="45">
        <v>24</v>
      </c>
      <c r="N53" s="45">
        <v>99</v>
      </c>
      <c r="O53" s="45">
        <v>1</v>
      </c>
      <c r="P53" s="45">
        <v>1</v>
      </c>
      <c r="Q53" s="45">
        <v>25</v>
      </c>
      <c r="R53" s="45">
        <v>6.72</v>
      </c>
      <c r="S53" s="45">
        <v>3.26</v>
      </c>
      <c r="T53" s="45">
        <v>-8.86</v>
      </c>
      <c r="U53" s="46">
        <v>93.446965406312955</v>
      </c>
      <c r="V53" s="47">
        <v>15622493.423384</v>
      </c>
      <c r="W53" s="47">
        <v>8223214.6587349996</v>
      </c>
      <c r="X53" s="47">
        <v>7399278.764649</v>
      </c>
      <c r="Y53" s="47">
        <v>528111.86714900006</v>
      </c>
      <c r="Z53" s="47">
        <v>836255.69084699999</v>
      </c>
      <c r="AA53" s="48">
        <v>-308143.82369799993</v>
      </c>
    </row>
    <row r="54" spans="1:27" s="26" customFormat="1" x14ac:dyDescent="0.5">
      <c r="A54" s="25" t="s">
        <v>452</v>
      </c>
      <c r="B54" s="25">
        <v>11764</v>
      </c>
      <c r="C54" s="25" t="s">
        <v>453</v>
      </c>
      <c r="D54" s="25" t="s">
        <v>134</v>
      </c>
      <c r="E54" s="41">
        <v>0</v>
      </c>
      <c r="F54" s="45">
        <v>39000000</v>
      </c>
      <c r="G54" s="46">
        <v>17.133333333333333</v>
      </c>
      <c r="H54" s="45" t="s">
        <v>531</v>
      </c>
      <c r="I54" s="45">
        <v>28366682</v>
      </c>
      <c r="J54" s="45">
        <v>32054504</v>
      </c>
      <c r="K54" s="45">
        <v>25146690</v>
      </c>
      <c r="L54" s="45">
        <v>1274701</v>
      </c>
      <c r="M54" s="45">
        <v>10</v>
      </c>
      <c r="N54" s="45">
        <v>100</v>
      </c>
      <c r="O54" s="45">
        <v>0</v>
      </c>
      <c r="P54" s="45">
        <v>0</v>
      </c>
      <c r="Q54" s="45">
        <v>10</v>
      </c>
      <c r="R54" s="45">
        <v>9.69</v>
      </c>
      <c r="S54" s="45">
        <v>37.700000000000003</v>
      </c>
      <c r="T54" s="45">
        <v>15.3</v>
      </c>
      <c r="U54" s="46">
        <v>95.870067394161367</v>
      </c>
      <c r="V54" s="47">
        <v>24003064.151668001</v>
      </c>
      <c r="W54" s="47">
        <v>7054245.9517949997</v>
      </c>
      <c r="X54" s="47">
        <v>16948818.199873</v>
      </c>
      <c r="Y54" s="47">
        <v>1179042.8234600001</v>
      </c>
      <c r="Z54" s="47">
        <v>184505.06177</v>
      </c>
      <c r="AA54" s="48">
        <v>994537.76169000007</v>
      </c>
    </row>
    <row r="55" spans="1:27" s="26" customFormat="1" x14ac:dyDescent="0.5">
      <c r="A55" s="25" t="s">
        <v>454</v>
      </c>
      <c r="B55" s="25">
        <v>11759</v>
      </c>
      <c r="C55" s="25" t="s">
        <v>455</v>
      </c>
      <c r="D55" s="25" t="s">
        <v>134</v>
      </c>
      <c r="E55" s="41">
        <v>0</v>
      </c>
      <c r="F55" s="45">
        <v>10000000</v>
      </c>
      <c r="G55" s="46">
        <v>16.933333333333334</v>
      </c>
      <c r="H55" s="45" t="s">
        <v>531</v>
      </c>
      <c r="I55" s="45">
        <v>4046880</v>
      </c>
      <c r="J55" s="45">
        <v>9880528</v>
      </c>
      <c r="K55" s="45">
        <v>8259694</v>
      </c>
      <c r="L55" s="45">
        <v>1196234</v>
      </c>
      <c r="M55" s="45">
        <v>24</v>
      </c>
      <c r="N55" s="45">
        <v>86</v>
      </c>
      <c r="O55" s="45">
        <v>4</v>
      </c>
      <c r="P55" s="45">
        <v>14</v>
      </c>
      <c r="Q55" s="45">
        <v>28</v>
      </c>
      <c r="R55" s="45">
        <v>5.96</v>
      </c>
      <c r="S55" s="45">
        <v>10.41</v>
      </c>
      <c r="T55" s="45">
        <v>31.82</v>
      </c>
      <c r="U55" s="46">
        <v>97.591175776448083</v>
      </c>
      <c r="V55" s="47">
        <v>9229887.410774</v>
      </c>
      <c r="W55" s="47">
        <v>3161944.6262949998</v>
      </c>
      <c r="X55" s="47">
        <v>6067942.7844789997</v>
      </c>
      <c r="Y55" s="47">
        <v>5065988.4667109996</v>
      </c>
      <c r="Z55" s="47">
        <v>400008.48355599999</v>
      </c>
      <c r="AA55" s="48">
        <v>4665979.983155</v>
      </c>
    </row>
    <row r="56" spans="1:27" s="26" customFormat="1" x14ac:dyDescent="0.5">
      <c r="A56" s="25" t="s">
        <v>458</v>
      </c>
      <c r="B56" s="25">
        <v>11769</v>
      </c>
      <c r="C56" s="25" t="s">
        <v>459</v>
      </c>
      <c r="D56" s="25" t="s">
        <v>134</v>
      </c>
      <c r="E56" s="41">
        <v>0</v>
      </c>
      <c r="F56" s="45">
        <v>10000000</v>
      </c>
      <c r="G56" s="46">
        <v>16.666666666666664</v>
      </c>
      <c r="H56" s="45" t="s">
        <v>531</v>
      </c>
      <c r="I56" s="45">
        <v>5113874</v>
      </c>
      <c r="J56" s="45">
        <v>5160474</v>
      </c>
      <c r="K56" s="45">
        <v>3420368</v>
      </c>
      <c r="L56" s="45">
        <v>1508748</v>
      </c>
      <c r="M56" s="45">
        <v>2</v>
      </c>
      <c r="N56" s="45">
        <v>100</v>
      </c>
      <c r="O56" s="45">
        <v>1</v>
      </c>
      <c r="P56" s="45">
        <v>0</v>
      </c>
      <c r="Q56" s="45">
        <v>3</v>
      </c>
      <c r="R56" s="45">
        <v>0.73</v>
      </c>
      <c r="S56" s="45">
        <v>6.99</v>
      </c>
      <c r="T56" s="45">
        <v>56.87</v>
      </c>
      <c r="U56" s="46">
        <v>92.766109291707224</v>
      </c>
      <c r="V56" s="47">
        <v>1256718.248771</v>
      </c>
      <c r="W56" s="47">
        <v>610799.91899000003</v>
      </c>
      <c r="X56" s="47">
        <v>645918.32978099992</v>
      </c>
      <c r="Y56" s="47">
        <v>9343.2329599999994</v>
      </c>
      <c r="Z56" s="47">
        <v>51577.5</v>
      </c>
      <c r="AA56" s="48">
        <v>-42234.267039999999</v>
      </c>
    </row>
    <row r="57" spans="1:27" s="26" customFormat="1" x14ac:dyDescent="0.5">
      <c r="A57" s="25" t="s">
        <v>462</v>
      </c>
      <c r="B57" s="25">
        <v>11775</v>
      </c>
      <c r="C57" s="25" t="s">
        <v>463</v>
      </c>
      <c r="D57" s="25" t="s">
        <v>134</v>
      </c>
      <c r="E57" s="41">
        <v>0</v>
      </c>
      <c r="F57" s="45">
        <v>1000000</v>
      </c>
      <c r="G57" s="46">
        <v>15.933333333333334</v>
      </c>
      <c r="H57" s="45" t="s">
        <v>531</v>
      </c>
      <c r="I57" s="45">
        <v>4685482</v>
      </c>
      <c r="J57" s="45">
        <v>4816452</v>
      </c>
      <c r="K57" s="45">
        <v>3375569</v>
      </c>
      <c r="L57" s="45">
        <v>1482755</v>
      </c>
      <c r="M57" s="45">
        <v>5</v>
      </c>
      <c r="N57" s="45">
        <v>29</v>
      </c>
      <c r="O57" s="45">
        <v>17</v>
      </c>
      <c r="P57" s="45">
        <v>71</v>
      </c>
      <c r="Q57" s="45">
        <v>22</v>
      </c>
      <c r="R57" s="45">
        <v>12.6</v>
      </c>
      <c r="S57" s="45">
        <v>15.16</v>
      </c>
      <c r="T57" s="45">
        <v>56.22</v>
      </c>
      <c r="U57" s="46">
        <v>95.505051732586367</v>
      </c>
      <c r="V57" s="47">
        <v>4441646.6641950002</v>
      </c>
      <c r="W57" s="47">
        <v>1991768.5081259999</v>
      </c>
      <c r="X57" s="47">
        <v>2449878.1560690003</v>
      </c>
      <c r="Y57" s="47">
        <v>95007.990263999993</v>
      </c>
      <c r="Z57" s="47">
        <v>730192.09259000001</v>
      </c>
      <c r="AA57" s="48">
        <v>-635184.10232599999</v>
      </c>
    </row>
    <row r="58" spans="1:27" s="26" customFormat="1" x14ac:dyDescent="0.5">
      <c r="A58" s="25" t="s">
        <v>464</v>
      </c>
      <c r="B58" s="25">
        <v>11783</v>
      </c>
      <c r="C58" s="25" t="s">
        <v>465</v>
      </c>
      <c r="D58" s="25" t="s">
        <v>134</v>
      </c>
      <c r="E58" s="41">
        <v>0</v>
      </c>
      <c r="F58" s="45">
        <v>2000000</v>
      </c>
      <c r="G58" s="46">
        <v>15.866666666666667</v>
      </c>
      <c r="H58" s="45" t="s">
        <v>531</v>
      </c>
      <c r="I58" s="45">
        <v>845446</v>
      </c>
      <c r="J58" s="45">
        <v>929279</v>
      </c>
      <c r="K58" s="45">
        <v>1716197</v>
      </c>
      <c r="L58" s="45">
        <v>541475</v>
      </c>
      <c r="M58" s="45">
        <v>5</v>
      </c>
      <c r="N58" s="45">
        <v>100</v>
      </c>
      <c r="O58" s="45">
        <v>0</v>
      </c>
      <c r="P58" s="45">
        <v>0</v>
      </c>
      <c r="Q58" s="45">
        <v>0</v>
      </c>
      <c r="R58" s="45">
        <v>9.92</v>
      </c>
      <c r="S58" s="45">
        <v>-1.99</v>
      </c>
      <c r="T58" s="45">
        <v>-26.64</v>
      </c>
      <c r="U58" s="46">
        <v>88.750691449290969</v>
      </c>
      <c r="V58" s="47">
        <v>3236712.388849</v>
      </c>
      <c r="W58" s="47">
        <v>2602901.8010160001</v>
      </c>
      <c r="X58" s="47">
        <v>633810.58783299988</v>
      </c>
      <c r="Y58" s="47">
        <v>398086.141153</v>
      </c>
      <c r="Z58" s="47">
        <v>412624.14753399999</v>
      </c>
      <c r="AA58" s="48">
        <v>-14538.006380999985</v>
      </c>
    </row>
    <row r="59" spans="1:27" s="26" customFormat="1" x14ac:dyDescent="0.5">
      <c r="A59" s="25" t="s">
        <v>466</v>
      </c>
      <c r="B59" s="25">
        <v>11777</v>
      </c>
      <c r="C59" s="25" t="s">
        <v>467</v>
      </c>
      <c r="D59" s="25" t="s">
        <v>134</v>
      </c>
      <c r="E59" s="41">
        <v>0</v>
      </c>
      <c r="F59" s="45">
        <v>500000</v>
      </c>
      <c r="G59" s="46">
        <v>15.733333333333333</v>
      </c>
      <c r="H59" s="45" t="s">
        <v>531</v>
      </c>
      <c r="I59" s="45">
        <v>352993</v>
      </c>
      <c r="J59" s="45">
        <v>407471</v>
      </c>
      <c r="K59" s="45">
        <v>309917</v>
      </c>
      <c r="L59" s="45">
        <v>1314775</v>
      </c>
      <c r="M59" s="45">
        <v>1</v>
      </c>
      <c r="N59" s="45">
        <v>99</v>
      </c>
      <c r="O59" s="45">
        <v>6</v>
      </c>
      <c r="P59" s="45">
        <v>1</v>
      </c>
      <c r="Q59" s="45">
        <v>7</v>
      </c>
      <c r="R59" s="45">
        <v>15.44</v>
      </c>
      <c r="S59" s="45">
        <v>29.4</v>
      </c>
      <c r="T59" s="45">
        <v>36.72</v>
      </c>
      <c r="U59" s="46">
        <v>97.903447373651886</v>
      </c>
      <c r="V59" s="47">
        <v>0</v>
      </c>
      <c r="W59" s="47">
        <v>0</v>
      </c>
      <c r="X59" s="47">
        <v>0</v>
      </c>
      <c r="Y59" s="47">
        <v>0</v>
      </c>
      <c r="Z59" s="47">
        <v>0</v>
      </c>
      <c r="AA59" s="48">
        <v>0</v>
      </c>
    </row>
    <row r="60" spans="1:27" s="26" customFormat="1" x14ac:dyDescent="0.5">
      <c r="A60" s="25" t="s">
        <v>484</v>
      </c>
      <c r="B60" s="25">
        <v>11786</v>
      </c>
      <c r="C60" s="25" t="s">
        <v>485</v>
      </c>
      <c r="D60" s="25" t="s">
        <v>134</v>
      </c>
      <c r="E60" s="41">
        <v>0</v>
      </c>
      <c r="F60" s="45">
        <v>6000000</v>
      </c>
      <c r="G60" s="46">
        <v>14.733333333333333</v>
      </c>
      <c r="H60" s="45" t="s">
        <v>531</v>
      </c>
      <c r="I60" s="45">
        <v>642600</v>
      </c>
      <c r="J60" s="45">
        <v>708721</v>
      </c>
      <c r="K60" s="45">
        <v>600000</v>
      </c>
      <c r="L60" s="45">
        <v>1181202</v>
      </c>
      <c r="M60" s="45">
        <v>2</v>
      </c>
      <c r="N60" s="45">
        <v>100</v>
      </c>
      <c r="O60" s="45">
        <v>0</v>
      </c>
      <c r="P60" s="45">
        <v>0</v>
      </c>
      <c r="Q60" s="45">
        <v>2</v>
      </c>
      <c r="R60" s="45">
        <v>10.29</v>
      </c>
      <c r="S60" s="45">
        <v>12.39</v>
      </c>
      <c r="T60" s="45">
        <v>18.12</v>
      </c>
      <c r="U60" s="46">
        <v>26.802607289079681</v>
      </c>
      <c r="V60" s="47">
        <v>529364.96686000004</v>
      </c>
      <c r="W60" s="47">
        <v>372110.35941999999</v>
      </c>
      <c r="X60" s="47">
        <v>157254.60744000005</v>
      </c>
      <c r="Y60" s="47">
        <v>3873.3507399999999</v>
      </c>
      <c r="Z60" s="47">
        <v>104338.24158</v>
      </c>
      <c r="AA60" s="48">
        <v>-100464.89084000001</v>
      </c>
    </row>
    <row r="61" spans="1:27" s="26" customFormat="1" x14ac:dyDescent="0.5">
      <c r="A61" s="25" t="s">
        <v>472</v>
      </c>
      <c r="B61" s="25">
        <v>11798</v>
      </c>
      <c r="C61" s="25" t="s">
        <v>473</v>
      </c>
      <c r="D61" s="25" t="s">
        <v>134</v>
      </c>
      <c r="E61" s="41">
        <v>0</v>
      </c>
      <c r="F61" s="45">
        <v>500000</v>
      </c>
      <c r="G61" s="46">
        <v>14.5</v>
      </c>
      <c r="H61" s="45" t="s">
        <v>531</v>
      </c>
      <c r="I61" s="45">
        <v>438421</v>
      </c>
      <c r="J61" s="45">
        <v>473765</v>
      </c>
      <c r="K61" s="45">
        <v>451073</v>
      </c>
      <c r="L61" s="45">
        <v>1050307</v>
      </c>
      <c r="M61" s="45">
        <v>5</v>
      </c>
      <c r="N61" s="45">
        <v>100</v>
      </c>
      <c r="O61" s="45">
        <v>2</v>
      </c>
      <c r="P61" s="45">
        <v>0</v>
      </c>
      <c r="Q61" s="45">
        <v>7</v>
      </c>
      <c r="R61" s="45">
        <v>8.07</v>
      </c>
      <c r="S61" s="45">
        <v>7.84</v>
      </c>
      <c r="T61" s="45">
        <v>3.79</v>
      </c>
      <c r="U61" s="46">
        <v>95.63917551404532</v>
      </c>
      <c r="V61" s="47">
        <v>1065163.151268</v>
      </c>
      <c r="W61" s="47">
        <v>681964.56937200006</v>
      </c>
      <c r="X61" s="47">
        <v>383198.58189599996</v>
      </c>
      <c r="Y61" s="47">
        <v>12089.912554</v>
      </c>
      <c r="Z61" s="47">
        <v>28997.867796999999</v>
      </c>
      <c r="AA61" s="48">
        <v>-16907.955242999997</v>
      </c>
    </row>
    <row r="62" spans="1:27" s="26" customFormat="1" x14ac:dyDescent="0.5">
      <c r="A62" s="25" t="s">
        <v>486</v>
      </c>
      <c r="B62" s="25">
        <v>11807</v>
      </c>
      <c r="C62" s="25" t="s">
        <v>477</v>
      </c>
      <c r="D62" s="25" t="s">
        <v>134</v>
      </c>
      <c r="E62" s="41">
        <v>0</v>
      </c>
      <c r="F62" s="45">
        <v>500000</v>
      </c>
      <c r="G62" s="46">
        <v>13.6</v>
      </c>
      <c r="H62" s="45" t="s">
        <v>531</v>
      </c>
      <c r="I62" s="45">
        <v>1212450</v>
      </c>
      <c r="J62" s="45">
        <v>1319304</v>
      </c>
      <c r="K62" s="45">
        <v>1843024</v>
      </c>
      <c r="L62" s="45">
        <v>715837</v>
      </c>
      <c r="M62" s="45">
        <v>6</v>
      </c>
      <c r="N62" s="45">
        <v>100</v>
      </c>
      <c r="O62" s="45">
        <v>1</v>
      </c>
      <c r="P62" s="45">
        <v>0</v>
      </c>
      <c r="Q62" s="45">
        <v>7</v>
      </c>
      <c r="R62" s="45">
        <v>8.82</v>
      </c>
      <c r="S62" s="45">
        <v>18.13</v>
      </c>
      <c r="T62" s="45">
        <v>0</v>
      </c>
      <c r="U62" s="46">
        <v>93.817169487621314</v>
      </c>
      <c r="V62" s="47">
        <v>2146269.620257</v>
      </c>
      <c r="W62" s="47">
        <v>778462.33381099999</v>
      </c>
      <c r="X62" s="47">
        <v>1367807.286446</v>
      </c>
      <c r="Y62" s="47">
        <v>156490.83509000001</v>
      </c>
      <c r="Z62" s="47">
        <v>192731.65297</v>
      </c>
      <c r="AA62" s="48">
        <v>-36240.817879999988</v>
      </c>
    </row>
    <row r="63" spans="1:27" s="26" customFormat="1" x14ac:dyDescent="0.5">
      <c r="A63" s="25" t="s">
        <v>476</v>
      </c>
      <c r="B63" s="25">
        <v>11813</v>
      </c>
      <c r="C63" s="25" t="s">
        <v>477</v>
      </c>
      <c r="D63" s="25" t="s">
        <v>134</v>
      </c>
      <c r="E63" s="41">
        <v>0</v>
      </c>
      <c r="F63" s="45">
        <v>30000000</v>
      </c>
      <c r="G63" s="46">
        <v>13.6</v>
      </c>
      <c r="H63" s="45" t="s">
        <v>531</v>
      </c>
      <c r="I63" s="45">
        <v>11830982</v>
      </c>
      <c r="J63" s="45">
        <v>12514166</v>
      </c>
      <c r="K63" s="45">
        <v>12850033</v>
      </c>
      <c r="L63" s="45">
        <v>973863</v>
      </c>
      <c r="M63" s="45">
        <v>9</v>
      </c>
      <c r="N63" s="45">
        <v>100</v>
      </c>
      <c r="O63" s="45">
        <v>0</v>
      </c>
      <c r="P63" s="45">
        <v>0</v>
      </c>
      <c r="Q63" s="45">
        <v>9</v>
      </c>
      <c r="R63" s="45">
        <v>5.77</v>
      </c>
      <c r="S63" s="45">
        <v>0.54</v>
      </c>
      <c r="T63" s="45">
        <v>-2.96</v>
      </c>
      <c r="U63" s="46">
        <v>94.68414759115511</v>
      </c>
      <c r="V63" s="47">
        <v>14874798.616102999</v>
      </c>
      <c r="W63" s="47">
        <v>2378628.9355139998</v>
      </c>
      <c r="X63" s="47">
        <v>12496169.680589</v>
      </c>
      <c r="Y63" s="47">
        <v>87109.115999999995</v>
      </c>
      <c r="Z63" s="47">
        <v>41923.964789999998</v>
      </c>
      <c r="AA63" s="48">
        <v>45185.151209999996</v>
      </c>
    </row>
    <row r="64" spans="1:27" s="26" customFormat="1" x14ac:dyDescent="0.5">
      <c r="A64" s="25" t="s">
        <v>487</v>
      </c>
      <c r="B64" s="25">
        <v>11822</v>
      </c>
      <c r="C64" s="25" t="s">
        <v>488</v>
      </c>
      <c r="D64" s="25" t="s">
        <v>134</v>
      </c>
      <c r="E64" s="41">
        <v>0</v>
      </c>
      <c r="F64" s="45">
        <v>1000000</v>
      </c>
      <c r="G64" s="46">
        <v>13.3</v>
      </c>
      <c r="H64" s="45" t="s">
        <v>531</v>
      </c>
      <c r="I64" s="45">
        <v>1334351</v>
      </c>
      <c r="J64" s="45">
        <v>1433166</v>
      </c>
      <c r="K64" s="45">
        <v>1732524</v>
      </c>
      <c r="L64" s="45">
        <v>827213</v>
      </c>
      <c r="M64" s="45">
        <v>6</v>
      </c>
      <c r="N64" s="45">
        <v>100</v>
      </c>
      <c r="O64" s="45">
        <v>0</v>
      </c>
      <c r="P64" s="45">
        <v>0</v>
      </c>
      <c r="Q64" s="45">
        <v>6</v>
      </c>
      <c r="R64" s="45">
        <v>7.41</v>
      </c>
      <c r="S64" s="45">
        <v>28.61</v>
      </c>
      <c r="T64" s="45">
        <v>0</v>
      </c>
      <c r="U64" s="46">
        <v>98.925685379155411</v>
      </c>
      <c r="V64" s="47">
        <v>2227699.1485139998</v>
      </c>
      <c r="W64" s="47">
        <v>900106.30402100005</v>
      </c>
      <c r="X64" s="47">
        <v>1327592.8444929998</v>
      </c>
      <c r="Y64" s="47">
        <v>286251.45172000001</v>
      </c>
      <c r="Z64" s="47">
        <v>305827.73559</v>
      </c>
      <c r="AA64" s="48">
        <v>-19576.283869999985</v>
      </c>
    </row>
    <row r="65" spans="1:27" s="26" customFormat="1" x14ac:dyDescent="0.5">
      <c r="A65" s="25" t="s">
        <v>482</v>
      </c>
      <c r="B65" s="25">
        <v>11828</v>
      </c>
      <c r="C65" s="25" t="s">
        <v>483</v>
      </c>
      <c r="D65" s="25" t="s">
        <v>134</v>
      </c>
      <c r="E65" s="41">
        <v>0</v>
      </c>
      <c r="F65" s="45">
        <v>10000000</v>
      </c>
      <c r="G65" s="46">
        <v>12.366666666666667</v>
      </c>
      <c r="H65" s="45" t="s">
        <v>531</v>
      </c>
      <c r="I65" s="45">
        <v>2004025</v>
      </c>
      <c r="J65" s="45">
        <v>2171504</v>
      </c>
      <c r="K65" s="45">
        <v>1674233</v>
      </c>
      <c r="L65" s="45">
        <v>1297014</v>
      </c>
      <c r="M65" s="45">
        <v>8</v>
      </c>
      <c r="N65" s="45">
        <v>100</v>
      </c>
      <c r="O65" s="45">
        <v>2</v>
      </c>
      <c r="P65" s="45">
        <v>0</v>
      </c>
      <c r="Q65" s="45">
        <v>10</v>
      </c>
      <c r="R65" s="45">
        <v>8.25</v>
      </c>
      <c r="S65" s="45">
        <v>11.35</v>
      </c>
      <c r="T65" s="45">
        <v>29.79</v>
      </c>
      <c r="U65" s="46">
        <v>99.848864523886448</v>
      </c>
      <c r="V65" s="47">
        <v>3442112.8966140002</v>
      </c>
      <c r="W65" s="47">
        <v>1798124.542902</v>
      </c>
      <c r="X65" s="47">
        <v>1643988.3537120002</v>
      </c>
      <c r="Y65" s="47">
        <v>114157.848319</v>
      </c>
      <c r="Z65" s="47">
        <v>157876.63500000001</v>
      </c>
      <c r="AA65" s="48">
        <v>-43718.786681000012</v>
      </c>
    </row>
    <row r="66" spans="1:27" s="26" customFormat="1" x14ac:dyDescent="0.5">
      <c r="A66" s="25" t="s">
        <v>489</v>
      </c>
      <c r="B66" s="25">
        <v>11799</v>
      </c>
      <c r="C66" s="25" t="s">
        <v>490</v>
      </c>
      <c r="D66" s="25" t="s">
        <v>134</v>
      </c>
      <c r="E66" s="41">
        <v>0</v>
      </c>
      <c r="F66" s="45">
        <v>500000</v>
      </c>
      <c r="G66" s="46">
        <v>12.033333333333333</v>
      </c>
      <c r="H66" s="45" t="s">
        <v>531</v>
      </c>
      <c r="I66" s="45">
        <v>106992</v>
      </c>
      <c r="J66" s="45">
        <v>110045</v>
      </c>
      <c r="K66" s="45">
        <v>96690</v>
      </c>
      <c r="L66" s="45">
        <v>1138121</v>
      </c>
      <c r="M66" s="45">
        <v>2</v>
      </c>
      <c r="N66" s="45">
        <v>99</v>
      </c>
      <c r="O66" s="45">
        <v>2</v>
      </c>
      <c r="P66" s="45">
        <v>1</v>
      </c>
      <c r="Q66" s="45">
        <v>4</v>
      </c>
      <c r="R66" s="45">
        <v>2.86</v>
      </c>
      <c r="S66" s="45">
        <v>2.2400000000000002</v>
      </c>
      <c r="T66" s="45">
        <v>0</v>
      </c>
      <c r="U66" s="46">
        <v>51.64209417449068</v>
      </c>
      <c r="V66" s="47">
        <v>80557.276219000007</v>
      </c>
      <c r="W66" s="47">
        <v>84842.476525000005</v>
      </c>
      <c r="X66" s="47">
        <v>-4285.2003059999988</v>
      </c>
      <c r="Y66" s="47">
        <v>17500.795010000002</v>
      </c>
      <c r="Z66" s="47">
        <v>28332.183248000001</v>
      </c>
      <c r="AA66" s="48">
        <v>-10831.388238</v>
      </c>
    </row>
    <row r="67" spans="1:27" s="26" customFormat="1" x14ac:dyDescent="0.5">
      <c r="A67" s="25" t="s">
        <v>491</v>
      </c>
      <c r="B67" s="25">
        <v>11836</v>
      </c>
      <c r="C67" s="25" t="s">
        <v>492</v>
      </c>
      <c r="D67" s="25" t="s">
        <v>134</v>
      </c>
      <c r="E67" s="41">
        <v>0</v>
      </c>
      <c r="F67" s="45">
        <v>5000000</v>
      </c>
      <c r="G67" s="46">
        <v>11.1</v>
      </c>
      <c r="H67" s="45" t="s">
        <v>531</v>
      </c>
      <c r="I67" s="45">
        <v>426343</v>
      </c>
      <c r="J67" s="45">
        <v>578011</v>
      </c>
      <c r="K67" s="45">
        <v>693605</v>
      </c>
      <c r="L67" s="45">
        <v>833343</v>
      </c>
      <c r="M67" s="45">
        <v>8</v>
      </c>
      <c r="N67" s="45">
        <v>89</v>
      </c>
      <c r="O67" s="45">
        <v>1</v>
      </c>
      <c r="P67" s="45">
        <v>11</v>
      </c>
      <c r="Q67" s="45">
        <v>9</v>
      </c>
      <c r="R67" s="45">
        <v>20.53</v>
      </c>
      <c r="S67" s="45">
        <v>16.940000000000001</v>
      </c>
      <c r="T67" s="45">
        <v>0</v>
      </c>
      <c r="U67" s="46">
        <v>81.097930176944374</v>
      </c>
      <c r="V67" s="47">
        <v>1163426.37833</v>
      </c>
      <c r="W67" s="47">
        <v>583447.00793800002</v>
      </c>
      <c r="X67" s="47">
        <v>579979.37039199995</v>
      </c>
      <c r="Y67" s="47">
        <v>154828.18320599999</v>
      </c>
      <c r="Z67" s="47">
        <v>140308.18502899999</v>
      </c>
      <c r="AA67" s="48">
        <v>14519.998177000001</v>
      </c>
    </row>
    <row r="68" spans="1:27" s="26" customFormat="1" x14ac:dyDescent="0.5">
      <c r="A68" s="25" t="s">
        <v>497</v>
      </c>
      <c r="B68" s="25">
        <v>11858</v>
      </c>
      <c r="C68" s="25" t="s">
        <v>498</v>
      </c>
      <c r="D68" s="25" t="s">
        <v>134</v>
      </c>
      <c r="E68" s="41">
        <v>0</v>
      </c>
      <c r="F68" s="45">
        <v>20000000</v>
      </c>
      <c r="G68" s="46">
        <v>9.4333333333333336</v>
      </c>
      <c r="H68" s="45" t="s">
        <v>531</v>
      </c>
      <c r="I68" s="45">
        <v>16214127</v>
      </c>
      <c r="J68" s="45">
        <v>17701844</v>
      </c>
      <c r="K68" s="45">
        <v>13460971</v>
      </c>
      <c r="L68" s="45">
        <v>1315049</v>
      </c>
      <c r="M68" s="45">
        <v>12</v>
      </c>
      <c r="N68" s="45">
        <v>67</v>
      </c>
      <c r="O68" s="45">
        <v>6</v>
      </c>
      <c r="P68" s="45">
        <v>33</v>
      </c>
      <c r="Q68" s="45">
        <v>18</v>
      </c>
      <c r="R68" s="45">
        <v>4.8899999999999997</v>
      </c>
      <c r="S68" s="45">
        <v>45.86</v>
      </c>
      <c r="T68" s="45">
        <v>0</v>
      </c>
      <c r="U68" s="46">
        <v>92.315031338481077</v>
      </c>
      <c r="V68" s="47">
        <v>13764524.590763999</v>
      </c>
      <c r="W68" s="47">
        <v>1599182.9876270001</v>
      </c>
      <c r="X68" s="47">
        <v>12165341.603137</v>
      </c>
      <c r="Y68" s="47">
        <v>74682.867345999999</v>
      </c>
      <c r="Z68" s="47">
        <v>500198.55254499998</v>
      </c>
      <c r="AA68" s="48">
        <v>-425515.685199</v>
      </c>
    </row>
    <row r="69" spans="1:27" s="26" customFormat="1" x14ac:dyDescent="0.5">
      <c r="A69" s="25" t="s">
        <v>514</v>
      </c>
      <c r="B69" s="25">
        <v>11884</v>
      </c>
      <c r="C69" s="25" t="s">
        <v>512</v>
      </c>
      <c r="D69" s="25" t="s">
        <v>134</v>
      </c>
      <c r="E69" s="41">
        <v>0</v>
      </c>
      <c r="F69" s="45">
        <v>10000000</v>
      </c>
      <c r="G69" s="46">
        <v>6.8666666666666671</v>
      </c>
      <c r="H69" s="45" t="s">
        <v>531</v>
      </c>
      <c r="I69" s="45">
        <v>557522</v>
      </c>
      <c r="J69" s="45">
        <v>861550</v>
      </c>
      <c r="K69" s="45">
        <v>730019</v>
      </c>
      <c r="L69" s="45">
        <v>1180174</v>
      </c>
      <c r="M69" s="45">
        <v>4</v>
      </c>
      <c r="N69" s="45">
        <v>67</v>
      </c>
      <c r="O69" s="45">
        <v>2</v>
      </c>
      <c r="P69" s="45">
        <v>33</v>
      </c>
      <c r="Q69" s="45">
        <v>6</v>
      </c>
      <c r="R69" s="45">
        <v>8.19</v>
      </c>
      <c r="S69" s="45">
        <v>12.2</v>
      </c>
      <c r="T69" s="45">
        <v>0</v>
      </c>
      <c r="U69" s="46">
        <v>74.201113395587072</v>
      </c>
      <c r="V69" s="47">
        <v>751401.84498199995</v>
      </c>
      <c r="W69" s="47">
        <v>452991.515717</v>
      </c>
      <c r="X69" s="47">
        <v>298410.32926499995</v>
      </c>
      <c r="Y69" s="47">
        <v>335471.93272400001</v>
      </c>
      <c r="Z69" s="47">
        <v>413697.81948000001</v>
      </c>
      <c r="AA69" s="48">
        <v>-78225.886755999993</v>
      </c>
    </row>
    <row r="70" spans="1:27" s="26" customFormat="1" x14ac:dyDescent="0.5">
      <c r="A70" s="25" t="s">
        <v>513</v>
      </c>
      <c r="B70" s="25">
        <v>11882</v>
      </c>
      <c r="C70" s="25" t="s">
        <v>512</v>
      </c>
      <c r="D70" s="25" t="s">
        <v>134</v>
      </c>
      <c r="E70" s="41">
        <v>0</v>
      </c>
      <c r="F70" s="45">
        <v>1000000</v>
      </c>
      <c r="G70" s="46">
        <v>6.8666666666666671</v>
      </c>
      <c r="H70" s="45" t="s">
        <v>531</v>
      </c>
      <c r="I70" s="45">
        <v>116226</v>
      </c>
      <c r="J70" s="45">
        <v>122355</v>
      </c>
      <c r="K70" s="45">
        <v>109452</v>
      </c>
      <c r="L70" s="45">
        <v>1117889</v>
      </c>
      <c r="M70" s="45">
        <v>2</v>
      </c>
      <c r="N70" s="45">
        <v>99</v>
      </c>
      <c r="O70" s="45">
        <v>1</v>
      </c>
      <c r="P70" s="45">
        <v>1</v>
      </c>
      <c r="Q70" s="45">
        <v>3</v>
      </c>
      <c r="R70" s="45">
        <v>3.46</v>
      </c>
      <c r="S70" s="45">
        <v>7.55</v>
      </c>
      <c r="T70" s="45">
        <v>0</v>
      </c>
      <c r="U70" s="46">
        <v>13.887978215931307</v>
      </c>
      <c r="V70" s="47">
        <v>60850.399436</v>
      </c>
      <c r="W70" s="47">
        <v>47198.559741999998</v>
      </c>
      <c r="X70" s="47">
        <v>13651.839694000002</v>
      </c>
      <c r="Y70" s="47">
        <v>13310.198726000001</v>
      </c>
      <c r="Z70" s="47">
        <v>15240.649063000001</v>
      </c>
      <c r="AA70" s="48">
        <v>-1930.4503370000002</v>
      </c>
    </row>
    <row r="71" spans="1:27" s="26" customFormat="1" x14ac:dyDescent="0.5">
      <c r="A71" s="25" t="s">
        <v>565</v>
      </c>
      <c r="B71" s="25">
        <v>11895</v>
      </c>
      <c r="C71" s="25" t="s">
        <v>524</v>
      </c>
      <c r="D71" s="25" t="s">
        <v>134</v>
      </c>
      <c r="E71" s="41">
        <v>0</v>
      </c>
      <c r="F71" s="45">
        <v>1500000</v>
      </c>
      <c r="G71" s="46">
        <v>5</v>
      </c>
      <c r="H71" s="45" t="s">
        <v>531</v>
      </c>
      <c r="I71" s="45">
        <v>107680</v>
      </c>
      <c r="J71" s="45">
        <v>166618</v>
      </c>
      <c r="K71" s="45">
        <v>156859</v>
      </c>
      <c r="L71" s="45">
        <v>1062216</v>
      </c>
      <c r="M71" s="45">
        <v>4</v>
      </c>
      <c r="N71" s="45">
        <v>100</v>
      </c>
      <c r="O71" s="45">
        <v>0</v>
      </c>
      <c r="P71" s="45">
        <v>0</v>
      </c>
      <c r="Q71" s="45">
        <v>4</v>
      </c>
      <c r="R71" s="45">
        <v>3.49</v>
      </c>
      <c r="S71" s="45">
        <v>6.08</v>
      </c>
      <c r="T71" s="45">
        <v>0</v>
      </c>
      <c r="U71" s="46">
        <v>33.308051214142814</v>
      </c>
      <c r="V71" s="47">
        <v>52967.589888000002</v>
      </c>
      <c r="W71" s="47">
        <v>14340.128957000001</v>
      </c>
      <c r="X71" s="47">
        <v>38627.460931000001</v>
      </c>
      <c r="Y71" s="47">
        <v>52967.589888000002</v>
      </c>
      <c r="Z71" s="47">
        <v>14340.128957000001</v>
      </c>
      <c r="AA71" s="48">
        <v>38627.460931000001</v>
      </c>
    </row>
    <row r="72" spans="1:27" s="26" customFormat="1" x14ac:dyDescent="0.5">
      <c r="A72" s="25" t="s">
        <v>566</v>
      </c>
      <c r="B72" s="25">
        <v>11891</v>
      </c>
      <c r="C72" s="25" t="s">
        <v>567</v>
      </c>
      <c r="D72" s="25" t="s">
        <v>134</v>
      </c>
      <c r="E72" s="41">
        <v>0</v>
      </c>
      <c r="F72" s="45">
        <v>250000</v>
      </c>
      <c r="G72" s="46">
        <v>4.9000000000000004</v>
      </c>
      <c r="H72" s="45" t="s">
        <v>531</v>
      </c>
      <c r="I72" s="45">
        <v>24561</v>
      </c>
      <c r="J72" s="45">
        <v>24444</v>
      </c>
      <c r="K72" s="45">
        <v>25050</v>
      </c>
      <c r="L72" s="45">
        <v>975827</v>
      </c>
      <c r="M72" s="45">
        <v>2</v>
      </c>
      <c r="N72" s="45">
        <v>98</v>
      </c>
      <c r="O72" s="45">
        <v>2</v>
      </c>
      <c r="P72" s="45">
        <v>2</v>
      </c>
      <c r="Q72" s="45">
        <v>4</v>
      </c>
      <c r="R72" s="45">
        <v>-0.46</v>
      </c>
      <c r="S72" s="45">
        <v>-1.37</v>
      </c>
      <c r="T72" s="45">
        <v>0</v>
      </c>
      <c r="U72" s="46">
        <v>0</v>
      </c>
      <c r="V72" s="47">
        <v>0</v>
      </c>
      <c r="W72" s="47">
        <v>0</v>
      </c>
      <c r="X72" s="47">
        <v>0</v>
      </c>
      <c r="Y72" s="47">
        <v>0</v>
      </c>
      <c r="Z72" s="47">
        <v>0</v>
      </c>
      <c r="AA72" s="48">
        <v>0</v>
      </c>
    </row>
    <row r="73" spans="1:27" s="26" customFormat="1" x14ac:dyDescent="0.5">
      <c r="A73" s="25" t="s">
        <v>525</v>
      </c>
      <c r="B73" s="25">
        <v>11903</v>
      </c>
      <c r="C73" s="25" t="s">
        <v>526</v>
      </c>
      <c r="D73" s="25" t="s">
        <v>134</v>
      </c>
      <c r="E73" s="41">
        <v>0</v>
      </c>
      <c r="F73" s="45">
        <v>5000000</v>
      </c>
      <c r="G73" s="46">
        <v>4.5</v>
      </c>
      <c r="H73" s="45" t="s">
        <v>531</v>
      </c>
      <c r="I73" s="45">
        <v>1958235</v>
      </c>
      <c r="J73" s="45">
        <v>2236015</v>
      </c>
      <c r="K73" s="45">
        <v>1710447</v>
      </c>
      <c r="L73" s="45">
        <v>1306921</v>
      </c>
      <c r="M73" s="45">
        <v>3</v>
      </c>
      <c r="N73" s="45">
        <v>9</v>
      </c>
      <c r="O73" s="45">
        <v>7</v>
      </c>
      <c r="P73" s="45">
        <v>91</v>
      </c>
      <c r="Q73" s="45">
        <v>10</v>
      </c>
      <c r="R73" s="45">
        <v>12.96</v>
      </c>
      <c r="S73" s="45">
        <v>64.069999999999993</v>
      </c>
      <c r="T73" s="45">
        <v>0</v>
      </c>
      <c r="U73" s="46">
        <v>95.854950069502578</v>
      </c>
      <c r="V73" s="47">
        <v>719157.84828699997</v>
      </c>
      <c r="W73" s="47">
        <v>365708.03520400001</v>
      </c>
      <c r="X73" s="47">
        <v>353449.81308299996</v>
      </c>
      <c r="Y73" s="47">
        <v>42070.459864999997</v>
      </c>
      <c r="Z73" s="47">
        <v>160122.88307099999</v>
      </c>
      <c r="AA73" s="48">
        <v>-118052.42320599999</v>
      </c>
    </row>
    <row r="74" spans="1:27" s="26" customFormat="1" x14ac:dyDescent="0.5">
      <c r="A74" s="25" t="s">
        <v>564</v>
      </c>
      <c r="B74" s="25">
        <v>11914</v>
      </c>
      <c r="C74" s="25" t="s">
        <v>563</v>
      </c>
      <c r="D74" s="25" t="s">
        <v>134</v>
      </c>
      <c r="E74" s="41">
        <v>0</v>
      </c>
      <c r="F74" s="45">
        <v>500000</v>
      </c>
      <c r="G74" s="46">
        <v>3.5</v>
      </c>
      <c r="H74" s="45" t="s">
        <v>531</v>
      </c>
      <c r="I74" s="45">
        <v>450487</v>
      </c>
      <c r="J74" s="45">
        <v>532712</v>
      </c>
      <c r="K74" s="45">
        <v>294880</v>
      </c>
      <c r="L74" s="45">
        <v>1806539</v>
      </c>
      <c r="M74" s="45">
        <v>2</v>
      </c>
      <c r="N74" s="45">
        <v>100</v>
      </c>
      <c r="O74" s="45">
        <v>0</v>
      </c>
      <c r="P74" s="45">
        <v>0</v>
      </c>
      <c r="Q74" s="45">
        <v>2</v>
      </c>
      <c r="R74" s="45">
        <v>13.36</v>
      </c>
      <c r="S74" s="45">
        <v>80.62</v>
      </c>
      <c r="T74" s="45">
        <v>0</v>
      </c>
      <c r="U74" s="46">
        <v>88.958908705905671</v>
      </c>
      <c r="V74" s="47">
        <v>332548.201833</v>
      </c>
      <c r="W74" s="47">
        <v>69089.417430000001</v>
      </c>
      <c r="X74" s="47">
        <v>263458.78440300003</v>
      </c>
      <c r="Y74" s="47">
        <v>73203.314929</v>
      </c>
      <c r="Z74" s="47">
        <v>27528.791162000001</v>
      </c>
      <c r="AA74" s="48">
        <v>45674.523766999999</v>
      </c>
    </row>
    <row r="75" spans="1:27" s="26" customFormat="1" x14ac:dyDescent="0.5">
      <c r="A75" s="25" t="s">
        <v>572</v>
      </c>
      <c r="B75" s="25">
        <v>11925</v>
      </c>
      <c r="C75" s="25" t="s">
        <v>573</v>
      </c>
      <c r="D75" s="25" t="s">
        <v>134</v>
      </c>
      <c r="E75" s="41">
        <v>0</v>
      </c>
      <c r="F75" s="45">
        <v>500000</v>
      </c>
      <c r="G75" s="46">
        <v>3</v>
      </c>
      <c r="H75" s="45" t="s">
        <v>531</v>
      </c>
      <c r="I75" s="45">
        <v>68707</v>
      </c>
      <c r="J75" s="45">
        <v>150249</v>
      </c>
      <c r="K75" s="45">
        <v>120689</v>
      </c>
      <c r="L75" s="45">
        <v>1244927</v>
      </c>
      <c r="M75" s="45">
        <v>3</v>
      </c>
      <c r="N75" s="45">
        <v>60</v>
      </c>
      <c r="O75" s="45">
        <v>2</v>
      </c>
      <c r="P75" s="45">
        <v>40</v>
      </c>
      <c r="Q75" s="45">
        <v>5</v>
      </c>
      <c r="R75" s="45">
        <v>16.22</v>
      </c>
      <c r="S75" s="45">
        <v>0</v>
      </c>
      <c r="T75" s="45">
        <v>0</v>
      </c>
      <c r="U75" s="46">
        <v>58.123548924244673</v>
      </c>
      <c r="V75" s="47">
        <v>70475.24566</v>
      </c>
      <c r="W75" s="47">
        <v>36350.383170000001</v>
      </c>
      <c r="X75" s="47">
        <v>34124.86249</v>
      </c>
      <c r="Y75" s="47">
        <v>70475.24566</v>
      </c>
      <c r="Z75" s="47">
        <v>36350.383170000001</v>
      </c>
      <c r="AA75" s="48">
        <v>34124.86249</v>
      </c>
    </row>
    <row r="76" spans="1:27" s="26" customFormat="1" x14ac:dyDescent="0.5">
      <c r="A76" s="25" t="s">
        <v>574</v>
      </c>
      <c r="B76" s="25">
        <v>11931</v>
      </c>
      <c r="C76" s="25" t="s">
        <v>575</v>
      </c>
      <c r="D76" s="25" t="s">
        <v>134</v>
      </c>
      <c r="E76" s="41">
        <v>0</v>
      </c>
      <c r="F76" s="45">
        <v>70000000</v>
      </c>
      <c r="G76" s="46">
        <v>3</v>
      </c>
      <c r="H76" s="45" t="s">
        <v>531</v>
      </c>
      <c r="I76" s="45">
        <v>0</v>
      </c>
      <c r="J76" s="45">
        <v>0</v>
      </c>
      <c r="K76" s="45">
        <v>0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0</v>
      </c>
      <c r="U76" s="46">
        <v>0</v>
      </c>
      <c r="V76" s="47">
        <v>0</v>
      </c>
      <c r="W76" s="47">
        <v>0</v>
      </c>
      <c r="X76" s="47">
        <v>0</v>
      </c>
      <c r="Y76" s="47">
        <v>0</v>
      </c>
      <c r="Z76" s="47">
        <v>0</v>
      </c>
      <c r="AA76" s="48">
        <v>0</v>
      </c>
    </row>
    <row r="77" spans="1:27" s="26" customFormat="1" x14ac:dyDescent="0.5">
      <c r="A77" s="25" t="s">
        <v>580</v>
      </c>
      <c r="B77" s="25">
        <v>11933</v>
      </c>
      <c r="C77" s="25" t="s">
        <v>581</v>
      </c>
      <c r="D77" s="25" t="s">
        <v>134</v>
      </c>
      <c r="E77" s="41">
        <v>0</v>
      </c>
      <c r="F77" s="45">
        <v>500000</v>
      </c>
      <c r="G77" s="46">
        <v>3</v>
      </c>
      <c r="H77" s="45" t="s">
        <v>531</v>
      </c>
      <c r="I77" s="45">
        <v>46308</v>
      </c>
      <c r="J77" s="45">
        <v>47834</v>
      </c>
      <c r="K77" s="45">
        <v>46981</v>
      </c>
      <c r="L77" s="45">
        <v>1018153</v>
      </c>
      <c r="M77" s="45">
        <v>3</v>
      </c>
      <c r="N77" s="45">
        <v>99</v>
      </c>
      <c r="O77" s="45">
        <v>2</v>
      </c>
      <c r="P77" s="45">
        <v>1</v>
      </c>
      <c r="Q77" s="45">
        <v>5</v>
      </c>
      <c r="R77" s="45">
        <v>3.22</v>
      </c>
      <c r="S77" s="45">
        <v>0</v>
      </c>
      <c r="T77" s="45">
        <v>0</v>
      </c>
      <c r="U77" s="46">
        <v>57.737822647772063</v>
      </c>
      <c r="V77" s="47">
        <v>11781.446441</v>
      </c>
      <c r="W77" s="47">
        <v>0</v>
      </c>
      <c r="X77" s="47">
        <v>11781.446441</v>
      </c>
      <c r="Y77" s="47">
        <v>0</v>
      </c>
      <c r="Z77" s="47">
        <v>0</v>
      </c>
      <c r="AA77" s="48">
        <v>0</v>
      </c>
    </row>
    <row r="78" spans="1:27" s="26" customFormat="1" x14ac:dyDescent="0.5">
      <c r="A78" s="25" t="s">
        <v>590</v>
      </c>
      <c r="B78" s="25">
        <v>11919</v>
      </c>
      <c r="C78" s="25" t="s">
        <v>588</v>
      </c>
      <c r="D78" s="25" t="s">
        <v>134</v>
      </c>
      <c r="E78" s="41">
        <v>0</v>
      </c>
      <c r="F78" s="45">
        <v>500000</v>
      </c>
      <c r="G78" s="46">
        <v>2</v>
      </c>
      <c r="H78" s="45" t="s">
        <v>531</v>
      </c>
      <c r="I78" s="45">
        <v>0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>
        <v>0</v>
      </c>
      <c r="U78" s="46">
        <v>0</v>
      </c>
      <c r="V78" s="47">
        <v>0</v>
      </c>
      <c r="W78" s="47">
        <v>0</v>
      </c>
      <c r="X78" s="47">
        <v>0</v>
      </c>
      <c r="Y78" s="47">
        <v>0</v>
      </c>
      <c r="Z78" s="47">
        <v>0</v>
      </c>
      <c r="AA78" s="48">
        <v>0</v>
      </c>
    </row>
    <row r="79" spans="1:27" s="26" customFormat="1" x14ac:dyDescent="0.5">
      <c r="A79" s="25" t="s">
        <v>591</v>
      </c>
      <c r="B79" s="25">
        <v>11941</v>
      </c>
      <c r="C79" s="25" t="s">
        <v>592</v>
      </c>
      <c r="D79" s="25" t="s">
        <v>134</v>
      </c>
      <c r="E79" s="41">
        <v>0</v>
      </c>
      <c r="F79" s="45">
        <v>1200000</v>
      </c>
      <c r="G79" s="46">
        <v>2</v>
      </c>
      <c r="H79" s="45" t="s">
        <v>531</v>
      </c>
      <c r="I79" s="45">
        <v>0</v>
      </c>
      <c r="J79" s="45">
        <v>83754.527358000007</v>
      </c>
      <c r="K79" s="45">
        <v>84000</v>
      </c>
      <c r="L79" s="45">
        <v>997078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99</v>
      </c>
      <c r="V79" s="47">
        <v>0</v>
      </c>
      <c r="W79" s="47">
        <v>0</v>
      </c>
      <c r="X79" s="47">
        <v>0</v>
      </c>
      <c r="Y79" s="47">
        <v>0</v>
      </c>
      <c r="Z79" s="47">
        <v>0</v>
      </c>
      <c r="AA79" s="48">
        <v>0</v>
      </c>
    </row>
    <row r="80" spans="1:27" s="26" customFormat="1" x14ac:dyDescent="0.5">
      <c r="A80" s="25" t="s">
        <v>594</v>
      </c>
      <c r="B80" s="25">
        <v>11947</v>
      </c>
      <c r="C80" s="25" t="s">
        <v>595</v>
      </c>
      <c r="D80" s="25" t="s">
        <v>134</v>
      </c>
      <c r="E80" s="41">
        <v>0</v>
      </c>
      <c r="F80" s="45">
        <v>500000</v>
      </c>
      <c r="G80" s="46">
        <v>2</v>
      </c>
      <c r="H80" s="45" t="s">
        <v>531</v>
      </c>
      <c r="I80" s="45">
        <v>34971</v>
      </c>
      <c r="J80" s="45">
        <v>50333</v>
      </c>
      <c r="K80" s="45">
        <v>49849</v>
      </c>
      <c r="L80" s="45">
        <v>1009717</v>
      </c>
      <c r="M80" s="45">
        <v>1</v>
      </c>
      <c r="N80" s="45">
        <v>99</v>
      </c>
      <c r="O80" s="45">
        <v>2</v>
      </c>
      <c r="P80" s="45">
        <v>1</v>
      </c>
      <c r="Q80" s="45">
        <v>3</v>
      </c>
      <c r="R80" s="45">
        <v>1.07</v>
      </c>
      <c r="S80" s="45">
        <v>0</v>
      </c>
      <c r="T80" s="45">
        <v>0</v>
      </c>
      <c r="U80" s="46">
        <v>0</v>
      </c>
      <c r="V80" s="47">
        <v>0</v>
      </c>
      <c r="W80" s="47">
        <v>0</v>
      </c>
      <c r="X80" s="47">
        <v>0</v>
      </c>
      <c r="Y80" s="47">
        <v>0</v>
      </c>
      <c r="Z80" s="47">
        <v>0</v>
      </c>
      <c r="AA80" s="48">
        <v>0</v>
      </c>
    </row>
    <row r="81" spans="1:28" s="26" customFormat="1" x14ac:dyDescent="0.5">
      <c r="A81" s="25" t="s">
        <v>596</v>
      </c>
      <c r="B81" s="25">
        <v>11954</v>
      </c>
      <c r="C81" s="25" t="s">
        <v>597</v>
      </c>
      <c r="D81" s="25" t="s">
        <v>134</v>
      </c>
      <c r="E81" s="41">
        <v>0</v>
      </c>
      <c r="F81" s="45">
        <v>500000</v>
      </c>
      <c r="G81" s="46">
        <v>2</v>
      </c>
      <c r="H81" s="45" t="s">
        <v>531</v>
      </c>
      <c r="I81" s="45">
        <v>34985</v>
      </c>
      <c r="J81" s="45">
        <v>35071</v>
      </c>
      <c r="K81" s="45">
        <v>35000</v>
      </c>
      <c r="L81" s="45">
        <v>1002026</v>
      </c>
      <c r="M81" s="45">
        <v>1</v>
      </c>
      <c r="N81" s="45">
        <v>99</v>
      </c>
      <c r="O81" s="45">
        <v>1</v>
      </c>
      <c r="P81" s="45">
        <v>1</v>
      </c>
      <c r="Q81" s="45">
        <v>2</v>
      </c>
      <c r="R81" s="45">
        <v>0.26</v>
      </c>
      <c r="S81" s="45">
        <v>0</v>
      </c>
      <c r="T81" s="45">
        <v>0</v>
      </c>
      <c r="U81" s="46">
        <v>0</v>
      </c>
      <c r="V81" s="47">
        <v>0</v>
      </c>
      <c r="W81" s="47">
        <v>0</v>
      </c>
      <c r="X81" s="47">
        <v>0</v>
      </c>
      <c r="Y81" s="47">
        <v>0</v>
      </c>
      <c r="Z81" s="47">
        <v>0</v>
      </c>
      <c r="AA81" s="48">
        <v>0</v>
      </c>
    </row>
    <row r="82" spans="1:28" s="26" customFormat="1" x14ac:dyDescent="0.5">
      <c r="A82" s="25" t="s">
        <v>598</v>
      </c>
      <c r="B82" s="25">
        <v>11934</v>
      </c>
      <c r="C82" s="25" t="s">
        <v>599</v>
      </c>
      <c r="D82" s="25" t="s">
        <v>134</v>
      </c>
      <c r="E82" s="41">
        <v>0</v>
      </c>
      <c r="F82" s="45">
        <v>250000</v>
      </c>
      <c r="G82" s="46">
        <v>1</v>
      </c>
      <c r="H82" s="45" t="s">
        <v>531</v>
      </c>
      <c r="I82" s="45">
        <v>0</v>
      </c>
      <c r="J82" s="45">
        <v>594831.18351600005</v>
      </c>
      <c r="K82" s="45">
        <v>58298045</v>
      </c>
      <c r="L82" s="45">
        <v>10203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T82" s="45">
        <v>0</v>
      </c>
      <c r="U82" s="46">
        <v>99</v>
      </c>
      <c r="V82" s="47">
        <v>0</v>
      </c>
      <c r="W82" s="47">
        <v>0</v>
      </c>
      <c r="X82" s="47">
        <v>0</v>
      </c>
      <c r="Y82" s="47">
        <v>0</v>
      </c>
      <c r="Z82" s="47">
        <v>0</v>
      </c>
      <c r="AA82" s="48">
        <v>0</v>
      </c>
      <c r="AB82" s="49"/>
    </row>
  </sheetData>
  <autoFilter ref="A3:AB82"/>
  <mergeCells count="3">
    <mergeCell ref="V1:AA1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user</cp:lastModifiedBy>
  <dcterms:created xsi:type="dcterms:W3CDTF">2022-02-02T11:40:39Z</dcterms:created>
  <dcterms:modified xsi:type="dcterms:W3CDTF">2022-09-13T11:40:51Z</dcterms:modified>
</cp:coreProperties>
</file>