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345" windowWidth="3900" windowHeight="2550" activeTab="4"/>
  </bookViews>
  <sheets>
    <sheet name="پیوست1" sheetId="8" r:id="rId1"/>
    <sheet name="پیوست2" sheetId="4" r:id="rId2"/>
    <sheet name="پیوست3" sheetId="9" r:id="rId3"/>
    <sheet name="پیوست 4" sheetId="12" r:id="rId4"/>
    <sheet name="پیوست 5" sheetId="13" r:id="rId5"/>
  </sheets>
  <definedNames>
    <definedName name="_xlnm._FilterDatabase" localSheetId="3" hidden="1">'پیوست 4'!$A$1:$R$170</definedName>
    <definedName name="_xlnm._FilterDatabase" localSheetId="4" hidden="1">'پیوست 5'!$A$3:$T$3</definedName>
    <definedName name="_xlnm._FilterDatabase" localSheetId="0" hidden="1">پیوست1!$A$2:$Z$171</definedName>
    <definedName name="_xlnm._FilterDatabase" localSheetId="2" hidden="1">پیوست3!$C$23:$Q$45</definedName>
    <definedName name="_xlnm.Print_Area" localSheetId="3">'پیوست 4'!$B$1:$K$170</definedName>
    <definedName name="_xlnm.Print_Area" localSheetId="1">پیوست2!$B$1:$I$171</definedName>
    <definedName name="_xlnm.Print_Area" localSheetId="2">پیوست3!$B$1:$Q$170</definedName>
    <definedName name="_xlnm.Print_Titles" localSheetId="3">'پیوست 4'!$1:$3</definedName>
    <definedName name="_xlnm.Print_Titles" localSheetId="4">'پیوست 5'!$1:$3</definedName>
    <definedName name="_xlnm.Print_Titles" localSheetId="0">پیوست1!$1:$3</definedName>
    <definedName name="_xlnm.Print_Titles" localSheetId="1">پیوست2!$1:$3</definedName>
    <definedName name="_xlnm.Print_Titles" localSheetId="2">پیوست3!$1:$4</definedName>
  </definedNames>
  <calcPr calcId="145621"/>
</workbook>
</file>

<file path=xl/calcChain.xml><?xml version="1.0" encoding="utf-8"?>
<calcChain xmlns="http://schemas.openxmlformats.org/spreadsheetml/2006/main">
  <c r="T16" i="13" l="1"/>
  <c r="S16" i="13"/>
  <c r="P16" i="13"/>
  <c r="O16" i="13"/>
  <c r="W171" i="8" l="1"/>
  <c r="W169" i="8"/>
  <c r="W168" i="8"/>
  <c r="W72" i="8"/>
  <c r="W55" i="8"/>
  <c r="U168" i="8"/>
  <c r="S168" i="8"/>
  <c r="U72" i="8"/>
  <c r="S72" i="8"/>
  <c r="U55" i="8"/>
  <c r="S55" i="8"/>
  <c r="W167" i="8"/>
  <c r="W166" i="8"/>
  <c r="W165" i="8"/>
  <c r="W164" i="8"/>
  <c r="W163" i="8"/>
  <c r="W162" i="8"/>
  <c r="W161" i="8"/>
  <c r="W160" i="8"/>
  <c r="W159" i="8"/>
  <c r="W158" i="8"/>
  <c r="W157" i="8"/>
  <c r="W156" i="8"/>
  <c r="W155" i="8"/>
  <c r="W154" i="8"/>
  <c r="W153" i="8"/>
  <c r="W152" i="8"/>
  <c r="W151" i="8"/>
  <c r="W150" i="8"/>
  <c r="W149" i="8"/>
  <c r="W148" i="8"/>
  <c r="W147" i="8"/>
  <c r="W146" i="8"/>
  <c r="W145" i="8"/>
  <c r="W144" i="8"/>
  <c r="W143" i="8"/>
  <c r="W142" i="8"/>
  <c r="W141" i="8"/>
  <c r="W140" i="8"/>
  <c r="W139" i="8"/>
  <c r="W138" i="8"/>
  <c r="W137" i="8"/>
  <c r="W136" i="8"/>
  <c r="W135" i="8"/>
  <c r="W134" i="8"/>
  <c r="W133" i="8"/>
  <c r="W132" i="8"/>
  <c r="W131" i="8"/>
  <c r="W130" i="8"/>
  <c r="W129" i="8"/>
  <c r="W128" i="8"/>
  <c r="W127" i="8"/>
  <c r="W126" i="8"/>
  <c r="W125" i="8"/>
  <c r="W124" i="8"/>
  <c r="W123" i="8"/>
  <c r="W122" i="8"/>
  <c r="W121" i="8"/>
  <c r="W120" i="8"/>
  <c r="W119" i="8"/>
  <c r="W118" i="8"/>
  <c r="W117" i="8"/>
  <c r="W116" i="8"/>
  <c r="W115" i="8"/>
  <c r="W114" i="8"/>
  <c r="W113" i="8"/>
  <c r="W112" i="8"/>
  <c r="W111" i="8"/>
  <c r="W110" i="8"/>
  <c r="W109" i="8"/>
  <c r="W108" i="8"/>
  <c r="W107" i="8"/>
  <c r="W106" i="8"/>
  <c r="W105" i="8"/>
  <c r="W104" i="8"/>
  <c r="W103" i="8"/>
  <c r="W102" i="8"/>
  <c r="W101" i="8"/>
  <c r="W100" i="8"/>
  <c r="W99" i="8"/>
  <c r="W98" i="8"/>
  <c r="W97" i="8"/>
  <c r="W96" i="8"/>
  <c r="W95" i="8"/>
  <c r="W94" i="8"/>
  <c r="W93" i="8"/>
  <c r="W92" i="8"/>
  <c r="W91" i="8"/>
  <c r="W90" i="8"/>
  <c r="W89" i="8"/>
  <c r="W88" i="8"/>
  <c r="W87" i="8"/>
  <c r="W86" i="8"/>
  <c r="W85" i="8"/>
  <c r="W84" i="8"/>
  <c r="W83" i="8"/>
  <c r="W82" i="8"/>
  <c r="W81" i="8"/>
  <c r="W80" i="8"/>
  <c r="W79" i="8"/>
  <c r="W78" i="8"/>
  <c r="W77" i="8"/>
  <c r="W76" i="8"/>
  <c r="W75" i="8"/>
  <c r="W74" i="8"/>
  <c r="W73" i="8"/>
  <c r="W71" i="8"/>
  <c r="W70" i="8"/>
  <c r="W69" i="8"/>
  <c r="W68" i="8"/>
  <c r="W67" i="8"/>
  <c r="W66" i="8"/>
  <c r="W65" i="8"/>
  <c r="W64" i="8"/>
  <c r="W63" i="8"/>
  <c r="W62" i="8"/>
  <c r="W61" i="8"/>
  <c r="W60" i="8"/>
  <c r="W59" i="8"/>
  <c r="W58" i="8"/>
  <c r="W57" i="8"/>
  <c r="W56" i="8"/>
  <c r="W54" i="8"/>
  <c r="W53" i="8"/>
  <c r="W52" i="8"/>
  <c r="W51" i="8"/>
  <c r="W50" i="8"/>
  <c r="W49" i="8"/>
  <c r="W48" i="8"/>
  <c r="W47" i="8"/>
  <c r="W46" i="8"/>
  <c r="W45" i="8"/>
  <c r="W44" i="8"/>
  <c r="W43" i="8"/>
  <c r="W42" i="8"/>
  <c r="W41" i="8"/>
  <c r="W40" i="8"/>
  <c r="W39" i="8"/>
  <c r="W38" i="8"/>
  <c r="W37" i="8"/>
  <c r="W36" i="8"/>
  <c r="W35" i="8"/>
  <c r="W34" i="8"/>
  <c r="W33" i="8"/>
  <c r="W32" i="8"/>
  <c r="W31" i="8"/>
  <c r="W30" i="8"/>
  <c r="W29" i="8"/>
  <c r="W28" i="8"/>
  <c r="W27" i="8"/>
  <c r="W26" i="8"/>
  <c r="W25" i="8"/>
  <c r="W24" i="8"/>
  <c r="W23" i="8"/>
  <c r="W22" i="8"/>
  <c r="W21" i="8"/>
  <c r="W20" i="8"/>
  <c r="W19" i="8"/>
  <c r="W18" i="8"/>
  <c r="W17" i="8"/>
  <c r="W16" i="8"/>
  <c r="W15" i="8"/>
  <c r="W14" i="8"/>
  <c r="W13" i="8"/>
  <c r="W12" i="8"/>
  <c r="W11" i="8"/>
  <c r="W10" i="8"/>
  <c r="W9" i="8"/>
  <c r="W8" i="8"/>
  <c r="W7" i="8"/>
  <c r="W6" i="8"/>
  <c r="W5" i="8"/>
  <c r="W4" i="8"/>
  <c r="U169" i="8" l="1"/>
  <c r="S169" i="8"/>
</calcChain>
</file>

<file path=xl/sharedStrings.xml><?xml version="1.0" encoding="utf-8"?>
<sst xmlns="http://schemas.openxmlformats.org/spreadsheetml/2006/main" count="1552" uniqueCount="592">
  <si>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</si>
  <si>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</si>
  <si>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</si>
  <si>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</si>
  <si>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</si>
  <si>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</si>
  <si>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</si>
  <si>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</si>
  <si>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</si>
  <si>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</si>
  <si>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</si>
  <si>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</si>
  <si>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</si>
  <si>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</si>
  <si>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</si>
  <si>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</si>
  <si>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</si>
  <si>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کارگزاری بانک کارآفرین</t>
  </si>
  <si>
    <t>در اوراق بهادار با درآمد ثابت و با تضمین سود</t>
  </si>
  <si>
    <t>تأمین سرمایه امین</t>
  </si>
  <si>
    <t>در اوراق بهادار با درآمد ثابت و با پیش بینی سود</t>
  </si>
  <si>
    <t>نوين سامان</t>
  </si>
  <si>
    <t>تأمین سرمایه نوین</t>
  </si>
  <si>
    <t>امین ملت</t>
  </si>
  <si>
    <t xml:space="preserve">یکم کارگزاری بانک کشاورزي </t>
  </si>
  <si>
    <t>کارگزاری بانک کشاورزی</t>
  </si>
  <si>
    <t>آرمان کارآفرین</t>
  </si>
  <si>
    <t>کارگزاری بانک پارسیان</t>
  </si>
  <si>
    <t>توس ایرانیان</t>
  </si>
  <si>
    <t xml:space="preserve">گسترش فردای ایرانیان </t>
  </si>
  <si>
    <t>ارمغان ایرانیان</t>
  </si>
  <si>
    <t>ارزش آفرینان دی</t>
  </si>
  <si>
    <t>نهال سرمایه ایرانیان</t>
  </si>
  <si>
    <t>امین سامان</t>
  </si>
  <si>
    <t>بانک ایران زمین</t>
  </si>
  <si>
    <t>کارگزاری آگاه</t>
  </si>
  <si>
    <t>اندوخته ملت</t>
  </si>
  <si>
    <t>تامین سرمایه بانک ملت</t>
  </si>
  <si>
    <t>امین آشنا ایرانیان</t>
  </si>
  <si>
    <t>کارگزاری سهم آشنا</t>
  </si>
  <si>
    <t>_</t>
  </si>
  <si>
    <t>کل ص س در اوراق بهادار با درآمد ثابت(جمع/ میانگین ساده)</t>
  </si>
  <si>
    <t>-</t>
  </si>
  <si>
    <t>بانک گردشگری</t>
  </si>
  <si>
    <t>مختلط</t>
  </si>
  <si>
    <t>تجربه ايرانيان</t>
  </si>
  <si>
    <t>یکم نیکوکاری آگاه</t>
  </si>
  <si>
    <t>نيكوكاري بانك گردشگري</t>
  </si>
  <si>
    <t>کل ص س مختلط</t>
  </si>
  <si>
    <t>کارگزاری مفید</t>
  </si>
  <si>
    <t>سپهر اول کارگزاری بانک صادرات</t>
  </si>
  <si>
    <t>کارگزاری بانک صادرات</t>
  </si>
  <si>
    <t>کارگزاری بانک سامان</t>
  </si>
  <si>
    <t>آتیه ملت</t>
  </si>
  <si>
    <t>تأمین سرمایه بانک ملت</t>
  </si>
  <si>
    <t>کارگزاری نهایت نگر</t>
  </si>
  <si>
    <t>کارگزاری حافظ</t>
  </si>
  <si>
    <t>کارگزاری بانک تجارت</t>
  </si>
  <si>
    <t>کارگزاری بانک اقتصاد نوین</t>
  </si>
  <si>
    <t>کارگزاری بورس بیمه</t>
  </si>
  <si>
    <t>کارگزاری بانک صنعت و معدن</t>
  </si>
  <si>
    <t>کارگزاری بورسیران</t>
  </si>
  <si>
    <t>کارگزاری رضوی</t>
  </si>
  <si>
    <t>کارگزاری فارابی</t>
  </si>
  <si>
    <t>کارگزاری ایساتیس پویا</t>
  </si>
  <si>
    <t>کارگزاری بانک مسکن</t>
  </si>
  <si>
    <t>کارگزاری تأمین سرمایه نوین</t>
  </si>
  <si>
    <t>کارگزاری بهمن</t>
  </si>
  <si>
    <t>کارگزاری نواندیشان بازارسرمایه</t>
  </si>
  <si>
    <t>کارگزاری بانک رفاه</t>
  </si>
  <si>
    <t>کارگزاری ارگ هومن</t>
  </si>
  <si>
    <t>کارگزاری اردیبهشت ایرانیان</t>
  </si>
  <si>
    <t>کارگزاری تدبیرگران فردا</t>
  </si>
  <si>
    <t>کارگزاری آپادانا</t>
  </si>
  <si>
    <t>کارگزاری راهنمای سرمایه گذاران</t>
  </si>
  <si>
    <t>کارگزاری تدبیرگر سرمایه</t>
  </si>
  <si>
    <t>کارگزاری مهر آفرین</t>
  </si>
  <si>
    <t>توسعه صادرات</t>
  </si>
  <si>
    <t>کارگزاری بانک ملت</t>
  </si>
  <si>
    <t>بانک توسعه تعاون</t>
  </si>
  <si>
    <t xml:space="preserve">کل </t>
  </si>
  <si>
    <t>یکم دانا</t>
  </si>
  <si>
    <t>کارگزاری توسعه اندیشه دانا</t>
  </si>
  <si>
    <t>نگین رفاه</t>
  </si>
  <si>
    <t>لوتوس پارسیان</t>
  </si>
  <si>
    <t>تامین سرمایه لوتوس پارسیان</t>
  </si>
  <si>
    <t>آرمان اندیش</t>
  </si>
  <si>
    <t>مشاور سرمایه گذاری آرمان آتی</t>
  </si>
  <si>
    <t>سبدگردان کاریزما</t>
  </si>
  <si>
    <t>سپهر آگاه</t>
  </si>
  <si>
    <t>امین انصار</t>
  </si>
  <si>
    <t>یکم سهام گستران شرق</t>
  </si>
  <si>
    <t>بازده صندوق در سه ماه گذشته(%)</t>
  </si>
  <si>
    <t>کارگزاری بانک دی</t>
  </si>
  <si>
    <t>مشاور سرمایه گذاری تامین سرمایه نوین</t>
  </si>
  <si>
    <t>آرمان سپهر آیندگان</t>
  </si>
  <si>
    <t>کارگزاری بانک ملی ایران</t>
  </si>
  <si>
    <t>مختلط و قابل معامله</t>
  </si>
  <si>
    <t>سپهر کاریزما</t>
  </si>
  <si>
    <t>در سهام و قابل معامله</t>
  </si>
  <si>
    <t>تامین سرمایه آرمان</t>
  </si>
  <si>
    <t>مشاور سرمایه گذاری دیدگاهان نوین</t>
  </si>
  <si>
    <t>سبدگردان آسمان</t>
  </si>
  <si>
    <t>بذر امید آفرین</t>
  </si>
  <si>
    <t>آسمان آرمانی سهام</t>
  </si>
  <si>
    <t>ردیف</t>
  </si>
  <si>
    <t xml:space="preserve">نام </t>
  </si>
  <si>
    <t>ارزش صندوق</t>
  </si>
  <si>
    <t>ترکیب داراییهای صندوق(%)</t>
  </si>
  <si>
    <t>سهام</t>
  </si>
  <si>
    <t>نقد*</t>
  </si>
  <si>
    <t>سایر**</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</si>
  <si>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</si>
  <si>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</si>
  <si>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</si>
  <si>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</si>
  <si>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</si>
  <si>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</si>
  <si>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</si>
  <si>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</si>
  <si>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</si>
  <si>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</si>
  <si>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</si>
  <si>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</si>
  <si>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</si>
  <si>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نسبت فعالیت معاملاتی</t>
  </si>
  <si>
    <t>نسبت فعالیت  صدور  سرمایه گذاران</t>
  </si>
  <si>
    <t>نسبت فعالیت  ابطال  سرمایه گذاران</t>
  </si>
  <si>
    <t>ارزش سهام ابتدای ماه</t>
  </si>
  <si>
    <t>ارزش سهام انتهای ماه</t>
  </si>
  <si>
    <t>توسعه اندوخته آینده</t>
  </si>
  <si>
    <t>سپهر اندیشه نوین</t>
  </si>
  <si>
    <t>کارگزاری مهر اقتصاد ایرانیان</t>
  </si>
  <si>
    <t>سهم آشنا</t>
  </si>
  <si>
    <t>کارگزاری بورس بهگزین</t>
  </si>
  <si>
    <t>1386/04/23</t>
  </si>
  <si>
    <t>1387/11/14</t>
  </si>
  <si>
    <t>1388/10/21</t>
  </si>
  <si>
    <t>1388/12/26</t>
  </si>
  <si>
    <t>1389/02/19</t>
  </si>
  <si>
    <t>1389/12/25</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</si>
  <si>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</si>
  <si>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</si>
  <si>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</si>
  <si>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</si>
  <si>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</si>
  <si>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</si>
  <si>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</si>
  <si>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</si>
  <si>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</si>
  <si>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</si>
  <si>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</si>
  <si>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</si>
  <si>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</si>
  <si>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</si>
  <si>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</si>
  <si>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</si>
  <si>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</si>
  <si>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</si>
  <si>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</si>
  <si>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</si>
  <si>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</si>
  <si>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</si>
  <si>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</si>
  <si>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</si>
  <si>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</si>
  <si>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</si>
  <si>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</si>
  <si>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</si>
  <si>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</si>
  <si>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</si>
  <si>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</si>
  <si>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</si>
  <si>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</si>
  <si>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</si>
  <si>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</si>
  <si>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</si>
  <si>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</si>
  <si>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1392/12/26</t>
  </si>
  <si>
    <t>1389/12/24</t>
  </si>
  <si>
    <t>1387/01/05</t>
  </si>
  <si>
    <t>1387/01/11</t>
  </si>
  <si>
    <t>1387/02/21</t>
  </si>
  <si>
    <t>1387/02/24</t>
  </si>
  <si>
    <t>1387/05/16</t>
  </si>
  <si>
    <t>1387/05/21</t>
  </si>
  <si>
    <t>1387/10/02</t>
  </si>
  <si>
    <t>1388/02/26</t>
  </si>
  <si>
    <t>1388/04/09</t>
  </si>
  <si>
    <t>1388/04/27</t>
  </si>
  <si>
    <t>1388/07/05</t>
  </si>
  <si>
    <t>1388/08/24</t>
  </si>
  <si>
    <t>1388/09/02</t>
  </si>
  <si>
    <t>1388/11/28</t>
  </si>
  <si>
    <t>1388/12/16</t>
  </si>
  <si>
    <t>1389/01/30</t>
  </si>
  <si>
    <t>1389/02/13</t>
  </si>
  <si>
    <t>1389/04/16</t>
  </si>
  <si>
    <t>1389/04/20</t>
  </si>
  <si>
    <t>1389/05/24</t>
  </si>
  <si>
    <t>1389/07/20</t>
  </si>
  <si>
    <t>1389/09/09</t>
  </si>
  <si>
    <t>1389/10/08</t>
  </si>
  <si>
    <t>1389/11/11</t>
  </si>
  <si>
    <t>1389/12/06</t>
  </si>
  <si>
    <t>1389/12/16</t>
  </si>
  <si>
    <t>1390/01/28</t>
  </si>
  <si>
    <t>1390/02/06</t>
  </si>
  <si>
    <t>1390/02/24</t>
  </si>
  <si>
    <t>1390/05/24</t>
  </si>
  <si>
    <t>1390/08/15</t>
  </si>
  <si>
    <t>1391/03/03</t>
  </si>
  <si>
    <t>1391/05/05</t>
  </si>
  <si>
    <t>1391/06/13</t>
  </si>
  <si>
    <t>1391/07/18</t>
  </si>
  <si>
    <t>1391/08/01</t>
  </si>
  <si>
    <t>1391/11/25</t>
  </si>
  <si>
    <t>1391/12/12</t>
  </si>
  <si>
    <t>1392/02/23</t>
  </si>
  <si>
    <t>1392/03/20</t>
  </si>
  <si>
    <t>1392/04/04</t>
  </si>
  <si>
    <t>1392/04/24</t>
  </si>
  <si>
    <t>1392/04/25</t>
  </si>
  <si>
    <t>1392/07/28</t>
  </si>
  <si>
    <t>1392/08/19</t>
  </si>
  <si>
    <t>1392/09/19</t>
  </si>
  <si>
    <t>1392/12/22</t>
  </si>
  <si>
    <t>1392/12/27</t>
  </si>
  <si>
    <t>1392/06/13</t>
  </si>
  <si>
    <t>1392/09/23</t>
  </si>
  <si>
    <t>1392/10/04</t>
  </si>
  <si>
    <t>کارگزاری فیروزه آسیا</t>
  </si>
  <si>
    <t>1393/02/01</t>
  </si>
  <si>
    <t>1393/02/21</t>
  </si>
  <si>
    <t>نیکوکاری دانشگاه تهران</t>
  </si>
  <si>
    <t>1393/03/05</t>
  </si>
  <si>
    <t>1393/03/10</t>
  </si>
  <si>
    <t>مشاور سرمایه گذاری نیکی گستر</t>
  </si>
  <si>
    <t>همیان سپهر</t>
  </si>
  <si>
    <t>1393/05/14</t>
  </si>
  <si>
    <t>1393/05/26</t>
  </si>
  <si>
    <t>امین تدبیرگران فردا</t>
  </si>
  <si>
    <t>ثابت حامی</t>
  </si>
  <si>
    <t>میعاد ایرانیان</t>
  </si>
  <si>
    <t>1393/06/18</t>
  </si>
  <si>
    <t>1393/06/19</t>
  </si>
  <si>
    <t>1393/06/12</t>
  </si>
  <si>
    <t>1393/06/11</t>
  </si>
  <si>
    <t>کد</t>
  </si>
  <si>
    <t>کل صندوق های سرمایه گذاری</t>
  </si>
  <si>
    <t>بورس اوراق بهادار تهران</t>
  </si>
  <si>
    <t xml:space="preserve">کل صندوقهای سرمایه گذاری   </t>
  </si>
  <si>
    <t>زرین پارسیان</t>
  </si>
  <si>
    <t>1393/07/14</t>
  </si>
  <si>
    <t>1393/07/22</t>
  </si>
  <si>
    <t>1393/03/12</t>
  </si>
  <si>
    <t>مشترک یکم آبان</t>
  </si>
  <si>
    <t>1393/09/09</t>
  </si>
  <si>
    <t>با درآمد ثابت کاریزما</t>
  </si>
  <si>
    <t>1393/10/16</t>
  </si>
  <si>
    <t>نیکوکاری ایتام برکت</t>
  </si>
  <si>
    <t>1393/10/30</t>
  </si>
  <si>
    <t>سال گذشته</t>
  </si>
  <si>
    <t>ماه گذشته</t>
  </si>
  <si>
    <t>توسعه پست بانک</t>
  </si>
  <si>
    <t>كارگزاري بانك توسعه صادرات</t>
  </si>
  <si>
    <t>1393/11/11</t>
  </si>
  <si>
    <t>شاخص سی شرکت بزرگ فیروزه</t>
  </si>
  <si>
    <t>1393/11/28</t>
  </si>
  <si>
    <t>شاخصی و قابل معامله</t>
  </si>
  <si>
    <t>1393/12/26</t>
  </si>
  <si>
    <t>سهام بزرگ کاردان</t>
  </si>
  <si>
    <t>تامین سرمایه کاردان</t>
  </si>
  <si>
    <t>1394/01/17</t>
  </si>
  <si>
    <t>تجارت شاخصی کاردان</t>
  </si>
  <si>
    <t>با درآمد ثابت کاردان</t>
  </si>
  <si>
    <t>اختصاصی بازارگردانی حکمت ایرانیان یکم</t>
  </si>
  <si>
    <t>اختصاصی بازارگردان گروه توسعۀ بهشهر</t>
  </si>
  <si>
    <t>بازارگردانی آرمان اعتلاء کشاورزی</t>
  </si>
  <si>
    <t>بازارگردانی نوین پیشرو</t>
  </si>
  <si>
    <t>بازارگردانی امید لوتوس پارسیان</t>
  </si>
  <si>
    <t>بازارگردانی گنجینه سپهر صادرات</t>
  </si>
  <si>
    <t>1393/12/23</t>
  </si>
  <si>
    <t>1393/11/05</t>
  </si>
  <si>
    <t>1393/08/15</t>
  </si>
  <si>
    <t>1393/07/12</t>
  </si>
  <si>
    <t>1393/07/08</t>
  </si>
  <si>
    <t>بانک پارسیان - تجارت الکترونیک پارسیان- بیمه پارسیان</t>
  </si>
  <si>
    <t>بانک صادرات</t>
  </si>
  <si>
    <t>بانک حکمت ایرانیان</t>
  </si>
  <si>
    <t>هلدینگ توسعۀ صنایع بهشهر، سرمایه گذاری گروه صنایع بهشهر،  گلتاش،  پاکسان،  مارگارین و بانک اقتصاد نوین</t>
  </si>
  <si>
    <t>ارزش صندوق های منحل شده در سال 1394</t>
  </si>
  <si>
    <t>تملک حقیقی گروه</t>
  </si>
  <si>
    <t>تملک حقیقی کل</t>
  </si>
  <si>
    <t>1394/02/05</t>
  </si>
  <si>
    <t>1394/02/27</t>
  </si>
  <si>
    <t>با درآمد ثابت گنجینه امید ایرانیان</t>
  </si>
  <si>
    <t>مشترک افق کارگزاری بانک خاورمیانه</t>
  </si>
  <si>
    <t>اندیشه خبرگان سهام</t>
  </si>
  <si>
    <t>تنها در اوراق بهادار با درآمد ثابت و با پیش بینی سود</t>
  </si>
  <si>
    <t>کارگزاری بانک خاورمیانه</t>
  </si>
  <si>
    <t>تامین سرمایه امید</t>
  </si>
  <si>
    <t>1394/03/19</t>
  </si>
  <si>
    <t>1394/03/30</t>
  </si>
  <si>
    <t>1394/03/09</t>
  </si>
  <si>
    <t>کل ص س مختلط (جمع/ میانگین ساده)</t>
  </si>
  <si>
    <t>1394/03/03</t>
  </si>
  <si>
    <t>کل ص س در سهام</t>
  </si>
  <si>
    <t xml:space="preserve"> صندوقهای سرمایه گذاری در سهام</t>
  </si>
  <si>
    <t>گنجینه آینده روشن</t>
  </si>
  <si>
    <t>1394/04/21</t>
  </si>
  <si>
    <t>1394/04/09</t>
  </si>
  <si>
    <t>گنجینه رفاه</t>
  </si>
  <si>
    <t>مشترک پردیس</t>
  </si>
  <si>
    <t>1394/04/02</t>
  </si>
  <si>
    <t>1394/04/30</t>
  </si>
  <si>
    <t>پتروشیمی شازند-توسعه صنایع بهشهر-سرمایه گذاری توسعه ملی-سرمایه گذاری گروه توسعه ملی-سرمایه گذاری و توسعه صنایع سیمان -ایران ترانسفو</t>
  </si>
  <si>
    <t>شرکت معدنی و صنعتی گل گهر</t>
  </si>
  <si>
    <t>کارگزاری سرمایه و دانش</t>
  </si>
  <si>
    <t>کارگزاری سهام گستران شرق</t>
  </si>
  <si>
    <t>کارگزاری پارس گستر خبره</t>
  </si>
  <si>
    <t>کارگزاری آراد ایرانیان</t>
  </si>
  <si>
    <t>کارگزاری خبرگان سهام</t>
  </si>
  <si>
    <t>کارگزاری پارس نمودگر</t>
  </si>
  <si>
    <t>کارگزاری امین آوید</t>
  </si>
  <si>
    <t>کارگزاری بانک آینده</t>
  </si>
  <si>
    <t>سپهر خبرگان نفت</t>
  </si>
  <si>
    <t>نیکوکاری نیک اندیشان هنر</t>
  </si>
  <si>
    <t xml:space="preserve">
اختصاصی بازارگردان تجارت ایرانیان اعتماد
</t>
  </si>
  <si>
    <t>اختصاصی بازارگردانی بانک سینا</t>
  </si>
  <si>
    <t xml:space="preserve">
اختصاصی بازارگردان صبا نیک
</t>
  </si>
  <si>
    <t>1394/05/17</t>
  </si>
  <si>
    <t>1394/05/31</t>
  </si>
  <si>
    <t>1394/05/27</t>
  </si>
  <si>
    <t>كارگزاري بانك تجارت</t>
  </si>
  <si>
    <t>بانک سینا</t>
  </si>
  <si>
    <t>بانک تجارت-شرکت سرمایه گذاری ملی ایران-شرکت لیزینگ ایران-شرکت کارت اعتباری ایران کیش</t>
  </si>
  <si>
    <t>بانک ملت-بانک تجارت</t>
  </si>
  <si>
    <t>در اوراق بهادار با درآمد ثابت  و با پیش بینی سود</t>
  </si>
  <si>
    <t>تنها در اوراق بهادار با درآمد ثابت</t>
  </si>
  <si>
    <t xml:space="preserve">تنها در اوراق بهادار با درآمد ثابت </t>
  </si>
  <si>
    <t>تنها در اوراق بهادار با درامد ثابت و با پیش بینی سود</t>
  </si>
  <si>
    <t>در اوراق بهادار با درامد ثابت و قابل معامله</t>
  </si>
  <si>
    <t>1392/11/07</t>
  </si>
  <si>
    <t>1392/12/07</t>
  </si>
  <si>
    <t>1392/11/05</t>
  </si>
  <si>
    <t>1392/11/08</t>
  </si>
  <si>
    <t>1394/06/29</t>
  </si>
  <si>
    <t>تامین سرمایه سپهر</t>
  </si>
  <si>
    <t>1394/07/26</t>
  </si>
  <si>
    <t>توسعه تعاون صبا</t>
  </si>
  <si>
    <t>کارگزاری صبا تامین</t>
  </si>
  <si>
    <t>1394/08/23</t>
  </si>
  <si>
    <t>کارگزاری مبین سرمایه</t>
  </si>
  <si>
    <t>پاداش سهامداری توسعه یکم</t>
  </si>
  <si>
    <t>هستی بخش آگاه</t>
  </si>
  <si>
    <t>اختصاصی بازارگردان آرمان انصار</t>
  </si>
  <si>
    <t>با درآمد ثابت امید انصار</t>
  </si>
  <si>
    <t>1394/09/01</t>
  </si>
  <si>
    <t>نیکوکاری میراث ماندگار آریان</t>
  </si>
  <si>
    <t>مشترک نوین نگر آسیا</t>
  </si>
  <si>
    <t>سبدگردان نوین نگر آسیا</t>
  </si>
  <si>
    <t>1394/09/25</t>
  </si>
  <si>
    <t>1394/09/26</t>
  </si>
  <si>
    <t>1394/09/10</t>
  </si>
  <si>
    <t>1394/09/15</t>
  </si>
  <si>
    <t>1394/09/02</t>
  </si>
  <si>
    <t>بانک انصار</t>
  </si>
  <si>
    <t>نیکوکاری جایزه علمی فناوری پیامبر اعظم (ص)</t>
  </si>
  <si>
    <t>پاداش سرمایه ثابت</t>
  </si>
  <si>
    <t>سبدگردان پاداش سرمایه</t>
  </si>
  <si>
    <t>در اوراق بهادار با درامد ثابت</t>
  </si>
  <si>
    <t>1394/10/03</t>
  </si>
  <si>
    <t>1394/08/30</t>
  </si>
  <si>
    <t>تنها در اوراق بهادار  با درآمد ثابت و با پیش بینی سود</t>
  </si>
  <si>
    <t xml:space="preserve">شرکت گروه بهمن-شرکت سرمایه گذاری بهمن </t>
  </si>
  <si>
    <t>اوراق بهادار با درآمد ثابت</t>
  </si>
  <si>
    <t xml:space="preserve"> اختصاصی بازار گردان بهمن گستر</t>
  </si>
  <si>
    <t xml:space="preserve"> اختصاصی بازارگردان امید ایرانیان</t>
  </si>
  <si>
    <t xml:space="preserve"> اختصاصی بازارگردان توسعۀ ملی </t>
  </si>
  <si>
    <t>در سهام</t>
  </si>
  <si>
    <t>بانک اقتصاد نوین، بیمه نوین، سرمایه گذاری اقتصاد نوین</t>
  </si>
  <si>
    <t>اندوخته توسعه صادرات آرمانی</t>
  </si>
  <si>
    <t>1394/11/28</t>
  </si>
  <si>
    <t>شماره ثبت نزد سازمان</t>
  </si>
  <si>
    <t>گنجینه الماس پایدار</t>
  </si>
  <si>
    <t>آرمان آتی کوثر</t>
  </si>
  <si>
    <t>سبدگردان الماس</t>
  </si>
  <si>
    <t>1394/12/18</t>
  </si>
  <si>
    <t>اختصاصی بازارگردان آینده نگر توسعه سینا</t>
  </si>
  <si>
    <t>اختصاصی بازارگردانی ملت</t>
  </si>
  <si>
    <t>کارگزاری آینده نگر خوارزمی</t>
  </si>
  <si>
    <t>لابراتورهای سینا دارو و  توسعه فناوري اطلاعات خوارزمي</t>
  </si>
  <si>
    <t xml:space="preserve">بانک ملت و بیمه ما  </t>
  </si>
  <si>
    <t>تنها در اوراق بهادار با درآمد ثابت و قابل معامله</t>
  </si>
  <si>
    <t>تنها در اوراق بهادار با درآمد ثابت با پیش بینی سود</t>
  </si>
  <si>
    <t>در اوراق بهادار با درامد ثابت و با پیش بینی سود</t>
  </si>
  <si>
    <t>تنها در اوراق با درآمد ثابت و با پیش بینی سود</t>
  </si>
  <si>
    <t>در اوارق بهادار با درآمد ثابت</t>
  </si>
  <si>
    <t xml:space="preserve"> تنها در اوراق بهادار با درامد ثابت و با پیش بینی سود</t>
  </si>
  <si>
    <t>مشترک کارگزاری کارآفرین</t>
  </si>
  <si>
    <t>مشترک یکم ایرانیان</t>
  </si>
  <si>
    <t>نوین سامان</t>
  </si>
  <si>
    <t> مشترک آتیه نوین</t>
  </si>
  <si>
    <t>یکم کارگزاری بانک کشاورزی</t>
  </si>
  <si>
    <t>گنجینه آرمان شهر (امین شهر سابق)</t>
  </si>
  <si>
    <t>گسترش فردای ایرانیان </t>
  </si>
  <si>
    <t> امین سامان</t>
  </si>
  <si>
    <t>اوج ملت (ملت ایران زمین سابق)</t>
  </si>
  <si>
    <t>ره آورد آباد مسکن (نوین بانک مسکن سابق)</t>
  </si>
  <si>
    <t>مشترک پیروزان</t>
  </si>
  <si>
    <t>مشترک اندیشه فردا</t>
  </si>
  <si>
    <t>نیکوکاری ورزشی پرسپولیس</t>
  </si>
  <si>
    <t>مشترک سپهر تدبیرگران</t>
  </si>
  <si>
    <t>مشترك نيكوكاري حافظ</t>
  </si>
  <si>
    <t>نیکوکاری دانشگاه الزهرا</t>
  </si>
  <si>
    <t>اعتماد آفرین پارسیان</t>
  </si>
  <si>
    <t>با در آمد ثابت کوثر یکم</t>
  </si>
  <si>
    <t>مشترک پارس</t>
  </si>
  <si>
    <t>تجربه ایرانیان</t>
  </si>
  <si>
    <t> نیکوکاری بانک گردشگری</t>
  </si>
  <si>
    <t>مشترک کوثر</t>
  </si>
  <si>
    <t>مشترک آسمان خاورمیانه</t>
  </si>
  <si>
    <t>مشترک آرمان شهر</t>
  </si>
  <si>
    <t>مشترک نیکی گستران</t>
  </si>
  <si>
    <t>نیکوکاری ایتام برکت </t>
  </si>
  <si>
    <t>ثروت آفرین پارسیان</t>
  </si>
  <si>
    <t>مشترک پویا</t>
  </si>
  <si>
    <t>مشترک کارگزاری حافظ</t>
  </si>
  <si>
    <t>مشترك كارگزاري بانك صادرات</t>
  </si>
  <si>
    <t>مشترك كارگزاري بانك ملي ايران</t>
  </si>
  <si>
    <t>مشترک پیشتاز</t>
  </si>
  <si>
    <t>مشترک آگاه</t>
  </si>
  <si>
    <t>مشترک بانک اقتصاد نوین</t>
  </si>
  <si>
    <t>ارزش کاوان آینده (بورس بیمه سابق)</t>
  </si>
  <si>
    <t>مشترک صنعت و معدن</t>
  </si>
  <si>
    <t>مشترک بورسیران</t>
  </si>
  <si>
    <t>مشترک رضوی</t>
  </si>
  <si>
    <t>مشترك امين كار آفرين</t>
  </si>
  <si>
    <t>مشترک یکم اکسیر فارابی(فارابی سابق)</t>
  </si>
  <si>
    <t>توسعه ممتاز</t>
  </si>
  <si>
    <t>مشترک ایساتیس پویای یزد</t>
  </si>
  <si>
    <t>مشترک کارگزاری بانک کشاورزی </t>
  </si>
  <si>
    <t>مشترك بانك مسكن</t>
  </si>
  <si>
    <t> صبا </t>
  </si>
  <si>
    <t>مشترک نوین پایدار</t>
  </si>
  <si>
    <t>مشترك گنجينه بهمن</t>
  </si>
  <si>
    <t>مشترک نواندیشان </t>
  </si>
  <si>
    <t>مشترک آشنای دی (بیمه دی سابق)</t>
  </si>
  <si>
    <t>فیروزه موفقیت</t>
  </si>
  <si>
    <t>مشترک ارگ </t>
  </si>
  <si>
    <t>مشترك نقش جهان</t>
  </si>
  <si>
    <t>مشترک تدبیرگران فردا</t>
  </si>
  <si>
    <t>مشترک آپادانا</t>
  </si>
  <si>
    <t>مشترک راهنما</t>
  </si>
  <si>
    <t>مشترک سینا</t>
  </si>
  <si>
    <t>مشترک عقیق</t>
  </si>
  <si>
    <t>مشترک تدبیرگران آینده (تدبیرگران آگاه سابق)</t>
  </si>
  <si>
    <t>مشترك شاخصي كار آفرين</t>
  </si>
  <si>
    <t>مشترك تدبيرگر سرمايه</t>
  </si>
  <si>
    <t>کارگزاری پارسیان</t>
  </si>
  <si>
    <t>مشترک پیشرو</t>
  </si>
  <si>
    <t>کارآفرینان برتر آینده</t>
  </si>
  <si>
    <t>مهر شریعه</t>
  </si>
  <si>
    <t>مشترک یکم سامان</t>
  </si>
  <si>
    <t>بانک دی</t>
  </si>
  <si>
    <t>مشترك خوارزمي</t>
  </si>
  <si>
    <t> کارگزاری بانک ملت</t>
  </si>
  <si>
    <t>مشترک آسمان یکم</t>
  </si>
  <si>
    <t>مشترک کاریزما</t>
  </si>
  <si>
    <t>مشترک آرمان</t>
  </si>
  <si>
    <t>مشترك نيكان پارس</t>
  </si>
  <si>
    <t>مشترك توسعه بازار سرمايه</t>
  </si>
  <si>
    <t>مشترک امید توسعه</t>
  </si>
  <si>
    <t>پارس گستر </t>
  </si>
  <si>
    <t>مشترک البرز</t>
  </si>
  <si>
    <t>مشترك سبحان</t>
  </si>
  <si>
    <t>مشترك نوين نيك</t>
  </si>
  <si>
    <t>مشترك امين آويد</t>
  </si>
  <si>
    <t>مشترک توسعه ملی</t>
  </si>
  <si>
    <t>مشترک دماسنج</t>
  </si>
  <si>
    <t>مشترک دیدگاهان</t>
  </si>
  <si>
    <t>مشترك افق</t>
  </si>
  <si>
    <t>مشترک گنجینه مهر</t>
  </si>
  <si>
    <t>مشترک رشد سامان</t>
  </si>
  <si>
    <t>مشترک بانک خاورمیانه</t>
  </si>
  <si>
    <t>مشترک نیکوکاری رفاه کودک</t>
  </si>
  <si>
    <t>مشترک معین بهگزین</t>
  </si>
  <si>
    <t>مشترک فام</t>
  </si>
  <si>
    <t>مشترک اندیشمندان پارس نگر خبره</t>
  </si>
  <si>
    <t>مشترک سپهر آتی</t>
  </si>
  <si>
    <t>مشترک ذوب آهن اصفهان</t>
  </si>
  <si>
    <t>مشترک افتخار حافظ</t>
  </si>
  <si>
    <t>مشترک نیکوکاری ندای امید</t>
  </si>
  <si>
    <t>مشترک مبین سرمایه</t>
  </si>
  <si>
    <t>مشاور سرمایه کذاری ارزش پرداز آریان</t>
  </si>
  <si>
    <t xml:space="preserve"> مرکز مالی ایران </t>
  </si>
  <si>
    <t xml:space="preserve"> کارگزاری آبان</t>
  </si>
  <si>
    <t>ایران دارو - سبحان دارو- تولید دارو - سرمایه گذاری اعتلاء البرز-البرز دارو، پخش البرز، شرکت مواد اولیه دارویی البرز بالک، گروه دارویی سبحان، کی بی سی و شرکت سرمایه گذاری البرز</t>
  </si>
  <si>
    <t>کارگزاری بانک پاسارگاد</t>
  </si>
  <si>
    <t>توسعه گروه نیکی</t>
  </si>
  <si>
    <t>اندیشه زرین پاسارگاد</t>
  </si>
  <si>
    <t>ارزش آفرین گلرنگ</t>
  </si>
  <si>
    <t>1395/01/17</t>
  </si>
  <si>
    <t>1395/01/24</t>
  </si>
  <si>
    <t>1395/01/29</t>
  </si>
  <si>
    <t>بازده صندوق در سال گذشته(%)</t>
  </si>
  <si>
    <t>خرید - میلیون ریال</t>
  </si>
  <si>
    <t>فروش - میلیون ریال</t>
  </si>
  <si>
    <t>1394/12/17</t>
  </si>
  <si>
    <t xml:space="preserve">نسبت فعالیت معاملاتی و سرمایه گذاران صندوق های سرمایه گذاری تا پایان </t>
  </si>
  <si>
    <t>حجم معاملات سهام و حق تقدم سهام در بازار بورس تهران و بازار اول فرابورس ایران و صدور و ابطال صندوق های سرمایه گذاری تا تاریخ</t>
  </si>
  <si>
    <t>(پیوست 3)</t>
  </si>
  <si>
    <t>ترکیب دارایی های صندوق های سرمایه گذاری در پایان</t>
  </si>
  <si>
    <t>(پیوست 2)</t>
  </si>
  <si>
    <t>اختصاصی بازارگردانی سپهر آتی خوارزمی</t>
  </si>
  <si>
    <t>1395/02/06</t>
  </si>
  <si>
    <t xml:space="preserve"> تامین سرمایه نوین</t>
  </si>
  <si>
    <t xml:space="preserve"> تامین سرمایه لوتوس پارسیان</t>
  </si>
  <si>
    <t xml:space="preserve"> کارگزاری بانک صادرات ایران</t>
  </si>
  <si>
    <t xml:space="preserve"> کارگزاری بانک کشاورزی</t>
  </si>
  <si>
    <t xml:space="preserve"> کارگزاری بهمن</t>
  </si>
  <si>
    <t xml:space="preserve"> کارگزاری سهم آشنا</t>
  </si>
  <si>
    <t xml:space="preserve"> سرمایه گذاری گروه توسعه ملی</t>
  </si>
  <si>
    <t>نیکوکاری کشتی ورزش ملی ایران</t>
  </si>
  <si>
    <t>آرمان آتیه درخشان مس</t>
  </si>
  <si>
    <t>1395/02/29</t>
  </si>
  <si>
    <t>گزارش عملکرد صندوق های سرمایه گذاری در پایان سال 1394 و</t>
  </si>
  <si>
    <t>(پیوست 1)</t>
  </si>
  <si>
    <t>(پیوست 4)</t>
  </si>
  <si>
    <t xml:space="preserve">گزارش عملکرد صندوق های سرمایه گذاری اختصاصی بازارگردانی در تاریخ </t>
  </si>
  <si>
    <t>1395/02/28</t>
  </si>
  <si>
    <t>مختلط و با تضمین سود</t>
  </si>
  <si>
    <t>سرمایه گذاری خوارزمی</t>
  </si>
  <si>
    <t xml:space="preserve">سال منتهی به </t>
  </si>
  <si>
    <t>ماه منتهی به</t>
  </si>
  <si>
    <t>سال منتهی به</t>
  </si>
  <si>
    <t xml:space="preserve">ماه منتهی به </t>
  </si>
  <si>
    <t>بازده صندوق از ابتدای سال(%)</t>
  </si>
  <si>
    <t>جمع</t>
  </si>
  <si>
    <t>اوراق موضوع فعالیت بازارگردانی</t>
  </si>
  <si>
    <t>ارزش صندوق به میلیون ریال در تاریخ</t>
  </si>
  <si>
    <t>سهام شرکت گروه مپنا-شرکت تولید برق عسلویه مپنا- اوراق سلف موازی استاندارد برق</t>
  </si>
  <si>
    <t>اختصاصی بازارگردانی مپنا آشنا</t>
  </si>
  <si>
    <t>کارگزاری بورس آثل</t>
  </si>
  <si>
    <t>گواهی سپرده و سپرده بانکی</t>
  </si>
  <si>
    <t>اختصاصی بازارگردانی گروه گردشگری ایرانیان</t>
  </si>
  <si>
    <t>شرکت گروه سرمایه گذاری میراث فرهنگی و گردشگری ایران</t>
  </si>
  <si>
    <t>1395/04/02</t>
  </si>
  <si>
    <t>پاداش سرمایه بهگزین(پاداش سرمایه ثابت سابق)</t>
  </si>
  <si>
    <t xml:space="preserve"> گروه سرمایه گذاری میراث فرهنگی و گردشگری ایران و بانک گردشگری</t>
  </si>
  <si>
    <t>1395/04/31</t>
  </si>
  <si>
    <t>1394/12/29</t>
  </si>
  <si>
    <t>5.67-</t>
  </si>
  <si>
    <t>0.52-</t>
  </si>
  <si>
    <t>0.55-</t>
  </si>
  <si>
    <t>1.81-</t>
  </si>
  <si>
    <t>0.60-</t>
  </si>
  <si>
    <t>0.85-</t>
  </si>
  <si>
    <t>0.17-</t>
  </si>
  <si>
    <t>1.23-</t>
  </si>
  <si>
    <t>3.06-</t>
  </si>
  <si>
    <t>8.66-</t>
  </si>
  <si>
    <t>15.53-</t>
  </si>
  <si>
    <t>15.56-</t>
  </si>
  <si>
    <t>3.83-</t>
  </si>
  <si>
    <t>11.13-</t>
  </si>
  <si>
    <t>1.46-</t>
  </si>
  <si>
    <t>3.20-</t>
  </si>
  <si>
    <t>0.21-</t>
  </si>
  <si>
    <t>3.16-</t>
  </si>
  <si>
    <t>0.71-</t>
  </si>
  <si>
    <t>1.24-</t>
  </si>
  <si>
    <t>3.32-</t>
  </si>
  <si>
    <t>11.03-</t>
  </si>
  <si>
    <t>0.66-</t>
  </si>
  <si>
    <t>4.90-</t>
  </si>
  <si>
    <t>10.69-</t>
  </si>
  <si>
    <t>27.47-</t>
  </si>
  <si>
    <t>1.54-</t>
  </si>
  <si>
    <t>2.43-</t>
  </si>
  <si>
    <t>2.49-</t>
  </si>
  <si>
    <t>2.82-</t>
  </si>
  <si>
    <t>10.97-</t>
  </si>
  <si>
    <t>0.22-</t>
  </si>
  <si>
    <t>6.17-</t>
  </si>
  <si>
    <t>9.68-</t>
  </si>
  <si>
    <t>4.54-</t>
  </si>
  <si>
    <t>7.79-</t>
  </si>
  <si>
    <t>3.81-</t>
  </si>
  <si>
    <t>10.11-</t>
  </si>
  <si>
    <t>0.51-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</si>
</sst>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_-;\(#,##0\)"/>
    <numFmt numFmtId="165" formatCode="_(* #,##0_);_(* \(#,##0\);_(* &quot;-&quot;??_);_(@_)"/>
    <numFmt numFmtId="166" formatCode="0.00000"/>
    <numFmt numFmtId="167" formatCode="_-* #,##0_-;_-* #,##0\-;_-* &quot;-&quot;??_-;_-@_-"/>
    <numFmt numFmtId="168" formatCode="0.0"/>
  </numFmts>
  <fonts count="54">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sz val="22"/>
      <color theme="1"/>
      <name val="B Zar"/>
      <charset val="178"/>
    </font>
    <font>
      <sz val="22"/>
      <name val="B Zar"/>
      <charset val="178"/>
    </font>
    <font>
      <sz val="11"/>
      <color theme="1"/>
      <name val="B Lotus"/>
      <charset val="178"/>
    </font>
    <font>
      <b/>
      <sz val="10"/>
      <color theme="0"/>
      <name val="B Nazanin"/>
      <charset val="178"/>
    </font>
    <font>
      <b/>
      <sz val="12"/>
      <color theme="0"/>
      <name val="B Nazanin"/>
      <charset val="178"/>
    </font>
    <font>
      <b/>
      <sz val="14"/>
      <color theme="0"/>
      <name val="B Nazanin"/>
      <charset val="178"/>
    </font>
    <font>
      <sz val="13"/>
      <color theme="1"/>
      <name val="B Nazanin"/>
      <charset val="178"/>
    </font>
    <font>
      <b/>
      <sz val="13"/>
      <color theme="0"/>
      <name val="B Nazanin"/>
      <charset val="178"/>
    </font>
    <font>
      <sz val="28"/>
      <name val="B Nazanin"/>
      <charset val="178"/>
    </font>
    <font>
      <sz val="28"/>
      <color theme="1"/>
      <name val="B Nazanin"/>
      <charset val="178"/>
    </font>
    <font>
      <sz val="26"/>
      <color theme="1"/>
      <name val="B Zar"/>
      <charset val="178"/>
    </font>
    <font>
      <b/>
      <sz val="10"/>
      <name val="B Nazanin"/>
      <charset val="178"/>
    </font>
    <font>
      <sz val="16"/>
      <name val="B Nazanin"/>
      <charset val="178"/>
    </font>
    <font>
      <sz val="10"/>
      <name val="B Zar"/>
      <charset val="178"/>
    </font>
    <font>
      <sz val="14"/>
      <color theme="1"/>
      <name val="B Nazanin"/>
      <charset val="178"/>
    </font>
    <font>
      <sz val="10"/>
      <color indexed="8"/>
      <name val="B Nazanin"/>
      <charset val="178"/>
    </font>
    <font>
      <sz val="10"/>
      <color theme="1"/>
      <name val="B Nazanin"/>
      <charset val="178"/>
    </font>
    <font>
      <b/>
      <sz val="10"/>
      <color theme="1"/>
      <name val="B Nazanin"/>
      <charset val="178"/>
    </font>
    <font>
      <sz val="10"/>
      <name val="B Nazanin"/>
      <charset val="178"/>
    </font>
    <font>
      <sz val="10"/>
      <color theme="4" tint="0.79998168889431442"/>
      <name val="B Nazanin"/>
      <charset val="178"/>
    </font>
    <font>
      <sz val="12"/>
      <color theme="1"/>
      <name val="B Nazanin"/>
      <charset val="178"/>
    </font>
    <font>
      <b/>
      <sz val="11"/>
      <color theme="1"/>
      <name val="B Nazanin"/>
      <charset val="178"/>
    </font>
    <font>
      <sz val="18"/>
      <color theme="1"/>
      <name val="B Zar"/>
      <charset val="178"/>
    </font>
    <font>
      <sz val="20"/>
      <name val="B Nazanin"/>
      <charset val="178"/>
    </font>
    <font>
      <sz val="18"/>
      <color theme="1"/>
      <name val="B Nazanin"/>
      <charset val="178"/>
    </font>
    <font>
      <sz val="16"/>
      <color theme="1"/>
      <name val="B Nazanin"/>
      <charset val="178"/>
    </font>
    <font>
      <sz val="20"/>
      <color theme="1"/>
      <name val="B Nazanin"/>
      <charset val="178"/>
    </font>
    <font>
      <sz val="16"/>
      <color rgb="FF000000"/>
      <name val="B Nazanin"/>
      <charset val="178"/>
    </font>
    <font>
      <sz val="18"/>
      <color rgb="FF000000"/>
      <name val="B Nazanin"/>
      <charset val="178"/>
    </font>
    <font>
      <sz val="13"/>
      <name val="B Nazanin"/>
      <charset val="178"/>
    </font>
    <font>
      <sz val="12"/>
      <name val="B Nazanin"/>
      <charset val="178"/>
    </font>
    <font>
      <sz val="18"/>
      <name val="B Nazanin"/>
      <charset val="178"/>
    </font>
    <font>
      <sz val="22"/>
      <color theme="1"/>
      <name val="B Nazanin"/>
      <charset val="178"/>
    </font>
    <font>
      <b/>
      <sz val="19"/>
      <color theme="4" tint="0.79998168889431442"/>
      <name val="B Nazanin"/>
      <charset val="178"/>
    </font>
    <font>
      <b/>
      <sz val="18"/>
      <name val="B Nazanin"/>
      <charset val="178"/>
    </font>
    <font>
      <b/>
      <sz val="16"/>
      <name val="B Nazanin"/>
      <charset val="178"/>
    </font>
    <font>
      <b/>
      <sz val="18"/>
      <color rgb="FF000000"/>
      <name val="B Nazanin"/>
      <charset val="178"/>
    </font>
    <font>
      <b/>
      <sz val="22"/>
      <color theme="1"/>
      <name val="B Nazanin"/>
      <charset val="178"/>
    </font>
    <font>
      <b/>
      <sz val="16"/>
      <color theme="1"/>
      <name val="B Nazanin"/>
      <charset val="178"/>
    </font>
    <font>
      <b/>
      <sz val="16"/>
      <color rgb="FF000000"/>
      <name val="B Nazanin"/>
      <charset val="178"/>
    </font>
  </fonts>
  <fills count="18">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rgb="FFFF99FF"/>
        <bgColor indexed="64"/>
      </patternFill>
    </fill>
    <fill>
      <patternFill patternType="solid">
        <fgColor rgb="FFCC3399"/>
        <bgColor indexed="64"/>
      </patternFill>
    </fill>
    <fill>
      <patternFill patternType="solid">
        <fgColor theme="0" tint="-0.499984740745262"/>
        <bgColor indexed="64"/>
      </patternFill>
    </fill>
    <fill>
      <patternFill patternType="solid">
        <fgColor rgb="FF660033"/>
        <bgColor indexed="64"/>
      </patternFill>
    </fill>
    <fill>
      <patternFill patternType="solid">
        <fgColor theme="0" tint="-0.14999847407452621"/>
        <bgColor indexed="64"/>
      </patternFill>
    </fill>
    <fill>
      <patternFill patternType="solid">
        <fgColor rgb="FF99FF3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s>
  <cellStyleXfs count="6">
    <xf numFmtId="0" fontId="0" fillId="0" borderId="0"/>
    <xf numFmtId="0" fontId="2" fillId="0" borderId="0"/>
    <xf numFmtId="0" fontId="3" fillId="0" borderId="0"/>
    <xf numFmtId="0" fontId="5" fillId="0" borderId="0"/>
    <xf numFmtId="0" fontId="1" fillId="0" borderId="0"/>
    <xf numFmtId="43" fontId="3" fillId="0" borderId="0" applyFont="0" applyFill="0" applyBorder="0" applyAlignment="0" applyProtection="0"/>
  </cellStyleXfs>
  <cellXfs count="386">
    <xf numFmtId="0" fontId="0" fillId="0" borderId="0" xfId="0"/>
    <xf numFmtId="0" fontId="0" fillId="0" borderId="0" xfId="0" applyFill="1"/>
    <xf numFmtId="0" fontId="16" fillId="0" borderId="0" xfId="0" applyFont="1" applyFill="1"/>
    <xf numFmtId="0" fontId="4" fillId="0" borderId="0" xfId="0" applyFont="1" applyFill="1"/>
    <xf numFmtId="0" fontId="4" fillId="0" borderId="0" xfId="0" applyFont="1"/>
    <xf numFmtId="0" fontId="4" fillId="0" borderId="0" xfId="0" applyFont="1" applyAlignment="1">
      <alignment horizontal="center"/>
    </xf>
    <xf numFmtId="0" fontId="6" fillId="0" borderId="0" xfId="0" applyFont="1" applyFill="1" applyAlignment="1">
      <alignment horizontal="right" vertical="center" readingOrder="2"/>
    </xf>
    <xf numFmtId="0" fontId="14" fillId="0" borderId="0" xfId="0" applyFont="1" applyFill="1" applyAlignment="1">
      <alignment horizontal="right" vertical="center" readingOrder="2"/>
    </xf>
    <xf numFmtId="0" fontId="10" fillId="0" borderId="0" xfId="0" applyFont="1" applyFill="1" applyAlignment="1">
      <alignment horizontal="right" vertical="center" readingOrder="2"/>
    </xf>
    <xf numFmtId="0" fontId="15"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6" fillId="2" borderId="0" xfId="0" applyFont="1" applyFill="1" applyAlignment="1">
      <alignment horizontal="right" vertical="center" readingOrder="2"/>
    </xf>
    <xf numFmtId="3" fontId="22" fillId="0" borderId="1" xfId="0" applyNumberFormat="1" applyFont="1" applyFill="1" applyBorder="1" applyAlignment="1">
      <alignment horizontal="right" vertical="center" readingOrder="2"/>
    </xf>
    <xf numFmtId="10" fontId="4" fillId="0" borderId="0" xfId="0" applyNumberFormat="1" applyFont="1" applyFill="1"/>
    <xf numFmtId="10" fontId="4" fillId="0" borderId="0" xfId="0" applyNumberFormat="1" applyFont="1" applyFill="1" applyAlignment="1">
      <alignment readingOrder="1"/>
    </xf>
    <xf numFmtId="0" fontId="26" fillId="5" borderId="1" xfId="0" applyFont="1" applyFill="1" applyBorder="1" applyAlignment="1">
      <alignment horizontal="right" vertical="center" readingOrder="2"/>
    </xf>
    <xf numFmtId="0" fontId="26" fillId="5" borderId="1" xfId="0" applyFont="1" applyFill="1" applyBorder="1" applyAlignment="1">
      <alignment horizontal="right" vertical="center" wrapText="1" readingOrder="2"/>
    </xf>
    <xf numFmtId="0" fontId="22" fillId="5" borderId="1" xfId="0" applyFont="1" applyFill="1" applyBorder="1" applyAlignment="1">
      <alignment horizontal="center" vertical="center" readingOrder="2"/>
    </xf>
    <xf numFmtId="3" fontId="22" fillId="5" borderId="1" xfId="0" applyNumberFormat="1" applyFont="1" applyFill="1" applyBorder="1" applyAlignment="1">
      <alignment horizontal="right" vertical="center" readingOrder="2"/>
    </xf>
    <xf numFmtId="0" fontId="12" fillId="5" borderId="1" xfId="0" applyNumberFormat="1" applyFont="1" applyFill="1" applyBorder="1" applyAlignment="1">
      <alignment horizontal="right" vertical="center" readingOrder="2"/>
    </xf>
    <xf numFmtId="0" fontId="4" fillId="8" borderId="1" xfId="0" applyFont="1" applyFill="1" applyBorder="1" applyAlignment="1">
      <alignment horizontal="right" vertical="center" readingOrder="2"/>
    </xf>
    <xf numFmtId="0" fontId="29" fillId="13" borderId="1" xfId="2" applyFont="1" applyFill="1" applyBorder="1" applyAlignment="1">
      <alignment horizontal="right" vertical="center"/>
    </xf>
    <xf numFmtId="0" fontId="30" fillId="0" borderId="0" xfId="0" applyFont="1" applyFill="1"/>
    <xf numFmtId="0" fontId="30" fillId="0" borderId="0" xfId="0" applyFont="1" applyAlignment="1">
      <alignment horizontal="center"/>
    </xf>
    <xf numFmtId="0" fontId="30" fillId="0" borderId="0" xfId="0" applyFont="1"/>
    <xf numFmtId="0" fontId="31" fillId="7" borderId="1" xfId="2" applyFont="1" applyFill="1" applyBorder="1" applyAlignment="1">
      <alignment horizontal="center" vertical="center" wrapText="1"/>
    </xf>
    <xf numFmtId="164" fontId="32" fillId="6" borderId="1" xfId="2" applyNumberFormat="1" applyFont="1" applyFill="1" applyBorder="1" applyAlignment="1">
      <alignment horizontal="right" vertical="center"/>
    </xf>
    <xf numFmtId="0" fontId="31" fillId="7" borderId="1" xfId="2" applyFont="1" applyFill="1" applyBorder="1" applyAlignment="1">
      <alignment horizontal="center" vertical="center"/>
    </xf>
    <xf numFmtId="0" fontId="30" fillId="8" borderId="1" xfId="0" applyFont="1" applyFill="1" applyBorder="1" applyAlignment="1">
      <alignment horizontal="center" vertical="center" readingOrder="2"/>
    </xf>
    <xf numFmtId="3" fontId="27" fillId="0" borderId="1" xfId="0" applyNumberFormat="1" applyFont="1" applyFill="1" applyBorder="1" applyAlignment="1">
      <alignment horizontal="right" vertical="center" readingOrder="2"/>
    </xf>
    <xf numFmtId="3" fontId="4" fillId="14" borderId="1" xfId="0" applyNumberFormat="1" applyFont="1" applyFill="1" applyBorder="1" applyAlignment="1">
      <alignment horizontal="right" vertical="center" readingOrder="2"/>
    </xf>
    <xf numFmtId="0" fontId="32" fillId="6" borderId="1" xfId="0" applyNumberFormat="1" applyFont="1" applyFill="1" applyBorder="1" applyAlignment="1">
      <alignment horizontal="right" vertical="center" readingOrder="2"/>
    </xf>
    <xf numFmtId="3" fontId="27" fillId="14" borderId="1" xfId="0" applyNumberFormat="1" applyFont="1" applyFill="1" applyBorder="1" applyAlignment="1">
      <alignment horizontal="right" vertical="center" readingOrder="2"/>
    </xf>
    <xf numFmtId="164" fontId="32" fillId="14" borderId="1" xfId="2" applyNumberFormat="1" applyFont="1" applyFill="1" applyBorder="1" applyAlignment="1">
      <alignment horizontal="right" vertical="center"/>
    </xf>
    <xf numFmtId="0" fontId="30" fillId="0" borderId="1" xfId="0" applyFont="1" applyFill="1" applyBorder="1"/>
    <xf numFmtId="0" fontId="4" fillId="14" borderId="1" xfId="0" applyFont="1" applyFill="1" applyBorder="1"/>
    <xf numFmtId="0" fontId="4" fillId="14" borderId="1" xfId="2" applyFont="1" applyFill="1" applyBorder="1" applyAlignment="1"/>
    <xf numFmtId="10" fontId="25" fillId="12" borderId="1" xfId="2" applyNumberFormat="1" applyFont="1" applyFill="1" applyBorder="1" applyAlignment="1">
      <alignment horizontal="center" vertical="center" wrapText="1" readingOrder="1"/>
    </xf>
    <xf numFmtId="10" fontId="25" fillId="12" borderId="1" xfId="2" applyNumberFormat="1" applyFont="1" applyFill="1" applyBorder="1" applyAlignment="1">
      <alignment horizontal="center" vertical="center" wrapText="1"/>
    </xf>
    <xf numFmtId="0" fontId="12" fillId="5" borderId="1" xfId="0" applyNumberFormat="1" applyFont="1" applyFill="1" applyBorder="1" applyAlignment="1">
      <alignment horizontal="right" vertical="center" readingOrder="2"/>
    </xf>
    <xf numFmtId="43" fontId="24" fillId="0" borderId="0" xfId="0" applyNumberFormat="1" applyFont="1" applyFill="1" applyAlignment="1">
      <alignment horizontal="right" readingOrder="2"/>
    </xf>
    <xf numFmtId="3" fontId="22" fillId="14" borderId="1" xfId="0" applyNumberFormat="1" applyFont="1" applyFill="1" applyBorder="1" applyAlignment="1">
      <alignment horizontal="right" vertical="center" readingOrder="2"/>
    </xf>
    <xf numFmtId="1" fontId="22" fillId="14" borderId="1" xfId="0" applyNumberFormat="1" applyFont="1" applyFill="1" applyBorder="1" applyAlignment="1">
      <alignment horizontal="right" vertical="center" readingOrder="2"/>
    </xf>
    <xf numFmtId="165" fontId="22" fillId="14" borderId="1" xfId="5" applyNumberFormat="1" applyFont="1" applyFill="1" applyBorder="1" applyAlignment="1">
      <alignment horizontal="right" vertical="center" readingOrder="2"/>
    </xf>
    <xf numFmtId="9" fontId="4" fillId="14" borderId="1" xfId="0" applyNumberFormat="1" applyFont="1" applyFill="1" applyBorder="1" applyAlignment="1">
      <alignment readingOrder="2"/>
    </xf>
    <xf numFmtId="0" fontId="22" fillId="14" borderId="1" xfId="0" applyFont="1" applyFill="1" applyBorder="1" applyAlignment="1">
      <alignment horizontal="center" vertical="center" readingOrder="2"/>
    </xf>
    <xf numFmtId="0" fontId="0" fillId="0" borderId="0" xfId="0" applyFont="1"/>
    <xf numFmtId="165" fontId="13" fillId="0" borderId="0" xfId="5" applyNumberFormat="1" applyFont="1"/>
    <xf numFmtId="165" fontId="4" fillId="14" borderId="1" xfId="5" applyNumberFormat="1" applyFont="1" applyFill="1" applyBorder="1" applyAlignment="1">
      <alignment horizontal="right" vertical="center" readingOrder="2"/>
    </xf>
    <xf numFmtId="165" fontId="21" fillId="9" borderId="1" xfId="5" applyNumberFormat="1" applyFont="1" applyFill="1" applyBorder="1" applyAlignment="1">
      <alignment horizontal="right" vertical="center"/>
    </xf>
    <xf numFmtId="43" fontId="14" fillId="0" borderId="0" xfId="0" applyNumberFormat="1" applyFont="1" applyFill="1" applyAlignment="1">
      <alignment horizontal="right" vertical="center" readingOrder="2"/>
    </xf>
    <xf numFmtId="9" fontId="29" fillId="13" borderId="1" xfId="2" applyNumberFormat="1" applyFont="1" applyFill="1" applyBorder="1" applyAlignment="1">
      <alignment horizontal="right" vertical="center"/>
    </xf>
    <xf numFmtId="0" fontId="4" fillId="0" borderId="1" xfId="0" applyFont="1" applyFill="1" applyBorder="1" applyAlignment="1">
      <alignment horizontal="right" vertical="center" readingOrder="2"/>
    </xf>
    <xf numFmtId="0" fontId="12" fillId="14" borderId="4" xfId="0" applyNumberFormat="1" applyFont="1" applyFill="1" applyBorder="1" applyAlignment="1">
      <alignment horizontal="right" vertical="center" readingOrder="2"/>
    </xf>
    <xf numFmtId="0" fontId="22" fillId="14" borderId="1" xfId="0" applyFont="1" applyFill="1" applyBorder="1" applyAlignment="1">
      <alignment horizontal="center" vertical="top" readingOrder="2"/>
    </xf>
    <xf numFmtId="165" fontId="4" fillId="0" borderId="0" xfId="5" applyNumberFormat="1" applyFont="1" applyFill="1"/>
    <xf numFmtId="165" fontId="25" fillId="12" borderId="1" xfId="5" applyNumberFormat="1" applyFont="1" applyFill="1" applyBorder="1" applyAlignment="1">
      <alignment horizontal="center" vertical="center" wrapText="1"/>
    </xf>
    <xf numFmtId="165" fontId="4" fillId="14" borderId="1" xfId="5" applyNumberFormat="1" applyFont="1" applyFill="1" applyBorder="1" applyAlignment="1">
      <alignment readingOrder="2"/>
    </xf>
    <xf numFmtId="165" fontId="4" fillId="14" borderId="1" xfId="5" applyNumberFormat="1" applyFont="1" applyFill="1" applyBorder="1" applyAlignment="1">
      <alignment horizontal="right" readingOrder="2"/>
    </xf>
    <xf numFmtId="3" fontId="22" fillId="2" borderId="1" xfId="0" applyNumberFormat="1" applyFont="1" applyFill="1" applyBorder="1" applyAlignment="1">
      <alignment horizontal="right" vertical="center" readingOrder="2"/>
    </xf>
    <xf numFmtId="0" fontId="12" fillId="2" borderId="1" xfId="0" applyNumberFormat="1" applyFont="1" applyFill="1" applyBorder="1" applyAlignment="1">
      <alignment horizontal="right" vertical="center" readingOrder="2"/>
    </xf>
    <xf numFmtId="0" fontId="26" fillId="2" borderId="1" xfId="0" applyFont="1" applyFill="1" applyBorder="1" applyAlignment="1">
      <alignment horizontal="right" vertical="center" readingOrder="2"/>
    </xf>
    <xf numFmtId="0" fontId="26" fillId="2" borderId="1" xfId="0" applyFont="1" applyFill="1" applyBorder="1" applyAlignment="1">
      <alignment horizontal="right" vertical="center" wrapText="1" readingOrder="2"/>
    </xf>
    <xf numFmtId="0" fontId="22" fillId="2" borderId="1" xfId="0" applyFont="1" applyFill="1" applyBorder="1" applyAlignment="1">
      <alignment horizontal="center" vertical="center" readingOrder="2"/>
    </xf>
    <xf numFmtId="0" fontId="16" fillId="0" borderId="1" xfId="0" applyFont="1" applyFill="1" applyBorder="1"/>
    <xf numFmtId="164" fontId="32" fillId="0" borderId="1" xfId="2" applyNumberFormat="1" applyFont="1" applyFill="1" applyBorder="1" applyAlignment="1">
      <alignment horizontal="right" vertical="center"/>
    </xf>
    <xf numFmtId="0" fontId="26" fillId="0" borderId="1" xfId="0" applyFont="1" applyFill="1" applyBorder="1" applyAlignment="1">
      <alignment horizontal="center" vertical="center" wrapText="1" readingOrder="2"/>
    </xf>
    <xf numFmtId="1" fontId="22" fillId="0" borderId="1" xfId="0" applyNumberFormat="1" applyFont="1" applyFill="1" applyBorder="1" applyAlignment="1">
      <alignment horizontal="center" vertical="center" readingOrder="2"/>
    </xf>
    <xf numFmtId="0" fontId="32" fillId="0" borderId="1" xfId="0" applyFont="1" applyFill="1" applyBorder="1" applyAlignment="1">
      <alignment horizontal="right" vertical="center" wrapText="1" readingOrder="2"/>
    </xf>
    <xf numFmtId="0" fontId="32" fillId="6" borderId="1" xfId="0" applyFont="1" applyFill="1" applyBorder="1" applyAlignment="1">
      <alignment horizontal="right" vertical="center" wrapText="1" readingOrder="2"/>
    </xf>
    <xf numFmtId="0" fontId="30" fillId="0" borderId="0" xfId="0" applyFont="1" applyAlignment="1">
      <alignment wrapText="1"/>
    </xf>
    <xf numFmtId="1" fontId="6" fillId="0" borderId="0" xfId="0" applyNumberFormat="1" applyFont="1" applyFill="1" applyAlignment="1">
      <alignment horizontal="right" vertical="center" readingOrder="2"/>
    </xf>
    <xf numFmtId="166" fontId="4" fillId="0" borderId="0" xfId="0" applyNumberFormat="1" applyFont="1" applyFill="1"/>
    <xf numFmtId="166" fontId="25" fillId="2" borderId="1" xfId="2" applyNumberFormat="1" applyFont="1" applyFill="1" applyBorder="1" applyAlignment="1">
      <alignment horizontal="center" vertical="center" wrapText="1" readingOrder="1"/>
    </xf>
    <xf numFmtId="166" fontId="25" fillId="2" borderId="1" xfId="2" applyNumberFormat="1" applyFont="1" applyFill="1" applyBorder="1" applyAlignment="1">
      <alignment horizontal="center" vertical="center" wrapText="1"/>
    </xf>
    <xf numFmtId="0" fontId="4" fillId="0" borderId="1" xfId="0" applyFont="1" applyBorder="1" applyAlignment="1">
      <alignment horizontal="right" vertical="center" readingOrder="2"/>
    </xf>
    <xf numFmtId="0" fontId="4" fillId="0" borderId="0" xfId="0" applyFont="1" applyAlignment="1">
      <alignment horizontal="right" vertical="center" readingOrder="2"/>
    </xf>
    <xf numFmtId="0" fontId="22" fillId="0" borderId="1" xfId="0" applyFont="1" applyFill="1" applyBorder="1" applyAlignment="1">
      <alignment horizontal="center" vertical="center" readingOrder="2"/>
    </xf>
    <xf numFmtId="43" fontId="0" fillId="0" borderId="0" xfId="0" applyNumberFormat="1" applyFill="1"/>
    <xf numFmtId="0" fontId="4" fillId="15" borderId="0" xfId="0" applyFont="1" applyFill="1"/>
    <xf numFmtId="164" fontId="30" fillId="0" borderId="0" xfId="0" applyNumberFormat="1" applyFont="1"/>
    <xf numFmtId="165" fontId="30" fillId="0" borderId="0" xfId="5" applyNumberFormat="1" applyFont="1"/>
    <xf numFmtId="3" fontId="4" fillId="0" borderId="0" xfId="0" applyNumberFormat="1" applyFont="1" applyFill="1" applyAlignment="1">
      <alignment horizontal="center"/>
    </xf>
    <xf numFmtId="0" fontId="4" fillId="0" borderId="1" xfId="0" applyFont="1" applyFill="1" applyBorder="1"/>
    <xf numFmtId="0" fontId="0" fillId="0" borderId="0" xfId="0" applyFill="1" applyAlignment="1">
      <alignment horizontal="right"/>
    </xf>
    <xf numFmtId="0" fontId="30" fillId="8" borderId="1" xfId="0" applyFont="1" applyFill="1" applyBorder="1" applyAlignment="1">
      <alignment horizontal="right" vertical="center" readingOrder="2"/>
    </xf>
    <xf numFmtId="2" fontId="4" fillId="14" borderId="1" xfId="0" applyNumberFormat="1" applyFont="1" applyFill="1" applyBorder="1" applyAlignment="1">
      <alignment horizontal="right" vertical="center" readingOrder="2"/>
    </xf>
    <xf numFmtId="0" fontId="4" fillId="0" borderId="1" xfId="0" applyFont="1" applyFill="1" applyBorder="1" applyAlignment="1">
      <alignment horizontal="right"/>
    </xf>
    <xf numFmtId="0" fontId="16" fillId="0" borderId="1" xfId="0" applyFont="1" applyFill="1" applyBorder="1" applyAlignment="1">
      <alignment horizontal="right"/>
    </xf>
    <xf numFmtId="3" fontId="27" fillId="2" borderId="1" xfId="0" applyNumberFormat="1" applyFont="1" applyFill="1" applyBorder="1" applyAlignment="1">
      <alignment horizontal="right" vertical="center" readingOrder="2"/>
    </xf>
    <xf numFmtId="0" fontId="29" fillId="2" borderId="1" xfId="2" applyFont="1" applyFill="1" applyBorder="1" applyAlignment="1">
      <alignment horizontal="right" vertical="center"/>
    </xf>
    <xf numFmtId="0" fontId="32" fillId="2" borderId="1" xfId="0" applyFont="1" applyFill="1" applyBorder="1" applyAlignment="1">
      <alignment horizontal="right" vertical="center" readingOrder="2"/>
    </xf>
    <xf numFmtId="9" fontId="29" fillId="2" borderId="1" xfId="2" applyNumberFormat="1" applyFont="1" applyFill="1" applyBorder="1" applyAlignment="1">
      <alignment horizontal="right" vertical="center"/>
    </xf>
    <xf numFmtId="0" fontId="32" fillId="2" borderId="1" xfId="0" applyNumberFormat="1" applyFont="1" applyFill="1" applyBorder="1" applyAlignment="1">
      <alignment horizontal="right" vertical="center" readingOrder="2"/>
    </xf>
    <xf numFmtId="164" fontId="32" fillId="2" borderId="1" xfId="2" applyNumberFormat="1" applyFont="1" applyFill="1" applyBorder="1" applyAlignment="1">
      <alignment horizontal="right" vertical="center"/>
    </xf>
    <xf numFmtId="0" fontId="31" fillId="7" borderId="1" xfId="2" applyFont="1" applyFill="1" applyBorder="1" applyAlignment="1">
      <alignment horizontal="center" vertical="center"/>
    </xf>
    <xf numFmtId="164" fontId="32" fillId="0" borderId="1" xfId="2" applyNumberFormat="1" applyFont="1" applyFill="1" applyBorder="1" applyAlignment="1">
      <alignment horizontal="center" vertical="center"/>
    </xf>
    <xf numFmtId="164" fontId="32" fillId="6" borderId="1" xfId="2" applyNumberFormat="1" applyFont="1" applyFill="1" applyBorder="1" applyAlignment="1">
      <alignment horizontal="center" vertical="center"/>
    </xf>
    <xf numFmtId="10" fontId="4" fillId="0" borderId="0" xfId="0" applyNumberFormat="1" applyFont="1" applyFill="1" applyAlignment="1">
      <alignment horizontal="center"/>
    </xf>
    <xf numFmtId="9" fontId="29" fillId="13" borderId="1" xfId="2" applyNumberFormat="1" applyFont="1" applyFill="1" applyBorder="1" applyAlignment="1">
      <alignment horizontal="center" vertical="center"/>
    </xf>
    <xf numFmtId="9" fontId="29" fillId="2" borderId="1" xfId="2" applyNumberFormat="1" applyFont="1" applyFill="1" applyBorder="1" applyAlignment="1">
      <alignment horizontal="center" vertical="center"/>
    </xf>
    <xf numFmtId="9" fontId="4" fillId="14" borderId="1" xfId="0" applyNumberFormat="1" applyFont="1" applyFill="1" applyBorder="1" applyAlignment="1">
      <alignment horizontal="center" readingOrder="2"/>
    </xf>
    <xf numFmtId="0" fontId="34" fillId="8" borderId="1" xfId="0" applyNumberFormat="1" applyFont="1" applyFill="1" applyBorder="1" applyAlignment="1">
      <alignment horizontal="right" vertical="center" readingOrder="2"/>
    </xf>
    <xf numFmtId="3" fontId="23" fillId="14" borderId="2" xfId="0" applyNumberFormat="1" applyFont="1" applyFill="1" applyBorder="1" applyAlignment="1">
      <alignment horizontal="right" vertical="center" readingOrder="2"/>
    </xf>
    <xf numFmtId="1" fontId="22" fillId="14" borderId="1" xfId="0" applyNumberFormat="1" applyFont="1" applyFill="1" applyBorder="1" applyAlignment="1">
      <alignment horizontal="right" readingOrder="2"/>
    </xf>
    <xf numFmtId="2" fontId="22" fillId="5" borderId="1" xfId="0" applyNumberFormat="1" applyFont="1" applyFill="1" applyBorder="1" applyAlignment="1">
      <alignment horizontal="right" vertical="center"/>
    </xf>
    <xf numFmtId="2" fontId="22" fillId="2" borderId="1" xfId="0" applyNumberFormat="1" applyFont="1" applyFill="1" applyBorder="1" applyAlignment="1">
      <alignment horizontal="right" vertical="center"/>
    </xf>
    <xf numFmtId="2" fontId="22" fillId="14" borderId="1" xfId="0" applyNumberFormat="1" applyFont="1" applyFill="1" applyBorder="1" applyAlignment="1">
      <alignment horizontal="right" vertical="center"/>
    </xf>
    <xf numFmtId="2" fontId="22" fillId="14" borderId="3" xfId="0" applyNumberFormat="1" applyFont="1" applyFill="1" applyBorder="1" applyAlignment="1">
      <alignment horizontal="right" vertical="center"/>
    </xf>
    <xf numFmtId="1" fontId="22" fillId="0" borderId="1" xfId="0" applyNumberFormat="1" applyFont="1" applyFill="1" applyBorder="1" applyAlignment="1">
      <alignment horizontal="right" vertical="center" readingOrder="2"/>
    </xf>
    <xf numFmtId="2" fontId="22" fillId="14" borderId="4" xfId="0" applyNumberFormat="1" applyFont="1" applyFill="1" applyBorder="1" applyAlignment="1">
      <alignment horizontal="right" vertical="center"/>
    </xf>
    <xf numFmtId="43" fontId="24" fillId="6" borderId="0" xfId="0" applyNumberFormat="1" applyFont="1" applyFill="1" applyAlignment="1">
      <alignment horizontal="right" readingOrder="2"/>
    </xf>
    <xf numFmtId="0" fontId="9" fillId="0" borderId="0" xfId="0" applyFont="1" applyFill="1" applyAlignment="1">
      <alignment horizontal="right" vertical="center" readingOrder="2"/>
    </xf>
    <xf numFmtId="1" fontId="36" fillId="0" borderId="0" xfId="0" applyNumberFormat="1" applyFont="1" applyFill="1" applyAlignment="1">
      <alignment horizontal="right" vertical="center" readingOrder="2"/>
    </xf>
    <xf numFmtId="1" fontId="7" fillId="0" borderId="0" xfId="0" applyNumberFormat="1" applyFont="1" applyFill="1" applyAlignment="1">
      <alignment horizontal="right" vertical="center" readingOrder="2"/>
    </xf>
    <xf numFmtId="1" fontId="11" fillId="0" borderId="0" xfId="0" applyNumberFormat="1" applyFont="1" applyFill="1" applyAlignment="1">
      <alignment horizontal="center" vertical="center" readingOrder="2"/>
    </xf>
    <xf numFmtId="1" fontId="28" fillId="0" borderId="0" xfId="0" applyNumberFormat="1" applyFont="1" applyFill="1" applyBorder="1"/>
    <xf numFmtId="1" fontId="28" fillId="6" borderId="0" xfId="0" applyNumberFormat="1" applyFont="1" applyFill="1" applyBorder="1"/>
    <xf numFmtId="1" fontId="28" fillId="2" borderId="0" xfId="0" applyNumberFormat="1" applyFont="1" applyFill="1" applyBorder="1"/>
    <xf numFmtId="1" fontId="24" fillId="0" borderId="0" xfId="0" applyNumberFormat="1" applyFont="1" applyFill="1" applyAlignment="1">
      <alignment horizontal="right" vertical="center" readingOrder="2"/>
    </xf>
    <xf numFmtId="165" fontId="22" fillId="14" borderId="1" xfId="0" applyNumberFormat="1" applyFont="1" applyFill="1" applyBorder="1" applyAlignment="1">
      <alignment horizontal="right" vertical="center" readingOrder="2"/>
    </xf>
    <xf numFmtId="0" fontId="12" fillId="14" borderId="4" xfId="0" applyNumberFormat="1" applyFont="1" applyFill="1" applyBorder="1" applyAlignment="1">
      <alignment horizontal="right" vertical="center" readingOrder="2"/>
    </xf>
    <xf numFmtId="0" fontId="38" fillId="2" borderId="0" xfId="0" applyFont="1" applyFill="1"/>
    <xf numFmtId="165" fontId="37" fillId="0" borderId="1" xfId="5" applyNumberFormat="1" applyFont="1" applyFill="1" applyBorder="1" applyAlignment="1">
      <alignment horizontal="left" vertical="center" wrapText="1" readingOrder="1"/>
    </xf>
    <xf numFmtId="0" fontId="4" fillId="0" borderId="0" xfId="0" applyFont="1" applyFill="1" applyAlignment="1">
      <alignment horizontal="right" vertical="center" readingOrder="2"/>
    </xf>
    <xf numFmtId="3" fontId="43" fillId="0" borderId="0" xfId="0" applyNumberFormat="1" applyFont="1" applyFill="1" applyAlignment="1">
      <alignment horizontal="right" vertical="center" readingOrder="2"/>
    </xf>
    <xf numFmtId="0" fontId="44" fillId="0" borderId="0" xfId="0" applyFont="1" applyAlignment="1">
      <alignment horizontal="right" vertical="center" readingOrder="2"/>
    </xf>
    <xf numFmtId="0" fontId="45" fillId="0" borderId="0" xfId="0" applyFont="1" applyAlignment="1">
      <alignment horizontal="right" vertical="center" readingOrder="2"/>
    </xf>
    <xf numFmtId="0" fontId="45" fillId="0" borderId="0" xfId="0" applyFont="1" applyAlignment="1">
      <alignment horizontal="right" vertical="center" wrapText="1" readingOrder="2"/>
    </xf>
    <xf numFmtId="0" fontId="4" fillId="0" borderId="0" xfId="0" applyFont="1" applyAlignment="1">
      <alignment horizontal="center" vertical="center" readingOrder="2"/>
    </xf>
    <xf numFmtId="2" fontId="4" fillId="0" borderId="0" xfId="0" applyNumberFormat="1" applyFont="1" applyAlignment="1">
      <alignment horizontal="right" vertical="center" readingOrder="2"/>
    </xf>
    <xf numFmtId="0" fontId="46" fillId="0" borderId="0" xfId="0" applyFont="1" applyFill="1" applyAlignment="1">
      <alignment horizontal="right" vertical="center" readingOrder="2"/>
    </xf>
    <xf numFmtId="0" fontId="4" fillId="2" borderId="0" xfId="0" applyFont="1" applyFill="1" applyAlignment="1">
      <alignment horizontal="right" vertical="center" readingOrder="2"/>
    </xf>
    <xf numFmtId="0" fontId="22" fillId="2" borderId="0" xfId="0" applyFont="1" applyFill="1" applyAlignment="1">
      <alignment horizontal="right" vertical="center" readingOrder="2"/>
    </xf>
    <xf numFmtId="0" fontId="37" fillId="2" borderId="0" xfId="0" applyFont="1" applyFill="1" applyAlignment="1">
      <alignment horizontal="right" vertical="center" readingOrder="2"/>
    </xf>
    <xf numFmtId="0" fontId="26" fillId="2" borderId="0" xfId="0" applyFont="1" applyFill="1" applyAlignment="1">
      <alignment horizontal="right" vertical="center" readingOrder="2"/>
    </xf>
    <xf numFmtId="1" fontId="7" fillId="0" borderId="0" xfId="0" applyNumberFormat="1" applyFont="1" applyFill="1" applyBorder="1" applyAlignment="1">
      <alignment horizontal="right" vertical="center" readingOrder="2"/>
    </xf>
    <xf numFmtId="0" fontId="6" fillId="0" borderId="0" xfId="0" applyFont="1" applyFill="1" applyBorder="1" applyAlignment="1">
      <alignment horizontal="right" vertical="center" readingOrder="2"/>
    </xf>
    <xf numFmtId="0" fontId="8" fillId="0" borderId="0" xfId="0" applyFont="1" applyFill="1" applyBorder="1" applyAlignment="1">
      <alignment horizontal="right" vertical="center" readingOrder="2"/>
    </xf>
    <xf numFmtId="0" fontId="11" fillId="0" borderId="0" xfId="0" applyFont="1" applyFill="1" applyBorder="1" applyAlignment="1">
      <alignment horizontal="right" vertical="center" readingOrder="2"/>
    </xf>
    <xf numFmtId="0" fontId="9" fillId="0" borderId="0" xfId="0" applyFont="1" applyFill="1" applyBorder="1" applyAlignment="1">
      <alignment horizontal="right" vertical="center" readingOrder="2"/>
    </xf>
    <xf numFmtId="0" fontId="9" fillId="0" borderId="0" xfId="0" applyFont="1" applyFill="1" applyBorder="1" applyAlignment="1">
      <alignment horizontal="center" vertical="center" readingOrder="2"/>
    </xf>
    <xf numFmtId="2" fontId="6" fillId="0" borderId="0" xfId="0" applyNumberFormat="1" applyFont="1" applyFill="1" applyBorder="1" applyAlignment="1">
      <alignment horizontal="right" vertical="center" readingOrder="2"/>
    </xf>
    <xf numFmtId="2" fontId="6" fillId="0" borderId="0" xfId="0" applyNumberFormat="1" applyFont="1" applyFill="1" applyBorder="1" applyAlignment="1">
      <alignment horizontal="right" vertical="center"/>
    </xf>
    <xf numFmtId="3" fontId="6" fillId="0" borderId="0" xfId="0" applyNumberFormat="1" applyFont="1" applyFill="1" applyBorder="1" applyAlignment="1">
      <alignment horizontal="right" vertical="center" readingOrder="2"/>
    </xf>
    <xf numFmtId="0" fontId="14" fillId="0" borderId="0" xfId="0" applyFont="1" applyFill="1" applyBorder="1" applyAlignment="1">
      <alignment horizontal="right" vertical="center" readingOrder="2"/>
    </xf>
    <xf numFmtId="0" fontId="36" fillId="0" borderId="0" xfId="0" applyFont="1" applyFill="1" applyBorder="1" applyAlignment="1">
      <alignment horizontal="right" vertical="center" readingOrder="2"/>
    </xf>
    <xf numFmtId="0" fontId="47" fillId="4" borderId="1" xfId="0" applyFont="1" applyFill="1" applyBorder="1" applyAlignment="1">
      <alignment horizontal="right" vertical="center" wrapText="1" readingOrder="2"/>
    </xf>
    <xf numFmtId="168" fontId="4" fillId="14" borderId="1" xfId="0" applyNumberFormat="1" applyFont="1" applyFill="1" applyBorder="1" applyAlignment="1">
      <alignment horizontal="right" vertical="center" readingOrder="2"/>
    </xf>
    <xf numFmtId="0" fontId="34" fillId="14" borderId="1" xfId="0" applyNumberFormat="1" applyFont="1" applyFill="1" applyBorder="1" applyAlignment="1">
      <alignment horizontal="right" vertical="center" readingOrder="2"/>
    </xf>
    <xf numFmtId="3" fontId="29" fillId="13" borderId="1" xfId="2" applyNumberFormat="1" applyFont="1" applyFill="1" applyBorder="1" applyAlignment="1">
      <alignment horizontal="center" vertical="center"/>
    </xf>
    <xf numFmtId="0" fontId="12" fillId="14" borderId="1" xfId="0" applyNumberFormat="1" applyFont="1" applyFill="1" applyBorder="1" applyAlignment="1">
      <alignment horizontal="right" vertical="center" readingOrder="2"/>
    </xf>
    <xf numFmtId="0" fontId="12" fillId="14" borderId="1" xfId="0" applyFont="1" applyFill="1" applyBorder="1" applyAlignment="1">
      <alignment horizontal="right" vertical="center" readingOrder="2"/>
    </xf>
    <xf numFmtId="0" fontId="26" fillId="14" borderId="1" xfId="0" applyFont="1" applyFill="1" applyBorder="1" applyAlignment="1">
      <alignment horizontal="right" vertical="center" readingOrder="2"/>
    </xf>
    <xf numFmtId="0" fontId="26" fillId="14" borderId="1" xfId="0" applyFont="1" applyFill="1" applyBorder="1" applyAlignment="1">
      <alignment horizontal="center" vertical="center" wrapText="1" readingOrder="2"/>
    </xf>
    <xf numFmtId="0" fontId="22" fillId="14" borderId="1" xfId="0" applyNumberFormat="1" applyFont="1" applyFill="1" applyBorder="1" applyAlignment="1">
      <alignment horizontal="center" vertical="center" readingOrder="2"/>
    </xf>
    <xf numFmtId="167" fontId="22" fillId="14" borderId="1" xfId="0" applyNumberFormat="1" applyFont="1" applyFill="1" applyBorder="1" applyAlignment="1">
      <alignment horizontal="right" vertical="center" readingOrder="2"/>
    </xf>
    <xf numFmtId="1" fontId="22" fillId="14" borderId="1" xfId="0" applyNumberFormat="1" applyFont="1" applyFill="1" applyBorder="1" applyAlignment="1">
      <alignment horizontal="center" vertical="center" readingOrder="2"/>
    </xf>
    <xf numFmtId="1" fontId="22" fillId="14" borderId="1" xfId="0" applyNumberFormat="1" applyFont="1" applyFill="1" applyBorder="1" applyAlignment="1">
      <alignment horizontal="right" vertical="center" readingOrder="1"/>
    </xf>
    <xf numFmtId="165" fontId="22" fillId="14" borderId="1" xfId="5" applyNumberFormat="1" applyFont="1" applyFill="1" applyBorder="1" applyAlignment="1">
      <alignment horizontal="right" vertical="center" readingOrder="1"/>
    </xf>
    <xf numFmtId="0" fontId="4" fillId="0" borderId="0" xfId="0" applyFont="1" applyAlignment="1">
      <alignment horizontal="center" vertical="center" readingOrder="1"/>
    </xf>
    <xf numFmtId="1" fontId="46" fillId="0" borderId="0" xfId="0" applyNumberFormat="1" applyFont="1" applyFill="1" applyAlignment="1">
      <alignment horizontal="right" vertical="center" readingOrder="2"/>
    </xf>
    <xf numFmtId="1" fontId="4" fillId="0" borderId="1" xfId="5" applyNumberFormat="1" applyFont="1" applyFill="1" applyBorder="1" applyAlignment="1">
      <alignment horizontal="right" vertical="center" readingOrder="2"/>
    </xf>
    <xf numFmtId="1" fontId="4" fillId="8" borderId="1" xfId="5" applyNumberFormat="1" applyFont="1" applyFill="1" applyBorder="1" applyAlignment="1">
      <alignment horizontal="right" vertical="center" readingOrder="2"/>
    </xf>
    <xf numFmtId="1" fontId="4" fillId="14" borderId="1" xfId="5" applyNumberFormat="1" applyFont="1" applyFill="1" applyBorder="1" applyAlignment="1">
      <alignment horizontal="right" vertical="center" readingOrder="2"/>
    </xf>
    <xf numFmtId="1" fontId="21" fillId="9" borderId="1" xfId="5" applyNumberFormat="1" applyFont="1" applyFill="1" applyBorder="1" applyAlignment="1">
      <alignment horizontal="right"/>
    </xf>
    <xf numFmtId="1" fontId="13" fillId="0" borderId="0" xfId="5" applyNumberFormat="1" applyFont="1" applyAlignment="1">
      <alignment horizontal="right"/>
    </xf>
    <xf numFmtId="1" fontId="0" fillId="0" borderId="0" xfId="5" applyNumberFormat="1" applyFont="1" applyAlignment="1">
      <alignment horizontal="right"/>
    </xf>
    <xf numFmtId="165" fontId="13" fillId="0" borderId="0" xfId="5" applyNumberFormat="1" applyFont="1" applyAlignment="1">
      <alignment horizontal="right"/>
    </xf>
    <xf numFmtId="165" fontId="0" fillId="0" borderId="0" xfId="5" applyNumberFormat="1" applyFont="1" applyAlignment="1">
      <alignment horizontal="right"/>
    </xf>
    <xf numFmtId="1" fontId="21" fillId="9" borderId="1" xfId="5" applyNumberFormat="1" applyFont="1" applyFill="1" applyBorder="1" applyAlignment="1">
      <alignment horizontal="right" readingOrder="2"/>
    </xf>
    <xf numFmtId="165" fontId="13" fillId="0" borderId="0" xfId="5" applyNumberFormat="1" applyFont="1" applyAlignment="1">
      <alignment horizontal="right" readingOrder="2"/>
    </xf>
    <xf numFmtId="165" fontId="4" fillId="0" borderId="0" xfId="5" applyNumberFormat="1" applyFont="1" applyAlignment="1">
      <alignment horizontal="right" readingOrder="2"/>
    </xf>
    <xf numFmtId="0" fontId="26" fillId="2" borderId="4" xfId="0" applyFont="1" applyFill="1" applyBorder="1" applyAlignment="1">
      <alignment horizontal="right" vertical="center" readingOrder="2"/>
    </xf>
    <xf numFmtId="3" fontId="4" fillId="0" borderId="1" xfId="0" applyNumberFormat="1" applyFont="1" applyFill="1" applyBorder="1" applyAlignment="1">
      <alignment horizontal="center"/>
    </xf>
    <xf numFmtId="166" fontId="4" fillId="0" borderId="1" xfId="0" applyNumberFormat="1" applyFont="1" applyFill="1" applyBorder="1"/>
    <xf numFmtId="3" fontId="35" fillId="16" borderId="1" xfId="0" applyNumberFormat="1" applyFont="1" applyFill="1" applyBorder="1" applyAlignment="1">
      <alignment horizontal="center" vertical="center"/>
    </xf>
    <xf numFmtId="3" fontId="4" fillId="14" borderId="1" xfId="0" applyNumberFormat="1" applyFont="1" applyFill="1" applyBorder="1" applyAlignment="1">
      <alignment horizontal="center"/>
    </xf>
    <xf numFmtId="3" fontId="29" fillId="2" borderId="1" xfId="2" applyNumberFormat="1" applyFont="1" applyFill="1" applyBorder="1" applyAlignment="1">
      <alignment horizontal="center" vertical="center"/>
    </xf>
    <xf numFmtId="165" fontId="4" fillId="0" borderId="0" xfId="0" applyNumberFormat="1" applyFont="1" applyFill="1" applyAlignment="1">
      <alignment horizontal="center"/>
    </xf>
    <xf numFmtId="0" fontId="34" fillId="2" borderId="1" xfId="0" applyNumberFormat="1" applyFont="1" applyFill="1" applyBorder="1" applyAlignment="1">
      <alignment horizontal="right" vertical="center" readingOrder="2"/>
    </xf>
    <xf numFmtId="1" fontId="0" fillId="0" borderId="1" xfId="0" applyNumberFormat="1" applyFill="1" applyBorder="1"/>
    <xf numFmtId="1" fontId="30" fillId="14" borderId="1" xfId="0" applyNumberFormat="1" applyFont="1" applyFill="1" applyBorder="1" applyAlignment="1">
      <alignment horizontal="center" vertical="center" readingOrder="2"/>
    </xf>
    <xf numFmtId="1" fontId="0" fillId="14" borderId="1" xfId="0" applyNumberFormat="1" applyFill="1" applyBorder="1"/>
    <xf numFmtId="1" fontId="16" fillId="0" borderId="1" xfId="0" applyNumberFormat="1" applyFont="1" applyFill="1" applyBorder="1"/>
    <xf numFmtId="1" fontId="0" fillId="0" borderId="0" xfId="0" applyNumberFormat="1" applyFill="1"/>
    <xf numFmtId="0" fontId="12" fillId="14" borderId="3" xfId="0" applyNumberFormat="1" applyFont="1" applyFill="1" applyBorder="1" applyAlignment="1">
      <alignment vertical="center" readingOrder="2"/>
    </xf>
    <xf numFmtId="0" fontId="12" fillId="14" borderId="4" xfId="0" applyNumberFormat="1" applyFont="1" applyFill="1" applyBorder="1" applyAlignment="1">
      <alignment vertical="center" readingOrder="2"/>
    </xf>
    <xf numFmtId="0" fontId="12" fillId="14" borderId="0" xfId="0" applyNumberFormat="1" applyFont="1" applyFill="1" applyBorder="1" applyAlignment="1">
      <alignment vertical="center" readingOrder="2"/>
    </xf>
    <xf numFmtId="0" fontId="6" fillId="14" borderId="0" xfId="0" applyFont="1" applyFill="1" applyAlignment="1">
      <alignment horizontal="right" vertical="center" readingOrder="2"/>
    </xf>
    <xf numFmtId="0" fontId="48" fillId="5" borderId="1" xfId="0" applyFont="1" applyFill="1" applyBorder="1" applyAlignment="1">
      <alignment horizontal="right" vertical="center" readingOrder="2"/>
    </xf>
    <xf numFmtId="0" fontId="48" fillId="2" borderId="1" xfId="0" applyFont="1" applyFill="1" applyBorder="1" applyAlignment="1">
      <alignment horizontal="right" vertical="center" readingOrder="2"/>
    </xf>
    <xf numFmtId="0" fontId="48" fillId="2" borderId="3" xfId="0" applyFont="1" applyFill="1" applyBorder="1" applyAlignment="1">
      <alignment horizontal="right" vertical="center" readingOrder="2"/>
    </xf>
    <xf numFmtId="0" fontId="48" fillId="14" borderId="2" xfId="0" applyNumberFormat="1" applyFont="1" applyFill="1" applyBorder="1" applyAlignment="1">
      <alignment vertical="center" readingOrder="2"/>
    </xf>
    <xf numFmtId="0" fontId="48" fillId="14" borderId="3" xfId="0" applyNumberFormat="1" applyFont="1" applyFill="1" applyBorder="1" applyAlignment="1">
      <alignment vertical="center" readingOrder="2"/>
    </xf>
    <xf numFmtId="0" fontId="48" fillId="14" borderId="0" xfId="0" applyNumberFormat="1" applyFont="1" applyFill="1" applyBorder="1" applyAlignment="1">
      <alignment vertical="center" wrapText="1" readingOrder="2"/>
    </xf>
    <xf numFmtId="0" fontId="6" fillId="14" borderId="1" xfId="0" applyFont="1" applyFill="1" applyBorder="1" applyAlignment="1">
      <alignment horizontal="right" vertical="center" readingOrder="2"/>
    </xf>
    <xf numFmtId="0" fontId="48" fillId="2" borderId="0" xfId="0" applyFont="1" applyFill="1" applyBorder="1" applyAlignment="1">
      <alignment horizontal="right" vertical="center" readingOrder="2"/>
    </xf>
    <xf numFmtId="0" fontId="26" fillId="2" borderId="8" xfId="0" applyFont="1" applyFill="1" applyBorder="1" applyAlignment="1">
      <alignment horizontal="right" vertical="center" readingOrder="2"/>
    </xf>
    <xf numFmtId="2" fontId="22" fillId="2" borderId="1" xfId="0" applyNumberFormat="1" applyFont="1" applyFill="1" applyBorder="1" applyAlignment="1">
      <alignment horizontal="right" vertical="center" readingOrder="2"/>
    </xf>
    <xf numFmtId="0" fontId="12" fillId="14" borderId="8" xfId="0" applyNumberFormat="1" applyFont="1" applyFill="1" applyBorder="1" applyAlignment="1">
      <alignment horizontal="right" vertical="center" readingOrder="2"/>
    </xf>
    <xf numFmtId="9" fontId="4" fillId="14" borderId="1" xfId="0" applyNumberFormat="1" applyFont="1" applyFill="1" applyBorder="1"/>
    <xf numFmtId="166" fontId="4" fillId="14" borderId="1" xfId="0" applyNumberFormat="1" applyFont="1" applyFill="1" applyBorder="1"/>
    <xf numFmtId="2" fontId="22" fillId="5" borderId="1" xfId="0" applyNumberFormat="1" applyFont="1" applyFill="1" applyBorder="1" applyAlignment="1">
      <alignment horizontal="right" vertical="center" readingOrder="2"/>
    </xf>
    <xf numFmtId="165" fontId="4" fillId="0" borderId="0" xfId="0" applyNumberFormat="1" applyFont="1" applyFill="1" applyAlignment="1">
      <alignment readingOrder="1"/>
    </xf>
    <xf numFmtId="0" fontId="49" fillId="2" borderId="1" xfId="0" applyFont="1" applyFill="1" applyBorder="1" applyAlignment="1">
      <alignment horizontal="right" vertical="center" wrapText="1" readingOrder="2"/>
    </xf>
    <xf numFmtId="43" fontId="32" fillId="2" borderId="1" xfId="5" applyFont="1" applyFill="1" applyBorder="1" applyAlignment="1">
      <alignment horizontal="right" vertical="center" readingOrder="2"/>
    </xf>
    <xf numFmtId="0" fontId="17" fillId="10" borderId="3" xfId="0" applyFont="1" applyFill="1" applyBorder="1" applyAlignment="1">
      <alignment vertical="center"/>
    </xf>
    <xf numFmtId="0" fontId="17" fillId="10" borderId="4" xfId="0" applyFont="1" applyFill="1" applyBorder="1" applyAlignment="1">
      <alignment vertical="center"/>
    </xf>
    <xf numFmtId="0" fontId="17" fillId="10" borderId="3" xfId="0" applyFont="1" applyFill="1" applyBorder="1" applyAlignment="1">
      <alignment horizontal="right" vertical="center"/>
    </xf>
    <xf numFmtId="0" fontId="17" fillId="10" borderId="3" xfId="1" applyFont="1" applyFill="1" applyBorder="1" applyAlignment="1">
      <alignment vertical="center"/>
    </xf>
    <xf numFmtId="0" fontId="17" fillId="10" borderId="4" xfId="1" applyFont="1" applyFill="1" applyBorder="1" applyAlignment="1">
      <alignment vertical="center"/>
    </xf>
    <xf numFmtId="165" fontId="29" fillId="2" borderId="1" xfId="5" applyNumberFormat="1" applyFont="1" applyFill="1" applyBorder="1" applyAlignment="1">
      <alignment horizontal="right" vertical="center"/>
    </xf>
    <xf numFmtId="165" fontId="29" fillId="13" borderId="1" xfId="5" applyNumberFormat="1" applyFont="1" applyFill="1" applyBorder="1" applyAlignment="1">
      <alignment horizontal="right" vertical="center"/>
    </xf>
    <xf numFmtId="0" fontId="47" fillId="3" borderId="3" xfId="0" applyFont="1" applyFill="1" applyBorder="1" applyAlignment="1">
      <alignment vertical="center" wrapText="1" readingOrder="2"/>
    </xf>
    <xf numFmtId="0" fontId="47" fillId="3" borderId="4" xfId="0" applyFont="1" applyFill="1" applyBorder="1" applyAlignment="1">
      <alignment vertical="center" wrapText="1" readingOrder="2"/>
    </xf>
    <xf numFmtId="0" fontId="47" fillId="3" borderId="3" xfId="0" applyFont="1" applyFill="1" applyBorder="1" applyAlignment="1">
      <alignment horizontal="right" vertical="center" wrapText="1" readingOrder="2"/>
    </xf>
    <xf numFmtId="0" fontId="17" fillId="10" borderId="3" xfId="1" applyFont="1" applyFill="1" applyBorder="1" applyAlignment="1">
      <alignment horizontal="right" vertical="center"/>
    </xf>
    <xf numFmtId="0" fontId="25" fillId="12" borderId="4" xfId="2" applyFont="1" applyFill="1" applyBorder="1" applyAlignment="1">
      <alignment vertical="center"/>
    </xf>
    <xf numFmtId="10" fontId="25" fillId="12" borderId="3" xfId="2" applyNumberFormat="1" applyFont="1" applyFill="1" applyBorder="1" applyAlignment="1">
      <alignment vertical="center"/>
    </xf>
    <xf numFmtId="10" fontId="25" fillId="12" borderId="4" xfId="2" applyNumberFormat="1" applyFont="1" applyFill="1" applyBorder="1" applyAlignment="1">
      <alignment vertical="center"/>
    </xf>
    <xf numFmtId="0" fontId="31" fillId="7" borderId="3" xfId="2" applyFont="1" applyFill="1" applyBorder="1" applyAlignment="1">
      <alignment vertical="center"/>
    </xf>
    <xf numFmtId="0" fontId="31" fillId="7" borderId="4" xfId="2" applyFont="1" applyFill="1" applyBorder="1" applyAlignment="1">
      <alignment vertical="center"/>
    </xf>
    <xf numFmtId="0" fontId="31" fillId="7" borderId="3" xfId="2" applyFont="1" applyFill="1" applyBorder="1" applyAlignment="1">
      <alignment horizontal="right" vertical="center"/>
    </xf>
    <xf numFmtId="0" fontId="31" fillId="7" borderId="4" xfId="2" applyFont="1" applyFill="1" applyBorder="1" applyAlignment="1">
      <alignment horizontal="right" vertical="center"/>
    </xf>
    <xf numFmtId="0" fontId="31" fillId="7" borderId="2" xfId="2" applyFont="1" applyFill="1" applyBorder="1" applyAlignment="1">
      <alignment horizontal="left" vertical="center"/>
    </xf>
    <xf numFmtId="3" fontId="22" fillId="5" borderId="1" xfId="0" applyNumberFormat="1" applyFont="1" applyFill="1" applyBorder="1" applyAlignment="1">
      <alignment horizontal="right" vertical="center"/>
    </xf>
    <xf numFmtId="3" fontId="22" fillId="0" borderId="1" xfId="0" applyNumberFormat="1" applyFont="1" applyFill="1" applyBorder="1" applyAlignment="1">
      <alignment horizontal="right" vertical="center"/>
    </xf>
    <xf numFmtId="165" fontId="22" fillId="5" borderId="1" xfId="5" applyNumberFormat="1" applyFont="1" applyFill="1" applyBorder="1" applyAlignment="1">
      <alignment horizontal="right" vertical="center" readingOrder="2"/>
    </xf>
    <xf numFmtId="165" fontId="23" fillId="2" borderId="1" xfId="5" applyNumberFormat="1" applyFont="1" applyFill="1" applyBorder="1" applyAlignment="1">
      <alignment horizontal="right" vertical="center" readingOrder="2"/>
    </xf>
    <xf numFmtId="165" fontId="22" fillId="2" borderId="1" xfId="5" applyNumberFormat="1" applyFont="1" applyFill="1" applyBorder="1" applyAlignment="1">
      <alignment horizontal="right" vertical="center" readingOrder="2"/>
    </xf>
    <xf numFmtId="165" fontId="23" fillId="14" borderId="1" xfId="5" applyNumberFormat="1" applyFont="1" applyFill="1" applyBorder="1" applyAlignment="1">
      <alignment horizontal="right" vertical="center" readingOrder="2"/>
    </xf>
    <xf numFmtId="0" fontId="50" fillId="0" borderId="1" xfId="0" applyFont="1" applyFill="1" applyBorder="1" applyAlignment="1">
      <alignment vertical="center"/>
    </xf>
    <xf numFmtId="3" fontId="43" fillId="0" borderId="1" xfId="0" applyNumberFormat="1" applyFont="1" applyFill="1" applyBorder="1" applyAlignment="1">
      <alignment horizontal="right" vertical="center" readingOrder="2"/>
    </xf>
    <xf numFmtId="0" fontId="45" fillId="0" borderId="1" xfId="0" applyFont="1" applyBorder="1" applyAlignment="1">
      <alignment horizontal="right" vertical="center" readingOrder="2"/>
    </xf>
    <xf numFmtId="0" fontId="45" fillId="0" borderId="1" xfId="0" applyFont="1" applyBorder="1" applyAlignment="1">
      <alignment horizontal="right" vertical="center" wrapText="1" readingOrder="2"/>
    </xf>
    <xf numFmtId="2" fontId="4" fillId="0" borderId="1" xfId="0" applyNumberFormat="1" applyFont="1" applyBorder="1" applyAlignment="1">
      <alignment horizontal="right" vertical="center" readingOrder="2"/>
    </xf>
    <xf numFmtId="165" fontId="12" fillId="0" borderId="1" xfId="5" applyNumberFormat="1" applyFont="1" applyFill="1" applyBorder="1" applyAlignment="1">
      <alignment horizontal="right" vertical="center" readingOrder="1"/>
    </xf>
    <xf numFmtId="165" fontId="12" fillId="0" borderId="1" xfId="5" applyNumberFormat="1" applyFont="1" applyFill="1" applyBorder="1" applyAlignment="1">
      <alignment horizontal="right" vertical="center" wrapText="1" readingOrder="1"/>
    </xf>
    <xf numFmtId="165" fontId="51" fillId="0" borderId="1" xfId="0" applyNumberFormat="1" applyFont="1" applyFill="1" applyBorder="1" applyAlignment="1">
      <alignment horizontal="right" vertical="center" readingOrder="2"/>
    </xf>
    <xf numFmtId="1" fontId="7" fillId="0" borderId="0" xfId="0" applyNumberFormat="1" applyFont="1" applyFill="1" applyAlignment="1">
      <alignment horizontal="right" vertical="center" wrapText="1" readingOrder="2"/>
    </xf>
    <xf numFmtId="0" fontId="15" fillId="0" borderId="0" xfId="0" applyFont="1" applyFill="1" applyAlignment="1">
      <alignment horizontal="right" vertical="center" wrapText="1" readingOrder="2"/>
    </xf>
    <xf numFmtId="0" fontId="9" fillId="0" borderId="0" xfId="0" applyFont="1" applyFill="1" applyAlignment="1">
      <alignment horizontal="right" vertical="center" wrapText="1" readingOrder="2"/>
    </xf>
    <xf numFmtId="0" fontId="10" fillId="0" borderId="0" xfId="0" applyFont="1" applyFill="1" applyAlignment="1">
      <alignment horizontal="right" vertical="center" wrapText="1" readingOrder="2"/>
    </xf>
    <xf numFmtId="0" fontId="47" fillId="4" borderId="1" xfId="0" applyFont="1" applyFill="1" applyBorder="1" applyAlignment="1">
      <alignment horizontal="center" vertical="top" wrapText="1" readingOrder="2"/>
    </xf>
    <xf numFmtId="1" fontId="47" fillId="4" borderId="1" xfId="0" applyNumberFormat="1" applyFont="1" applyFill="1" applyBorder="1" applyAlignment="1">
      <alignment horizontal="center" vertical="top" wrapText="1" readingOrder="2"/>
    </xf>
    <xf numFmtId="0" fontId="17" fillId="10" borderId="3" xfId="0" applyFont="1" applyFill="1" applyBorder="1" applyAlignment="1">
      <alignment horizontal="center" vertical="center"/>
    </xf>
    <xf numFmtId="0" fontId="0" fillId="2" borderId="0" xfId="0" applyFill="1" applyBorder="1"/>
    <xf numFmtId="0" fontId="16" fillId="2" borderId="0" xfId="0" applyFont="1" applyFill="1" applyBorder="1"/>
    <xf numFmtId="2" fontId="38" fillId="0" borderId="1" xfId="5" applyNumberFormat="1" applyFont="1" applyFill="1" applyBorder="1" applyAlignment="1">
      <alignment horizontal="right" vertical="center" readingOrder="2"/>
    </xf>
    <xf numFmtId="2" fontId="38" fillId="0" borderId="1" xfId="5" applyNumberFormat="1" applyFont="1" applyFill="1" applyBorder="1" applyAlignment="1">
      <alignment horizontal="right" vertical="center" wrapText="1" readingOrder="2"/>
    </xf>
    <xf numFmtId="165" fontId="40" fillId="0" borderId="1" xfId="5" applyNumberFormat="1" applyFont="1" applyFill="1" applyBorder="1" applyAlignment="1">
      <alignment horizontal="right" vertical="center" readingOrder="2"/>
    </xf>
    <xf numFmtId="2" fontId="40" fillId="0" borderId="1" xfId="5" applyNumberFormat="1" applyFont="1" applyFill="1" applyBorder="1" applyAlignment="1">
      <alignment horizontal="right" vertical="center" readingOrder="2"/>
    </xf>
    <xf numFmtId="165" fontId="40" fillId="0" borderId="1" xfId="5" applyNumberFormat="1" applyFont="1" applyFill="1" applyBorder="1"/>
    <xf numFmtId="165" fontId="40" fillId="0" borderId="2" xfId="5" applyNumberFormat="1" applyFont="1" applyFill="1" applyBorder="1"/>
    <xf numFmtId="0" fontId="42" fillId="12" borderId="1" xfId="0" applyFont="1" applyFill="1" applyBorder="1" applyAlignment="1">
      <alignment vertical="center"/>
    </xf>
    <xf numFmtId="0" fontId="42" fillId="12" borderId="1" xfId="0" applyFont="1" applyFill="1" applyBorder="1" applyAlignment="1">
      <alignment vertical="center" wrapText="1"/>
    </xf>
    <xf numFmtId="165" fontId="37" fillId="12" borderId="1" xfId="5" applyNumberFormat="1" applyFont="1" applyFill="1" applyBorder="1" applyAlignment="1">
      <alignment horizontal="right" vertical="center" readingOrder="1"/>
    </xf>
    <xf numFmtId="1" fontId="37" fillId="12" borderId="1" xfId="0" applyNumberFormat="1" applyFont="1" applyFill="1" applyBorder="1" applyAlignment="1">
      <alignment horizontal="right" vertical="center" readingOrder="2"/>
    </xf>
    <xf numFmtId="165" fontId="37" fillId="12" borderId="1" xfId="5" applyNumberFormat="1" applyFont="1" applyFill="1" applyBorder="1" applyAlignment="1">
      <alignment horizontal="right" vertical="center" wrapText="1" readingOrder="1"/>
    </xf>
    <xf numFmtId="165" fontId="37" fillId="12" borderId="1" xfId="5" applyNumberFormat="1" applyFont="1" applyFill="1" applyBorder="1" applyAlignment="1">
      <alignment horizontal="left" vertical="center" wrapText="1" readingOrder="1"/>
    </xf>
    <xf numFmtId="0" fontId="22" fillId="12" borderId="3" xfId="0" applyFont="1" applyFill="1" applyBorder="1" applyAlignment="1">
      <alignment horizontal="right" vertical="center" wrapText="1" readingOrder="2"/>
    </xf>
    <xf numFmtId="0" fontId="22" fillId="12" borderId="3" xfId="0" applyFont="1" applyFill="1" applyBorder="1" applyAlignment="1">
      <alignment vertical="center" wrapText="1" readingOrder="2"/>
    </xf>
    <xf numFmtId="0" fontId="22" fillId="12" borderId="4" xfId="0" applyFont="1" applyFill="1" applyBorder="1" applyAlignment="1">
      <alignment vertical="center" wrapText="1" readingOrder="2"/>
    </xf>
    <xf numFmtId="0" fontId="37" fillId="12" borderId="6" xfId="0" applyFont="1" applyFill="1" applyBorder="1" applyAlignment="1">
      <alignment horizontal="center" vertical="center" wrapText="1" readingOrder="2"/>
    </xf>
    <xf numFmtId="0" fontId="37" fillId="12" borderId="10" xfId="0" applyFont="1" applyFill="1" applyBorder="1" applyAlignment="1">
      <alignment horizontal="center" vertical="center" wrapText="1" readingOrder="2"/>
    </xf>
    <xf numFmtId="1" fontId="37" fillId="12" borderId="7" xfId="0" applyNumberFormat="1" applyFont="1" applyFill="1" applyBorder="1" applyAlignment="1">
      <alignment horizontal="center" vertical="center" wrapText="1" readingOrder="2"/>
    </xf>
    <xf numFmtId="0" fontId="37" fillId="12" borderId="9" xfId="0" applyFont="1" applyFill="1" applyBorder="1" applyAlignment="1">
      <alignment horizontal="center" vertical="center" wrapText="1" readingOrder="2"/>
    </xf>
    <xf numFmtId="165" fontId="34" fillId="9" borderId="1" xfId="5" applyNumberFormat="1" applyFont="1" applyFill="1" applyBorder="1" applyAlignment="1">
      <alignment horizontal="right" vertical="center" readingOrder="2"/>
    </xf>
    <xf numFmtId="1" fontId="34" fillId="9" borderId="1" xfId="5" applyNumberFormat="1" applyFont="1" applyFill="1" applyBorder="1" applyAlignment="1">
      <alignment horizontal="right" vertical="center"/>
    </xf>
    <xf numFmtId="43" fontId="24" fillId="0" borderId="0" xfId="5" applyFont="1" applyFill="1" applyAlignment="1">
      <alignment horizontal="right" readingOrder="2"/>
    </xf>
    <xf numFmtId="2" fontId="52" fillId="0" borderId="1" xfId="5" applyNumberFormat="1" applyFont="1" applyFill="1" applyBorder="1" applyAlignment="1">
      <alignment horizontal="right" vertical="center" readingOrder="2"/>
    </xf>
    <xf numFmtId="0" fontId="53" fillId="12" borderId="1" xfId="0" applyFont="1" applyFill="1" applyBorder="1" applyAlignment="1">
      <alignment vertical="center"/>
    </xf>
    <xf numFmtId="165" fontId="4" fillId="8" borderId="1" xfId="5" applyNumberFormat="1" applyFont="1" applyFill="1" applyBorder="1" applyAlignment="1">
      <alignment horizontal="right" vertical="center" readingOrder="2"/>
    </xf>
    <xf numFmtId="0" fontId="30" fillId="2" borderId="1" xfId="0" applyFont="1" applyFill="1" applyBorder="1" applyAlignment="1">
      <alignment horizontal="right" vertical="center" readingOrder="2"/>
    </xf>
    <xf numFmtId="0" fontId="30" fillId="2" borderId="1" xfId="0" applyFont="1" applyFill="1" applyBorder="1" applyAlignment="1">
      <alignment horizontal="center" vertical="center" readingOrder="2"/>
    </xf>
    <xf numFmtId="0" fontId="4" fillId="2" borderId="1" xfId="0" applyFont="1" applyFill="1" applyBorder="1" applyAlignment="1">
      <alignment horizontal="right"/>
    </xf>
    <xf numFmtId="0" fontId="4" fillId="2" borderId="1" xfId="0" applyFont="1" applyFill="1" applyBorder="1"/>
    <xf numFmtId="3" fontId="27" fillId="6" borderId="7" xfId="0" applyNumberFormat="1" applyFont="1" applyFill="1" applyBorder="1" applyAlignment="1">
      <alignment horizontal="right" vertical="center" readingOrder="2"/>
    </xf>
    <xf numFmtId="10" fontId="4" fillId="14" borderId="1" xfId="0" applyNumberFormat="1" applyFont="1" applyFill="1" applyBorder="1" applyAlignment="1">
      <alignment horizontal="center"/>
    </xf>
    <xf numFmtId="10" fontId="4" fillId="14" borderId="1" xfId="5" applyNumberFormat="1" applyFont="1" applyFill="1" applyBorder="1" applyAlignment="1">
      <alignment horizontal="center" readingOrder="2"/>
    </xf>
    <xf numFmtId="9" fontId="4" fillId="14" borderId="1" xfId="0" applyNumberFormat="1" applyFont="1" applyFill="1" applyBorder="1" applyAlignment="1">
      <alignment horizontal="center"/>
    </xf>
    <xf numFmtId="165" fontId="37" fillId="0" borderId="1" xfId="5" applyNumberFormat="1" applyFont="1" applyFill="1" applyBorder="1" applyAlignment="1">
      <alignment horizontal="right" vertical="center" wrapText="1" readingOrder="1"/>
    </xf>
    <xf numFmtId="0" fontId="19" fillId="11" borderId="1" xfId="0" applyFont="1" applyFill="1" applyBorder="1" applyAlignment="1">
      <alignment vertical="center"/>
    </xf>
    <xf numFmtId="0" fontId="0" fillId="0" borderId="1" xfId="0" applyFill="1" applyBorder="1" applyAlignment="1">
      <alignment horizontal="right"/>
    </xf>
    <xf numFmtId="0" fontId="0" fillId="0" borderId="1" xfId="0" applyFill="1" applyBorder="1"/>
    <xf numFmtId="165" fontId="34" fillId="9" borderId="1" xfId="5" applyNumberFormat="1" applyFont="1" applyFill="1" applyBorder="1" applyAlignment="1">
      <alignment horizontal="right" vertical="center" wrapText="1"/>
    </xf>
    <xf numFmtId="1" fontId="30" fillId="8" borderId="1" xfId="0" applyNumberFormat="1" applyFont="1" applyFill="1" applyBorder="1" applyAlignment="1">
      <alignment horizontal="center" vertical="center" readingOrder="2"/>
    </xf>
    <xf numFmtId="43" fontId="0" fillId="0" borderId="1" xfId="0" applyNumberFormat="1" applyFill="1" applyBorder="1"/>
    <xf numFmtId="1" fontId="30" fillId="0" borderId="1" xfId="0" applyNumberFormat="1" applyFont="1" applyFill="1" applyBorder="1" applyAlignment="1">
      <alignment horizontal="center" vertical="center" readingOrder="2"/>
    </xf>
    <xf numFmtId="165" fontId="4" fillId="0" borderId="1" xfId="5" applyNumberFormat="1" applyFont="1" applyFill="1" applyBorder="1" applyAlignment="1">
      <alignment horizontal="right" vertical="center" readingOrder="2"/>
    </xf>
    <xf numFmtId="43" fontId="0" fillId="2" borderId="1" xfId="0" applyNumberFormat="1" applyFill="1" applyBorder="1"/>
    <xf numFmtId="0" fontId="0" fillId="14" borderId="1" xfId="0" applyFill="1" applyBorder="1"/>
    <xf numFmtId="0" fontId="25" fillId="14" borderId="1" xfId="0" applyFont="1" applyFill="1" applyBorder="1" applyAlignment="1">
      <alignment vertical="center" wrapText="1" readingOrder="2"/>
    </xf>
    <xf numFmtId="43" fontId="15" fillId="0" borderId="0" xfId="5" applyFont="1" applyFill="1" applyAlignment="1">
      <alignment horizontal="right" vertical="center" readingOrder="2"/>
    </xf>
    <xf numFmtId="43" fontId="15" fillId="0" borderId="0" xfId="5" applyFont="1" applyFill="1" applyAlignment="1">
      <alignment horizontal="right" vertical="center" wrapText="1" readingOrder="2"/>
    </xf>
    <xf numFmtId="43" fontId="14" fillId="0" borderId="0" xfId="5" applyFont="1" applyFill="1" applyBorder="1" applyAlignment="1">
      <alignment horizontal="right" vertical="center" readingOrder="2"/>
    </xf>
    <xf numFmtId="2" fontId="22" fillId="2" borderId="1" xfId="0" applyNumberFormat="1" applyFont="1" applyFill="1" applyBorder="1" applyAlignment="1">
      <alignment horizontal="right" vertical="center" readingOrder="1"/>
    </xf>
    <xf numFmtId="2" fontId="22" fillId="5" borderId="1" xfId="0" applyNumberFormat="1" applyFont="1" applyFill="1" applyBorder="1" applyAlignment="1">
      <alignment horizontal="right" vertical="center" readingOrder="1"/>
    </xf>
    <xf numFmtId="165" fontId="40" fillId="2" borderId="1" xfId="5" applyNumberFormat="1" applyFont="1" applyFill="1" applyBorder="1" applyAlignment="1">
      <alignment horizontal="right" vertical="center" readingOrder="2"/>
    </xf>
    <xf numFmtId="2" fontId="52" fillId="2" borderId="1" xfId="5" applyNumberFormat="1" applyFont="1" applyFill="1" applyBorder="1" applyAlignment="1">
      <alignment horizontal="right" vertical="center" readingOrder="2"/>
    </xf>
    <xf numFmtId="2" fontId="38" fillId="2" borderId="1" xfId="5" applyNumberFormat="1" applyFont="1" applyFill="1" applyBorder="1" applyAlignment="1">
      <alignment horizontal="right" vertical="center" readingOrder="2"/>
    </xf>
    <xf numFmtId="2" fontId="38" fillId="2" borderId="1" xfId="5" applyNumberFormat="1" applyFont="1" applyFill="1" applyBorder="1" applyAlignment="1">
      <alignment horizontal="right" vertical="center" wrapText="1" readingOrder="2"/>
    </xf>
    <xf numFmtId="165" fontId="37" fillId="2" borderId="1" xfId="5" applyNumberFormat="1" applyFont="1" applyFill="1" applyBorder="1" applyAlignment="1">
      <alignment horizontal="right" vertical="center" readingOrder="1"/>
    </xf>
    <xf numFmtId="2" fontId="40" fillId="2" borderId="1" xfId="5" applyNumberFormat="1" applyFont="1" applyFill="1" applyBorder="1" applyAlignment="1">
      <alignment horizontal="right" vertical="center" readingOrder="2"/>
    </xf>
    <xf numFmtId="165" fontId="37" fillId="2" borderId="1" xfId="5" applyNumberFormat="1" applyFont="1" applyFill="1" applyBorder="1" applyAlignment="1">
      <alignment horizontal="right" vertical="center" wrapText="1" readingOrder="1"/>
    </xf>
    <xf numFmtId="165" fontId="40" fillId="2" borderId="1" xfId="5" applyNumberFormat="1" applyFont="1" applyFill="1" applyBorder="1"/>
    <xf numFmtId="165" fontId="37" fillId="2" borderId="1" xfId="5" applyNumberFormat="1" applyFont="1" applyFill="1" applyBorder="1" applyAlignment="1">
      <alignment horizontal="left" vertical="center" wrapText="1" readingOrder="1"/>
    </xf>
    <xf numFmtId="165" fontId="37" fillId="2" borderId="2" xfId="5" applyNumberFormat="1" applyFont="1" applyFill="1" applyBorder="1" applyAlignment="1">
      <alignment horizontal="left" vertical="center" wrapText="1" readingOrder="1"/>
    </xf>
    <xf numFmtId="165" fontId="37" fillId="6" borderId="1" xfId="5" applyNumberFormat="1" applyFont="1" applyFill="1" applyBorder="1" applyAlignment="1">
      <alignment horizontal="right" vertical="center" readingOrder="1"/>
    </xf>
    <xf numFmtId="0" fontId="53" fillId="6" borderId="1" xfId="0" applyFont="1" applyFill="1" applyBorder="1" applyAlignment="1">
      <alignment vertical="center"/>
    </xf>
    <xf numFmtId="0" fontId="42" fillId="6" borderId="1" xfId="0" applyFont="1" applyFill="1" applyBorder="1" applyAlignment="1">
      <alignment vertical="center" wrapText="1"/>
    </xf>
    <xf numFmtId="165" fontId="37" fillId="6" borderId="1" xfId="5" applyNumberFormat="1" applyFont="1" applyFill="1" applyBorder="1" applyAlignment="1">
      <alignment horizontal="center" vertical="center" wrapText="1" readingOrder="1"/>
    </xf>
    <xf numFmtId="1" fontId="37" fillId="6" borderId="1" xfId="0" applyNumberFormat="1" applyFont="1" applyFill="1" applyBorder="1" applyAlignment="1">
      <alignment horizontal="right" vertical="center" readingOrder="2"/>
    </xf>
    <xf numFmtId="165" fontId="37" fillId="6" borderId="1" xfId="5" applyNumberFormat="1" applyFont="1" applyFill="1" applyBorder="1" applyAlignment="1">
      <alignment horizontal="right" vertical="center" wrapText="1" readingOrder="1"/>
    </xf>
    <xf numFmtId="165" fontId="37" fillId="6" borderId="1" xfId="5" applyNumberFormat="1" applyFont="1" applyFill="1" applyBorder="1" applyAlignment="1">
      <alignment horizontal="left" vertical="center" wrapText="1" readingOrder="1"/>
    </xf>
    <xf numFmtId="0" fontId="4" fillId="6" borderId="0" xfId="0" applyFont="1" applyFill="1" applyAlignment="1">
      <alignment horizontal="right" vertical="center" readingOrder="2"/>
    </xf>
    <xf numFmtId="1" fontId="39" fillId="0" borderId="1" xfId="5" applyNumberFormat="1" applyFont="1" applyFill="1" applyBorder="1" applyAlignment="1">
      <alignment horizontal="right" vertical="center" readingOrder="2"/>
    </xf>
    <xf numFmtId="1" fontId="41" fillId="12" borderId="1" xfId="0" applyNumberFormat="1" applyFont="1" applyFill="1" applyBorder="1" applyAlignment="1">
      <alignment vertical="center"/>
    </xf>
    <xf numFmtId="1" fontId="39" fillId="2" borderId="1" xfId="5" applyNumberFormat="1" applyFont="1" applyFill="1" applyBorder="1" applyAlignment="1">
      <alignment horizontal="right" vertical="center" readingOrder="2"/>
    </xf>
    <xf numFmtId="1" fontId="41" fillId="6" borderId="1" xfId="0" applyNumberFormat="1" applyFont="1" applyFill="1" applyBorder="1" applyAlignment="1">
      <alignment vertical="center"/>
    </xf>
    <xf numFmtId="165" fontId="40" fillId="0" borderId="7" xfId="5" applyNumberFormat="1" applyFont="1" applyFill="1" applyBorder="1" applyAlignment="1">
      <alignment horizontal="center" readingOrder="1"/>
    </xf>
    <xf numFmtId="165" fontId="37" fillId="12" borderId="1" xfId="5" applyNumberFormat="1" applyFont="1" applyFill="1" applyBorder="1" applyAlignment="1">
      <alignment horizontal="center" wrapText="1" readingOrder="1"/>
    </xf>
    <xf numFmtId="165" fontId="37" fillId="2" borderId="7" xfId="5" applyNumberFormat="1" applyFont="1" applyFill="1" applyBorder="1" applyAlignment="1">
      <alignment horizontal="center" wrapText="1" readingOrder="1"/>
    </xf>
    <xf numFmtId="0" fontId="47" fillId="4" borderId="1" xfId="0" applyFont="1" applyFill="1" applyBorder="1" applyAlignment="1">
      <alignment horizontal="center" vertical="center" wrapText="1" readingOrder="2"/>
    </xf>
    <xf numFmtId="3" fontId="47" fillId="4" borderId="6" xfId="0" applyNumberFormat="1" applyFont="1" applyFill="1" applyBorder="1" applyAlignment="1">
      <alignment horizontal="center" vertical="center" wrapText="1" readingOrder="2"/>
    </xf>
    <xf numFmtId="3" fontId="47" fillId="4" borderId="7" xfId="0" applyNumberFormat="1" applyFont="1" applyFill="1" applyBorder="1" applyAlignment="1">
      <alignment horizontal="center" vertical="center" wrapText="1" readingOrder="2"/>
    </xf>
    <xf numFmtId="2" fontId="47" fillId="4" borderId="6" xfId="0" applyNumberFormat="1" applyFont="1" applyFill="1" applyBorder="1" applyAlignment="1">
      <alignment horizontal="center" vertical="center" wrapText="1"/>
    </xf>
    <xf numFmtId="2" fontId="47" fillId="4" borderId="7" xfId="0" applyNumberFormat="1" applyFont="1" applyFill="1" applyBorder="1" applyAlignment="1">
      <alignment horizontal="center" vertical="center" wrapText="1"/>
    </xf>
    <xf numFmtId="3" fontId="23" fillId="14" borderId="1" xfId="0" applyNumberFormat="1" applyFont="1" applyFill="1" applyBorder="1" applyAlignment="1">
      <alignment horizontal="center" vertical="center" readingOrder="2"/>
    </xf>
    <xf numFmtId="0" fontId="12" fillId="0" borderId="2" xfId="0" applyNumberFormat="1" applyFont="1" applyFill="1" applyBorder="1" applyAlignment="1">
      <alignment horizontal="right" vertical="center" readingOrder="2"/>
    </xf>
    <xf numFmtId="0" fontId="12" fillId="0" borderId="3" xfId="0" applyNumberFormat="1" applyFont="1" applyFill="1" applyBorder="1" applyAlignment="1">
      <alignment horizontal="right" vertical="center" readingOrder="2"/>
    </xf>
    <xf numFmtId="0" fontId="12" fillId="0" borderId="4" xfId="0" applyNumberFormat="1" applyFont="1" applyFill="1" applyBorder="1" applyAlignment="1">
      <alignment horizontal="right" vertical="center" readingOrder="2"/>
    </xf>
    <xf numFmtId="1" fontId="22" fillId="0" borderId="2" xfId="0" applyNumberFormat="1" applyFont="1" applyFill="1" applyBorder="1" applyAlignment="1">
      <alignment horizontal="center" vertical="center" readingOrder="2"/>
    </xf>
    <xf numFmtId="1" fontId="22" fillId="0" borderId="3" xfId="0" applyNumberFormat="1" applyFont="1" applyFill="1" applyBorder="1" applyAlignment="1">
      <alignment horizontal="center" vertical="center" readingOrder="2"/>
    </xf>
    <xf numFmtId="1" fontId="22" fillId="0" borderId="4" xfId="0" applyNumberFormat="1" applyFont="1" applyFill="1" applyBorder="1" applyAlignment="1">
      <alignment horizontal="center" vertical="center" readingOrder="2"/>
    </xf>
    <xf numFmtId="0" fontId="47" fillId="3" borderId="3" xfId="0" applyFont="1" applyFill="1" applyBorder="1" applyAlignment="1">
      <alignment horizontal="left" vertical="center" wrapText="1" readingOrder="2"/>
    </xf>
    <xf numFmtId="0" fontId="47" fillId="4" borderId="6" xfId="0" applyFont="1" applyFill="1" applyBorder="1" applyAlignment="1">
      <alignment horizontal="center" vertical="center" textRotation="90" wrapText="1" readingOrder="2"/>
    </xf>
    <xf numFmtId="0" fontId="47" fillId="4" borderId="7" xfId="0" applyFont="1" applyFill="1" applyBorder="1" applyAlignment="1">
      <alignment horizontal="center" vertical="center" textRotation="90" wrapText="1" readingOrder="2"/>
    </xf>
    <xf numFmtId="0" fontId="47" fillId="4" borderId="6" xfId="0" applyFont="1" applyFill="1" applyBorder="1" applyAlignment="1">
      <alignment horizontal="center" vertical="center" wrapText="1" readingOrder="2"/>
    </xf>
    <xf numFmtId="0" fontId="47" fillId="4" borderId="7" xfId="0" applyFont="1" applyFill="1" applyBorder="1" applyAlignment="1">
      <alignment horizontal="center" vertical="center" wrapText="1" readingOrder="2"/>
    </xf>
    <xf numFmtId="2" fontId="47" fillId="4" borderId="6" xfId="0" applyNumberFormat="1" applyFont="1" applyFill="1" applyBorder="1" applyAlignment="1">
      <alignment horizontal="center" vertical="center" wrapText="1" readingOrder="2"/>
    </xf>
    <xf numFmtId="2" fontId="47" fillId="4" borderId="7" xfId="0" applyNumberFormat="1" applyFont="1" applyFill="1" applyBorder="1" applyAlignment="1">
      <alignment horizontal="center" vertical="center" wrapText="1" readingOrder="2"/>
    </xf>
    <xf numFmtId="0" fontId="34" fillId="9" borderId="1" xfId="0" applyFont="1" applyFill="1" applyBorder="1" applyAlignment="1">
      <alignment horizontal="right" vertical="center" readingOrder="2"/>
    </xf>
    <xf numFmtId="165" fontId="44" fillId="9" borderId="1" xfId="5" applyNumberFormat="1" applyFont="1" applyFill="1" applyBorder="1" applyAlignment="1">
      <alignment horizontal="center" vertical="center"/>
    </xf>
    <xf numFmtId="0" fontId="19" fillId="11" borderId="1" xfId="0" applyFont="1" applyFill="1" applyBorder="1" applyAlignment="1">
      <alignment horizontal="left" vertical="center"/>
    </xf>
    <xf numFmtId="0" fontId="30" fillId="0" borderId="1" xfId="0" applyFont="1" applyBorder="1" applyAlignment="1">
      <alignment horizontal="right" wrapText="1" readingOrder="2"/>
    </xf>
    <xf numFmtId="0" fontId="18" fillId="9" borderId="1" xfId="0" applyFont="1" applyFill="1" applyBorder="1" applyAlignment="1">
      <alignment horizontal="center" vertical="center"/>
    </xf>
    <xf numFmtId="0" fontId="20" fillId="0" borderId="1" xfId="0" applyFont="1" applyBorder="1" applyAlignment="1">
      <alignment horizontal="right" readingOrder="2"/>
    </xf>
    <xf numFmtId="0" fontId="34" fillId="9" borderId="1" xfId="0" applyFont="1" applyFill="1" applyBorder="1" applyAlignment="1">
      <alignment horizontal="center" vertical="center"/>
    </xf>
    <xf numFmtId="2" fontId="34" fillId="9" borderId="1" xfId="5" applyNumberFormat="1" applyFont="1" applyFill="1" applyBorder="1" applyAlignment="1">
      <alignment horizontal="center" vertical="center"/>
    </xf>
    <xf numFmtId="0" fontId="30" fillId="17" borderId="6" xfId="0" applyFont="1" applyFill="1" applyBorder="1" applyAlignment="1">
      <alignment horizontal="center" vertical="center"/>
    </xf>
    <xf numFmtId="0" fontId="30" fillId="17" borderId="5" xfId="0" applyFont="1" applyFill="1" applyBorder="1" applyAlignment="1">
      <alignment horizontal="center" vertical="center"/>
    </xf>
    <xf numFmtId="0" fontId="30" fillId="17" borderId="7" xfId="0" applyFont="1" applyFill="1" applyBorder="1" applyAlignment="1">
      <alignment horizontal="center" vertical="center"/>
    </xf>
    <xf numFmtId="0" fontId="33" fillId="14" borderId="1" xfId="0" applyFont="1" applyFill="1" applyBorder="1" applyAlignment="1">
      <alignment horizontal="right" vertical="center" readingOrder="2"/>
    </xf>
    <xf numFmtId="0" fontId="33" fillId="14" borderId="2" xfId="0" applyFont="1" applyFill="1" applyBorder="1" applyAlignment="1">
      <alignment horizontal="right" vertical="center" readingOrder="2"/>
    </xf>
    <xf numFmtId="0" fontId="33" fillId="14" borderId="4" xfId="0" applyFont="1" applyFill="1" applyBorder="1" applyAlignment="1">
      <alignment horizontal="right" vertical="center" readingOrder="2"/>
    </xf>
    <xf numFmtId="0" fontId="30" fillId="7" borderId="1" xfId="0" applyFont="1" applyFill="1" applyBorder="1" applyAlignment="1">
      <alignment horizontal="center" vertical="center"/>
    </xf>
    <xf numFmtId="0" fontId="31" fillId="7" borderId="1" xfId="2" applyFont="1" applyFill="1" applyBorder="1" applyAlignment="1">
      <alignment horizontal="center" vertical="center" wrapText="1"/>
    </xf>
    <xf numFmtId="0" fontId="17" fillId="10" borderId="2" xfId="1" applyFont="1" applyFill="1" applyBorder="1" applyAlignment="1">
      <alignment horizontal="left" vertical="center"/>
    </xf>
    <xf numFmtId="0" fontId="17" fillId="10" borderId="3" xfId="1" applyFont="1" applyFill="1" applyBorder="1" applyAlignment="1">
      <alignment horizontal="left" vertical="center"/>
    </xf>
    <xf numFmtId="0" fontId="31" fillId="7" borderId="1" xfId="2" applyFont="1" applyFill="1" applyBorder="1" applyAlignment="1">
      <alignment horizontal="center" vertical="center"/>
    </xf>
    <xf numFmtId="0" fontId="31" fillId="7" borderId="2" xfId="2" applyFont="1" applyFill="1" applyBorder="1" applyAlignment="1">
      <alignment horizontal="left" vertical="center"/>
    </xf>
    <xf numFmtId="0" fontId="31" fillId="7" borderId="3" xfId="2" applyFont="1" applyFill="1" applyBorder="1" applyAlignment="1">
      <alignment horizontal="left" vertical="center"/>
    </xf>
    <xf numFmtId="0" fontId="30" fillId="14" borderId="1" xfId="0" applyFont="1" applyFill="1" applyBorder="1" applyAlignment="1">
      <alignment horizontal="right" vertical="center" readingOrder="2"/>
    </xf>
    <xf numFmtId="0" fontId="4" fillId="12" borderId="1" xfId="0" applyFont="1" applyFill="1" applyBorder="1" applyAlignment="1">
      <alignment horizontal="center"/>
    </xf>
    <xf numFmtId="0" fontId="4" fillId="12" borderId="1" xfId="0" applyFont="1" applyFill="1" applyBorder="1" applyAlignment="1">
      <alignment horizontal="center" vertical="center"/>
    </xf>
    <xf numFmtId="166" fontId="35" fillId="0" borderId="1" xfId="0" applyNumberFormat="1" applyFont="1" applyFill="1" applyBorder="1" applyAlignment="1">
      <alignment horizontal="center"/>
    </xf>
    <xf numFmtId="0" fontId="31" fillId="12" borderId="1" xfId="2" applyFont="1" applyFill="1" applyBorder="1" applyAlignment="1">
      <alignment horizontal="center" vertical="center"/>
    </xf>
    <xf numFmtId="0" fontId="17" fillId="10" borderId="2" xfId="0" applyFont="1" applyFill="1" applyBorder="1" applyAlignment="1">
      <alignment horizontal="left" vertical="center"/>
    </xf>
    <xf numFmtId="0" fontId="17" fillId="10" borderId="3" xfId="0" applyFont="1" applyFill="1" applyBorder="1" applyAlignment="1">
      <alignment horizontal="left" vertical="center"/>
    </xf>
    <xf numFmtId="0" fontId="25" fillId="12" borderId="2" xfId="2" applyFont="1" applyFill="1" applyBorder="1" applyAlignment="1">
      <alignment horizontal="left" vertical="center"/>
    </xf>
    <xf numFmtId="0" fontId="25" fillId="12" borderId="3" xfId="2" applyFont="1" applyFill="1" applyBorder="1" applyAlignment="1">
      <alignment horizontal="left" vertical="center"/>
    </xf>
    <xf numFmtId="10" fontId="25" fillId="12" borderId="2" xfId="2" applyNumberFormat="1" applyFont="1" applyFill="1" applyBorder="1" applyAlignment="1">
      <alignment horizontal="left" vertical="center"/>
    </xf>
    <xf numFmtId="10" fontId="25" fillId="12" borderId="3" xfId="2" applyNumberFormat="1" applyFont="1" applyFill="1" applyBorder="1" applyAlignment="1">
      <alignment horizontal="left" vertical="center"/>
    </xf>
    <xf numFmtId="2" fontId="37" fillId="12" borderId="6" xfId="0" applyNumberFormat="1" applyFont="1" applyFill="1" applyBorder="1" applyAlignment="1">
      <alignment horizontal="center" vertical="center" wrapText="1" readingOrder="2"/>
    </xf>
    <xf numFmtId="2" fontId="37" fillId="12" borderId="7" xfId="0" applyNumberFormat="1" applyFont="1" applyFill="1" applyBorder="1" applyAlignment="1">
      <alignment horizontal="center" vertical="center" wrapText="1" readingOrder="2"/>
    </xf>
    <xf numFmtId="0" fontId="22" fillId="12" borderId="3" xfId="0" applyFont="1" applyFill="1" applyBorder="1" applyAlignment="1">
      <alignment horizontal="left" vertical="center" wrapText="1" readingOrder="2"/>
    </xf>
    <xf numFmtId="0" fontId="22" fillId="12" borderId="2" xfId="0" applyFont="1" applyFill="1" applyBorder="1" applyAlignment="1">
      <alignment horizontal="left" vertical="center" wrapText="1" readingOrder="2"/>
    </xf>
    <xf numFmtId="0" fontId="37" fillId="12" borderId="6" xfId="0" applyFont="1" applyFill="1" applyBorder="1" applyAlignment="1">
      <alignment horizontal="center" vertical="center" textRotation="90" wrapText="1" readingOrder="1"/>
    </xf>
    <xf numFmtId="0" fontId="37" fillId="12" borderId="7" xfId="0" applyFont="1" applyFill="1" applyBorder="1" applyAlignment="1">
      <alignment horizontal="center" vertical="center" textRotation="90" wrapText="1" readingOrder="1"/>
    </xf>
    <xf numFmtId="0" fontId="37" fillId="12" borderId="6" xfId="0" applyFont="1" applyFill="1" applyBorder="1" applyAlignment="1">
      <alignment horizontal="center" vertical="center" wrapText="1" readingOrder="2"/>
    </xf>
    <xf numFmtId="0" fontId="37" fillId="12" borderId="7" xfId="0" applyFont="1" applyFill="1" applyBorder="1" applyAlignment="1">
      <alignment horizontal="center" vertical="center" wrapText="1" readingOrder="2"/>
    </xf>
    <xf numFmtId="0" fontId="37" fillId="12" borderId="1" xfId="0" applyFont="1" applyFill="1" applyBorder="1" applyAlignment="1">
      <alignment horizontal="center" vertical="center" wrapText="1" readingOrder="2"/>
    </xf>
    <xf numFmtId="0" fontId="37" fillId="12" borderId="6" xfId="0" applyFont="1" applyFill="1" applyBorder="1" applyAlignment="1">
      <alignment horizontal="right" vertical="center" wrapText="1" readingOrder="2"/>
    </xf>
    <xf numFmtId="0" fontId="37" fillId="12" borderId="7" xfId="0" applyFont="1" applyFill="1" applyBorder="1" applyAlignment="1">
      <alignment horizontal="right" vertical="center" wrapText="1" readingOrder="2"/>
    </xf>
  </cellXfs>
  <cellStyles count="6">
    <cellStyle name="Comma" xfId="5" builtinId="3"/>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FFFF00"/>
      <color rgb="FFFF66FF"/>
      <color rgb="FF99FF33"/>
      <color rgb="FFFF99FF"/>
      <color rgb="FF336600"/>
      <color rgb="FF339933"/>
      <color rgb="FFCCFF99"/>
      <color rgb="FFCCFF33"/>
      <color rgb="FF008000"/>
      <color rgb="FF00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tsetmc.com/Loader.aspx?ParTree=151311&amp;i=4247709727327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71"/>
  <sheetViews>
    <sheetView rightToLeft="1" zoomScale="48" zoomScaleNormal="48" workbookViewId="0">
      <pane xSplit="3" ySplit="3" topLeftCell="K160" activePane="bottomRight" state="frozen"/>
      <selection pane="topRight" activeCell="F1" sqref="F1"/>
      <selection pane="bottomLeft" activeCell="A4" sqref="A4"/>
      <selection pane="bottomRight" activeCell="W169" sqref="W169"/>
    </sheetView>
  </sheetViews>
  <sheetFormatPr defaultColWidth="9" defaultRowHeight="37.5"/>
  <cols>
    <col min="1" max="1" width="5.140625" style="136" hidden="1" customWidth="1"/>
    <col min="2" max="2" width="8.140625" style="137" bestFit="1" customWidth="1"/>
    <col min="3" max="3" width="58" style="138" customWidth="1"/>
    <col min="4" max="4" width="39.28515625" style="139" customWidth="1"/>
    <col min="5" max="5" width="50.140625" style="140" customWidth="1"/>
    <col min="6" max="6" width="21" style="141" customWidth="1"/>
    <col min="7" max="7" width="37.42578125" style="138" customWidth="1"/>
    <col min="8" max="8" width="48.7109375" style="137" customWidth="1"/>
    <col min="9" max="9" width="24" style="137" customWidth="1"/>
    <col min="10" max="10" width="18.42578125" style="137" customWidth="1"/>
    <col min="11" max="11" width="31.7109375" style="137" customWidth="1"/>
    <col min="12" max="12" width="29.28515625" style="137" customWidth="1"/>
    <col min="13" max="13" width="27" style="142" customWidth="1"/>
    <col min="14" max="14" width="21" style="142" customWidth="1"/>
    <col min="15" max="16" width="22.28515625" style="143" customWidth="1"/>
    <col min="17" max="17" width="22.5703125" style="143" customWidth="1"/>
    <col min="18" max="18" width="26.140625" style="144" customWidth="1"/>
    <col min="19" max="19" width="25.140625" style="144" bestFit="1" customWidth="1"/>
    <col min="20" max="20" width="22.140625" style="144" customWidth="1"/>
    <col min="21" max="21" width="19.42578125" style="144" customWidth="1"/>
    <col min="22" max="22" width="20.5703125" style="137" customWidth="1"/>
    <col min="23" max="23" width="24.5703125" style="137" bestFit="1" customWidth="1"/>
    <col min="24" max="24" width="27" style="145" hidden="1" customWidth="1"/>
    <col min="25" max="25" width="26" style="296" hidden="1" customWidth="1"/>
    <col min="26" max="26" width="29.85546875" style="146" hidden="1" customWidth="1"/>
    <col min="27" max="37" width="9.140625" style="137" customWidth="1"/>
    <col min="38" max="16384" width="9" style="137"/>
  </cols>
  <sheetData>
    <row r="1" spans="1:47" s="8" customFormat="1" ht="47.25" customHeight="1">
      <c r="A1" s="114"/>
      <c r="B1" s="336" t="s">
        <v>527</v>
      </c>
      <c r="C1" s="336"/>
      <c r="D1" s="336"/>
      <c r="E1" s="336"/>
      <c r="F1" s="336"/>
      <c r="G1" s="336"/>
      <c r="H1" s="336"/>
      <c r="I1" s="336"/>
      <c r="J1" s="214" t="s">
        <v>551</v>
      </c>
      <c r="K1" s="216" t="s">
        <v>528</v>
      </c>
      <c r="L1" s="214"/>
      <c r="M1" s="214"/>
      <c r="N1" s="214"/>
      <c r="O1" s="214"/>
      <c r="P1" s="214"/>
      <c r="Q1" s="214"/>
      <c r="R1" s="214"/>
      <c r="S1" s="214"/>
      <c r="T1" s="214"/>
      <c r="U1" s="214"/>
      <c r="V1" s="214"/>
      <c r="W1" s="215"/>
      <c r="X1" s="9"/>
      <c r="Y1" s="294"/>
      <c r="Z1" s="112"/>
    </row>
    <row r="2" spans="1:47" s="243" customFormat="1" ht="63">
      <c r="A2" s="240"/>
      <c r="B2" s="337" t="s">
        <v>105</v>
      </c>
      <c r="C2" s="339" t="s">
        <v>1</v>
      </c>
      <c r="D2" s="339" t="s">
        <v>2</v>
      </c>
      <c r="E2" s="339" t="s">
        <v>3</v>
      </c>
      <c r="F2" s="339" t="s">
        <v>4</v>
      </c>
      <c r="G2" s="324" t="s">
        <v>541</v>
      </c>
      <c r="H2" s="147" t="s">
        <v>541</v>
      </c>
      <c r="I2" s="339" t="s">
        <v>5</v>
      </c>
      <c r="J2" s="339" t="s">
        <v>6</v>
      </c>
      <c r="K2" s="339" t="s">
        <v>7</v>
      </c>
      <c r="L2" s="339" t="s">
        <v>8</v>
      </c>
      <c r="M2" s="339" t="s">
        <v>9</v>
      </c>
      <c r="N2" s="341" t="s">
        <v>10</v>
      </c>
      <c r="O2" s="327" t="s">
        <v>92</v>
      </c>
      <c r="P2" s="327" t="s">
        <v>538</v>
      </c>
      <c r="Q2" s="327" t="s">
        <v>506</v>
      </c>
      <c r="R2" s="325" t="s">
        <v>11</v>
      </c>
      <c r="S2" s="325" t="s">
        <v>12</v>
      </c>
      <c r="T2" s="325" t="s">
        <v>13</v>
      </c>
      <c r="U2" s="325" t="s">
        <v>14</v>
      </c>
      <c r="V2" s="325" t="s">
        <v>15</v>
      </c>
      <c r="W2" s="325" t="s">
        <v>16</v>
      </c>
      <c r="X2" s="241"/>
      <c r="Y2" s="295"/>
      <c r="Z2" s="242"/>
    </row>
    <row r="3" spans="1:47" s="10" customFormat="1">
      <c r="A3" s="115" t="s">
        <v>248</v>
      </c>
      <c r="B3" s="338"/>
      <c r="C3" s="340"/>
      <c r="D3" s="340"/>
      <c r="E3" s="340"/>
      <c r="F3" s="340"/>
      <c r="G3" s="245" t="s">
        <v>552</v>
      </c>
      <c r="H3" s="244" t="s">
        <v>551</v>
      </c>
      <c r="I3" s="340"/>
      <c r="J3" s="340"/>
      <c r="K3" s="340"/>
      <c r="L3" s="340"/>
      <c r="M3" s="340"/>
      <c r="N3" s="342"/>
      <c r="O3" s="328"/>
      <c r="P3" s="328"/>
      <c r="Q3" s="328"/>
      <c r="R3" s="326"/>
      <c r="S3" s="326"/>
      <c r="T3" s="326"/>
      <c r="U3" s="326"/>
      <c r="V3" s="326"/>
      <c r="W3" s="326"/>
      <c r="X3" s="9" t="s">
        <v>292</v>
      </c>
      <c r="Y3" s="294" t="s">
        <v>293</v>
      </c>
      <c r="Z3" s="9" t="s">
        <v>384</v>
      </c>
    </row>
    <row r="4" spans="1:47" s="6" customFormat="1" ht="45" customHeight="1">
      <c r="A4" s="116">
        <v>7</v>
      </c>
      <c r="B4" s="19">
        <v>1</v>
      </c>
      <c r="C4" s="190" t="s">
        <v>400</v>
      </c>
      <c r="D4" s="15" t="s">
        <v>17</v>
      </c>
      <c r="E4" s="16" t="s">
        <v>18</v>
      </c>
      <c r="F4" s="17">
        <v>20</v>
      </c>
      <c r="G4" s="18">
        <v>9821410.6259850003</v>
      </c>
      <c r="H4" s="18">
        <v>13060676.351346999</v>
      </c>
      <c r="I4" s="18" t="s">
        <v>135</v>
      </c>
      <c r="J4" s="18">
        <v>109.83333333333333</v>
      </c>
      <c r="K4" s="228">
        <v>12998862</v>
      </c>
      <c r="L4" s="228">
        <v>13000000</v>
      </c>
      <c r="M4" s="228">
        <v>1004755</v>
      </c>
      <c r="N4" s="105">
        <v>1.6369871577330453</v>
      </c>
      <c r="O4" s="105">
        <v>5.7797416452697998</v>
      </c>
      <c r="P4" s="105">
        <v>7.7310428900380064</v>
      </c>
      <c r="Q4" s="105">
        <v>23.119255690050565</v>
      </c>
      <c r="R4" s="105">
        <v>181.9958</v>
      </c>
      <c r="S4" s="226">
        <v>7931</v>
      </c>
      <c r="T4" s="18">
        <v>90</v>
      </c>
      <c r="U4" s="18">
        <v>51</v>
      </c>
      <c r="V4" s="18">
        <v>10</v>
      </c>
      <c r="W4" s="18">
        <f>S4+U4</f>
        <v>7982</v>
      </c>
      <c r="X4" s="40">
        <v>1.4179175658090064</v>
      </c>
      <c r="Y4" s="270">
        <v>1.3836717897397153</v>
      </c>
      <c r="Z4" s="161">
        <v>10581</v>
      </c>
    </row>
    <row r="5" spans="1:47" s="6" customFormat="1" ht="45" customHeight="1">
      <c r="A5" s="116">
        <v>11</v>
      </c>
      <c r="B5" s="60">
        <v>2</v>
      </c>
      <c r="C5" s="191" t="s">
        <v>401</v>
      </c>
      <c r="D5" s="61" t="s">
        <v>22</v>
      </c>
      <c r="E5" s="62" t="s">
        <v>399</v>
      </c>
      <c r="F5" s="63">
        <v>19</v>
      </c>
      <c r="G5" s="59">
        <v>6701990.9580709999</v>
      </c>
      <c r="H5" s="59">
        <v>9485968.8727930002</v>
      </c>
      <c r="I5" s="59" t="s">
        <v>136</v>
      </c>
      <c r="J5" s="59">
        <v>90.86666666666666</v>
      </c>
      <c r="K5" s="59">
        <v>9398467</v>
      </c>
      <c r="L5" s="229">
        <v>12000000</v>
      </c>
      <c r="M5" s="230">
        <v>1009310</v>
      </c>
      <c r="N5" s="106">
        <v>1.8181079911382336</v>
      </c>
      <c r="O5" s="106">
        <v>5.3766678761535323</v>
      </c>
      <c r="P5" s="106">
        <v>7.3014095269488228</v>
      </c>
      <c r="Q5" s="106">
        <v>26.446929070120405</v>
      </c>
      <c r="R5" s="106">
        <v>241.97499999999999</v>
      </c>
      <c r="S5" s="227">
        <v>2369</v>
      </c>
      <c r="T5" s="12">
        <v>82</v>
      </c>
      <c r="U5" s="12">
        <v>36</v>
      </c>
      <c r="V5" s="12">
        <v>18</v>
      </c>
      <c r="W5" s="12">
        <f t="shared" ref="W5:W55" si="0">S5+U5</f>
        <v>2405</v>
      </c>
      <c r="X5" s="40">
        <v>0.93829273427176307</v>
      </c>
      <c r="Y5" s="270">
        <v>0.91563093527854722</v>
      </c>
      <c r="Z5" s="161">
        <v>10639</v>
      </c>
      <c r="AA5" s="11"/>
      <c r="AB5" s="11"/>
      <c r="AC5" s="11"/>
      <c r="AD5" s="11"/>
      <c r="AE5" s="11"/>
      <c r="AF5" s="11"/>
      <c r="AG5" s="11"/>
      <c r="AH5" s="11"/>
      <c r="AI5" s="11"/>
      <c r="AJ5" s="11"/>
      <c r="AK5" s="11"/>
      <c r="AL5" s="11"/>
      <c r="AM5" s="11"/>
      <c r="AN5" s="11"/>
      <c r="AO5" s="11"/>
      <c r="AP5" s="11"/>
      <c r="AQ5" s="11"/>
      <c r="AR5" s="11"/>
      <c r="AS5" s="11"/>
      <c r="AT5" s="11"/>
      <c r="AU5" s="11"/>
    </row>
    <row r="6" spans="1:47" s="6" customFormat="1" ht="45" customHeight="1">
      <c r="A6" s="116">
        <v>6</v>
      </c>
      <c r="B6" s="39">
        <v>3</v>
      </c>
      <c r="C6" s="190" t="s">
        <v>402</v>
      </c>
      <c r="D6" s="16" t="s">
        <v>22</v>
      </c>
      <c r="E6" s="16" t="s">
        <v>399</v>
      </c>
      <c r="F6" s="17">
        <v>19</v>
      </c>
      <c r="G6" s="18">
        <v>314019.85132800002</v>
      </c>
      <c r="H6" s="18">
        <v>715995.46388399997</v>
      </c>
      <c r="I6" s="18" t="s">
        <v>137</v>
      </c>
      <c r="J6" s="18">
        <v>79.433333333333337</v>
      </c>
      <c r="K6" s="18">
        <v>708922</v>
      </c>
      <c r="L6" s="228">
        <v>2000000</v>
      </c>
      <c r="M6" s="228">
        <v>1009978</v>
      </c>
      <c r="N6" s="105">
        <v>1.9276712404717893</v>
      </c>
      <c r="O6" s="105">
        <v>5.8766718109543614</v>
      </c>
      <c r="P6" s="105">
        <v>7.8041363012775271</v>
      </c>
      <c r="Q6" s="105">
        <v>21.85153089306835</v>
      </c>
      <c r="R6" s="105">
        <v>133.631</v>
      </c>
      <c r="S6" s="226">
        <v>668</v>
      </c>
      <c r="T6" s="18">
        <v>91</v>
      </c>
      <c r="U6" s="18">
        <v>7</v>
      </c>
      <c r="V6" s="18">
        <v>9</v>
      </c>
      <c r="W6" s="18">
        <f t="shared" si="0"/>
        <v>675</v>
      </c>
      <c r="X6" s="40">
        <v>7.8594918683360757E-2</v>
      </c>
      <c r="Y6" s="270">
        <v>7.6696681401929784E-2</v>
      </c>
      <c r="Z6" s="161">
        <v>10748</v>
      </c>
    </row>
    <row r="7" spans="1:47" s="6" customFormat="1" ht="45" customHeight="1">
      <c r="A7" s="116">
        <v>5</v>
      </c>
      <c r="B7" s="60">
        <v>4</v>
      </c>
      <c r="C7" s="191" t="s">
        <v>403</v>
      </c>
      <c r="D7" s="61" t="s">
        <v>22</v>
      </c>
      <c r="E7" s="62" t="s">
        <v>341</v>
      </c>
      <c r="F7" s="63">
        <v>19</v>
      </c>
      <c r="G7" s="59">
        <v>2059761.9046759999</v>
      </c>
      <c r="H7" s="59">
        <v>4051504.1786890002</v>
      </c>
      <c r="I7" s="59" t="s">
        <v>138</v>
      </c>
      <c r="J7" s="59">
        <v>77.266666666666666</v>
      </c>
      <c r="K7" s="59">
        <v>4014707</v>
      </c>
      <c r="L7" s="229">
        <v>10000000</v>
      </c>
      <c r="M7" s="230">
        <v>1009165</v>
      </c>
      <c r="N7" s="106">
        <v>1.7468845261081616</v>
      </c>
      <c r="O7" s="106">
        <v>5.300929136042158</v>
      </c>
      <c r="P7" s="106">
        <v>7.1560186204448044</v>
      </c>
      <c r="Q7" s="106">
        <v>21.003223008392585</v>
      </c>
      <c r="R7" s="106">
        <v>134.98390000000001</v>
      </c>
      <c r="S7" s="227">
        <v>2508</v>
      </c>
      <c r="T7" s="12">
        <v>97</v>
      </c>
      <c r="U7" s="12">
        <v>16</v>
      </c>
      <c r="V7" s="12">
        <v>3</v>
      </c>
      <c r="W7" s="12">
        <f t="shared" si="0"/>
        <v>2524</v>
      </c>
      <c r="X7" s="40">
        <v>0.47405729183812079</v>
      </c>
      <c r="Y7" s="270">
        <v>0.46260778288797244</v>
      </c>
      <c r="Z7" s="161">
        <v>10765</v>
      </c>
      <c r="AA7" s="11"/>
      <c r="AB7" s="11"/>
      <c r="AC7" s="11"/>
      <c r="AD7" s="11"/>
      <c r="AE7" s="11"/>
      <c r="AF7" s="11"/>
      <c r="AG7" s="11"/>
      <c r="AH7" s="11"/>
      <c r="AI7" s="11"/>
      <c r="AJ7" s="11"/>
      <c r="AK7" s="11"/>
      <c r="AL7" s="11"/>
      <c r="AM7" s="11"/>
      <c r="AN7" s="11"/>
      <c r="AO7" s="11"/>
      <c r="AP7" s="11"/>
      <c r="AQ7" s="11"/>
      <c r="AR7" s="11"/>
      <c r="AS7" s="11"/>
      <c r="AT7" s="11"/>
      <c r="AU7" s="11"/>
    </row>
    <row r="8" spans="1:47" s="6" customFormat="1" ht="45" customHeight="1">
      <c r="A8" s="116">
        <v>2</v>
      </c>
      <c r="B8" s="39">
        <v>5</v>
      </c>
      <c r="C8" s="190" t="s">
        <v>23</v>
      </c>
      <c r="D8" s="15" t="s">
        <v>19</v>
      </c>
      <c r="E8" s="16" t="s">
        <v>341</v>
      </c>
      <c r="F8" s="17">
        <v>20</v>
      </c>
      <c r="G8" s="18">
        <v>1979944.8370630001</v>
      </c>
      <c r="H8" s="18">
        <v>2874998.479905</v>
      </c>
      <c r="I8" s="18" t="s">
        <v>139</v>
      </c>
      <c r="J8" s="18">
        <v>75.5</v>
      </c>
      <c r="K8" s="18">
        <v>2822403</v>
      </c>
      <c r="L8" s="228">
        <v>5000000</v>
      </c>
      <c r="M8" s="228">
        <v>1018635</v>
      </c>
      <c r="N8" s="105">
        <v>1.8634999999999999</v>
      </c>
      <c r="O8" s="105">
        <v>5.7990000000000004</v>
      </c>
      <c r="P8" s="105">
        <v>7.8145999999999995</v>
      </c>
      <c r="Q8" s="203">
        <v>23.6754</v>
      </c>
      <c r="R8" s="105">
        <v>131.6636</v>
      </c>
      <c r="S8" s="226">
        <v>645</v>
      </c>
      <c r="T8" s="18">
        <v>29.880000000000003</v>
      </c>
      <c r="U8" s="18">
        <v>24</v>
      </c>
      <c r="V8" s="18">
        <v>70.12</v>
      </c>
      <c r="W8" s="18">
        <f t="shared" si="0"/>
        <v>669</v>
      </c>
      <c r="X8" s="40">
        <v>0.10362415885471915</v>
      </c>
      <c r="Y8" s="270">
        <v>0.1011214112866808</v>
      </c>
      <c r="Z8" s="161">
        <v>10778</v>
      </c>
    </row>
    <row r="9" spans="1:47" s="6" customFormat="1" ht="45" customHeight="1">
      <c r="A9" s="116">
        <v>1</v>
      </c>
      <c r="B9" s="60">
        <v>6</v>
      </c>
      <c r="C9" s="191" t="s">
        <v>404</v>
      </c>
      <c r="D9" s="61" t="s">
        <v>25</v>
      </c>
      <c r="E9" s="62" t="s">
        <v>20</v>
      </c>
      <c r="F9" s="63">
        <v>18</v>
      </c>
      <c r="G9" s="59">
        <v>71199900.091897994</v>
      </c>
      <c r="H9" s="59">
        <v>93300776.932088003</v>
      </c>
      <c r="I9" s="59" t="s">
        <v>140</v>
      </c>
      <c r="J9" s="59">
        <v>65.13333333333334</v>
      </c>
      <c r="K9" s="59">
        <v>91740987</v>
      </c>
      <c r="L9" s="229">
        <v>100000000</v>
      </c>
      <c r="M9" s="230">
        <v>1017002</v>
      </c>
      <c r="N9" s="106">
        <v>1.7001999999999999</v>
      </c>
      <c r="O9" s="106">
        <v>5.0985999999999994</v>
      </c>
      <c r="P9" s="106">
        <v>6.9990887850700485</v>
      </c>
      <c r="Q9" s="106">
        <v>21.2636</v>
      </c>
      <c r="R9" s="106">
        <v>108.93440000000001</v>
      </c>
      <c r="S9" s="227">
        <v>187447</v>
      </c>
      <c r="T9" s="12">
        <v>96</v>
      </c>
      <c r="U9" s="12">
        <v>637</v>
      </c>
      <c r="V9" s="12">
        <v>4</v>
      </c>
      <c r="W9" s="12">
        <f t="shared" si="0"/>
        <v>188084</v>
      </c>
      <c r="X9" s="40">
        <v>10.80436628399602</v>
      </c>
      <c r="Y9" s="270">
        <v>10.543417469160499</v>
      </c>
      <c r="Z9" s="161">
        <v>10837</v>
      </c>
      <c r="AA9" s="11"/>
      <c r="AB9" s="11"/>
      <c r="AC9" s="11"/>
      <c r="AD9" s="11"/>
      <c r="AE9" s="11"/>
      <c r="AF9" s="11"/>
      <c r="AG9" s="11"/>
      <c r="AH9" s="11"/>
      <c r="AI9" s="11"/>
      <c r="AJ9" s="11"/>
      <c r="AK9" s="11"/>
      <c r="AL9" s="11"/>
      <c r="AM9" s="11"/>
      <c r="AN9" s="11"/>
      <c r="AO9" s="11"/>
      <c r="AP9" s="11"/>
      <c r="AQ9" s="11"/>
      <c r="AR9" s="11"/>
      <c r="AS9" s="11"/>
      <c r="AT9" s="11"/>
      <c r="AU9" s="11"/>
    </row>
    <row r="10" spans="1:47" s="6" customFormat="1" ht="45" customHeight="1">
      <c r="A10" s="116">
        <v>3</v>
      </c>
      <c r="B10" s="39">
        <v>7</v>
      </c>
      <c r="C10" s="190" t="s">
        <v>26</v>
      </c>
      <c r="D10" s="15" t="s">
        <v>17</v>
      </c>
      <c r="E10" s="16" t="s">
        <v>20</v>
      </c>
      <c r="F10" s="17">
        <v>20</v>
      </c>
      <c r="G10" s="18">
        <v>10178077.37552</v>
      </c>
      <c r="H10" s="18">
        <v>13236901.630983001</v>
      </c>
      <c r="I10" s="18" t="s">
        <v>141</v>
      </c>
      <c r="J10" s="18">
        <v>64.533333333333331</v>
      </c>
      <c r="K10" s="18">
        <v>12998621</v>
      </c>
      <c r="L10" s="228">
        <v>13000000</v>
      </c>
      <c r="M10" s="228">
        <v>1000000</v>
      </c>
      <c r="N10" s="105">
        <v>1.8332000000000002</v>
      </c>
      <c r="O10" s="105">
        <v>5.8872999999999998</v>
      </c>
      <c r="P10" s="105">
        <v>7.9059000000000008</v>
      </c>
      <c r="Q10" s="105">
        <v>23.600999999999999</v>
      </c>
      <c r="R10" s="105">
        <v>118.5628</v>
      </c>
      <c r="S10" s="226">
        <v>7204</v>
      </c>
      <c r="T10" s="18">
        <v>94</v>
      </c>
      <c r="U10" s="18">
        <v>24</v>
      </c>
      <c r="V10" s="18">
        <v>6</v>
      </c>
      <c r="W10" s="18">
        <f t="shared" si="0"/>
        <v>7228</v>
      </c>
      <c r="X10" s="40">
        <v>1.5009181202906352</v>
      </c>
      <c r="Y10" s="270">
        <v>1.4646677013063076</v>
      </c>
      <c r="Z10" s="161">
        <v>10845</v>
      </c>
    </row>
    <row r="11" spans="1:47" s="6" customFormat="1" ht="45" customHeight="1">
      <c r="A11" s="116">
        <v>16</v>
      </c>
      <c r="B11" s="60">
        <v>8</v>
      </c>
      <c r="C11" s="191" t="s">
        <v>43</v>
      </c>
      <c r="D11" s="61" t="s">
        <v>35</v>
      </c>
      <c r="E11" s="62" t="s">
        <v>20</v>
      </c>
      <c r="F11" s="63">
        <v>20</v>
      </c>
      <c r="G11" s="59">
        <v>10208029.475025</v>
      </c>
      <c r="H11" s="59">
        <v>7433820.3783240002</v>
      </c>
      <c r="I11" s="59" t="s">
        <v>142</v>
      </c>
      <c r="J11" s="59">
        <v>61</v>
      </c>
      <c r="K11" s="59">
        <v>7299721</v>
      </c>
      <c r="L11" s="229">
        <v>25000000</v>
      </c>
      <c r="M11" s="230">
        <v>1000000</v>
      </c>
      <c r="N11" s="106">
        <v>1.8370000000000002</v>
      </c>
      <c r="O11" s="106">
        <v>5.6099000000000006</v>
      </c>
      <c r="P11" s="106">
        <v>7.5811406571046698</v>
      </c>
      <c r="Q11" s="106">
        <v>22.4314</v>
      </c>
      <c r="R11" s="106">
        <v>150.19070000000002</v>
      </c>
      <c r="S11" s="227">
        <v>6972</v>
      </c>
      <c r="T11" s="12">
        <v>99</v>
      </c>
      <c r="U11" s="12">
        <v>9</v>
      </c>
      <c r="V11" s="12">
        <v>1</v>
      </c>
      <c r="W11" s="12">
        <f t="shared" si="0"/>
        <v>6981</v>
      </c>
      <c r="X11" s="40">
        <v>0.88774873774804253</v>
      </c>
      <c r="Y11" s="270">
        <v>0.86630768559394977</v>
      </c>
      <c r="Z11" s="161">
        <v>10883</v>
      </c>
      <c r="AA11" s="11"/>
      <c r="AB11" s="11"/>
      <c r="AC11" s="11"/>
      <c r="AD11" s="11"/>
      <c r="AE11" s="11"/>
      <c r="AF11" s="11"/>
      <c r="AG11" s="11"/>
      <c r="AH11" s="11"/>
      <c r="AI11" s="11"/>
      <c r="AJ11" s="11"/>
      <c r="AK11" s="11"/>
      <c r="AL11" s="11"/>
      <c r="AM11" s="11"/>
      <c r="AN11" s="11"/>
      <c r="AO11" s="11"/>
      <c r="AP11" s="11"/>
      <c r="AQ11" s="11"/>
      <c r="AR11" s="11"/>
      <c r="AS11" s="11"/>
      <c r="AT11" s="11"/>
      <c r="AU11" s="11"/>
    </row>
    <row r="12" spans="1:47" s="6" customFormat="1" ht="45" customHeight="1">
      <c r="A12" s="116">
        <v>101</v>
      </c>
      <c r="B12" s="39">
        <v>9</v>
      </c>
      <c r="C12" s="190" t="s">
        <v>28</v>
      </c>
      <c r="D12" s="16" t="s">
        <v>22</v>
      </c>
      <c r="E12" s="16" t="s">
        <v>20</v>
      </c>
      <c r="F12" s="17">
        <v>20</v>
      </c>
      <c r="G12" s="18">
        <v>58551.372571</v>
      </c>
      <c r="H12" s="18">
        <v>59227.851739999998</v>
      </c>
      <c r="I12" s="18" t="s">
        <v>143</v>
      </c>
      <c r="J12" s="18">
        <v>60.333333333333336</v>
      </c>
      <c r="K12" s="18">
        <v>57907</v>
      </c>
      <c r="L12" s="228">
        <v>200000</v>
      </c>
      <c r="M12" s="228">
        <v>1022810</v>
      </c>
      <c r="N12" s="105">
        <v>1.6431889890934386</v>
      </c>
      <c r="O12" s="105">
        <v>4.3119288388601369</v>
      </c>
      <c r="P12" s="105">
        <v>6.5889837675841223</v>
      </c>
      <c r="Q12" s="105">
        <v>15.103454827084169</v>
      </c>
      <c r="R12" s="105">
        <v>99.768999999999991</v>
      </c>
      <c r="S12" s="226">
        <v>4</v>
      </c>
      <c r="T12" s="18">
        <v>0</v>
      </c>
      <c r="U12" s="18">
        <v>6</v>
      </c>
      <c r="V12" s="18">
        <v>100</v>
      </c>
      <c r="W12" s="18">
        <f t="shared" si="0"/>
        <v>10</v>
      </c>
      <c r="X12" s="40">
        <v>0</v>
      </c>
      <c r="Y12" s="270">
        <v>0</v>
      </c>
      <c r="Z12" s="161">
        <v>10897</v>
      </c>
    </row>
    <row r="13" spans="1:47" s="6" customFormat="1" ht="45" customHeight="1">
      <c r="A13" s="116">
        <v>102</v>
      </c>
      <c r="B13" s="60">
        <v>10</v>
      </c>
      <c r="C13" s="191" t="s">
        <v>53</v>
      </c>
      <c r="D13" s="61" t="s">
        <v>54</v>
      </c>
      <c r="E13" s="62" t="s">
        <v>395</v>
      </c>
      <c r="F13" s="63">
        <v>18</v>
      </c>
      <c r="G13" s="59">
        <v>377147.17599999998</v>
      </c>
      <c r="H13" s="59">
        <v>366650.08692899998</v>
      </c>
      <c r="I13" s="59" t="s">
        <v>144</v>
      </c>
      <c r="J13" s="59">
        <v>60.1</v>
      </c>
      <c r="K13" s="59">
        <v>357897</v>
      </c>
      <c r="L13" s="229">
        <v>5000000</v>
      </c>
      <c r="M13" s="230">
        <v>1024457</v>
      </c>
      <c r="N13" s="106">
        <v>2.4457</v>
      </c>
      <c r="O13" s="199">
        <v>4.3078996550803481</v>
      </c>
      <c r="P13" s="199">
        <v>5.8745000000000003</v>
      </c>
      <c r="Q13" s="199">
        <v>17.338855583699257</v>
      </c>
      <c r="R13" s="106">
        <v>92.635599999999997</v>
      </c>
      <c r="S13" s="227">
        <v>21808</v>
      </c>
      <c r="T13" s="12">
        <v>90.16</v>
      </c>
      <c r="U13" s="12">
        <v>7</v>
      </c>
      <c r="V13" s="12">
        <v>9.84</v>
      </c>
      <c r="W13" s="12">
        <f t="shared" si="0"/>
        <v>21815</v>
      </c>
      <c r="X13" s="40">
        <v>3.9875716628267478E-2</v>
      </c>
      <c r="Y13" s="270">
        <v>3.8912631823351466E-2</v>
      </c>
      <c r="Z13" s="161">
        <v>10895</v>
      </c>
      <c r="AA13" s="11"/>
      <c r="AB13" s="11"/>
      <c r="AC13" s="11"/>
      <c r="AD13" s="11"/>
      <c r="AE13" s="11"/>
      <c r="AF13" s="11"/>
      <c r="AG13" s="11"/>
      <c r="AH13" s="11"/>
      <c r="AI13" s="11"/>
      <c r="AJ13" s="11"/>
      <c r="AK13" s="11"/>
      <c r="AL13" s="11"/>
      <c r="AM13" s="11"/>
      <c r="AN13" s="11"/>
      <c r="AO13" s="11"/>
      <c r="AP13" s="11"/>
      <c r="AQ13" s="11"/>
      <c r="AR13" s="11"/>
      <c r="AS13" s="11"/>
      <c r="AT13" s="11"/>
      <c r="AU13" s="11"/>
    </row>
    <row r="14" spans="1:47" s="6" customFormat="1" ht="45" customHeight="1">
      <c r="A14" s="116">
        <v>104</v>
      </c>
      <c r="B14" s="39">
        <v>11</v>
      </c>
      <c r="C14" s="190" t="s">
        <v>405</v>
      </c>
      <c r="D14" s="15" t="s">
        <v>100</v>
      </c>
      <c r="E14" s="16" t="s">
        <v>20</v>
      </c>
      <c r="F14" s="17">
        <v>18</v>
      </c>
      <c r="G14" s="18">
        <v>124694971.324338</v>
      </c>
      <c r="H14" s="18">
        <v>164744223.60536</v>
      </c>
      <c r="I14" s="18" t="s">
        <v>145</v>
      </c>
      <c r="J14" s="18">
        <v>58.233333333333334</v>
      </c>
      <c r="K14" s="18">
        <v>161991811</v>
      </c>
      <c r="L14" s="228">
        <v>175000000</v>
      </c>
      <c r="M14" s="228">
        <v>1016991</v>
      </c>
      <c r="N14" s="105">
        <v>1.6990999999999998</v>
      </c>
      <c r="O14" s="105">
        <v>5.0995999999999997</v>
      </c>
      <c r="P14" s="105">
        <v>6.7987000000000002</v>
      </c>
      <c r="Q14" s="105">
        <v>21.685199999999998</v>
      </c>
      <c r="R14" s="105">
        <v>107.23290000000001</v>
      </c>
      <c r="S14" s="226">
        <v>189880</v>
      </c>
      <c r="T14" s="18">
        <v>90</v>
      </c>
      <c r="U14" s="18">
        <v>288</v>
      </c>
      <c r="V14" s="18">
        <v>10</v>
      </c>
      <c r="W14" s="18">
        <f t="shared" si="0"/>
        <v>190168</v>
      </c>
      <c r="X14" s="40">
        <v>17.885270427937314</v>
      </c>
      <c r="Y14" s="270">
        <v>17.45330246253279</v>
      </c>
      <c r="Z14" s="161">
        <v>10919</v>
      </c>
    </row>
    <row r="15" spans="1:47" s="6" customFormat="1" ht="45" customHeight="1">
      <c r="A15" s="116">
        <v>105</v>
      </c>
      <c r="B15" s="60">
        <v>12</v>
      </c>
      <c r="C15" s="191" t="s">
        <v>406</v>
      </c>
      <c r="D15" s="61" t="s">
        <v>325</v>
      </c>
      <c r="E15" s="62" t="s">
        <v>299</v>
      </c>
      <c r="F15" s="63">
        <v>20</v>
      </c>
      <c r="G15" s="59">
        <v>34612540.269639</v>
      </c>
      <c r="H15" s="59">
        <v>40105948.284607999</v>
      </c>
      <c r="I15" s="59" t="s">
        <v>146</v>
      </c>
      <c r="J15" s="59">
        <v>58.033333333333331</v>
      </c>
      <c r="K15" s="59">
        <v>39188352</v>
      </c>
      <c r="L15" s="229">
        <v>50000000</v>
      </c>
      <c r="M15" s="230">
        <v>1023415</v>
      </c>
      <c r="N15" s="106">
        <v>1.519093820956432</v>
      </c>
      <c r="O15" s="106">
        <v>4.5860359235106634</v>
      </c>
      <c r="P15" s="106">
        <v>6.5932650699805047</v>
      </c>
      <c r="Q15" s="106">
        <v>22.19244127049161</v>
      </c>
      <c r="R15" s="106">
        <v>107.90740000000001</v>
      </c>
      <c r="S15" s="227">
        <v>53179</v>
      </c>
      <c r="T15" s="12">
        <v>99</v>
      </c>
      <c r="U15" s="12">
        <v>34</v>
      </c>
      <c r="V15" s="12">
        <v>1</v>
      </c>
      <c r="W15" s="12">
        <f t="shared" si="0"/>
        <v>53213</v>
      </c>
      <c r="X15" s="40">
        <v>4.7894626388425277</v>
      </c>
      <c r="Y15" s="270">
        <v>4.6737867568469094</v>
      </c>
      <c r="Z15" s="161">
        <v>10915</v>
      </c>
      <c r="AA15" s="11"/>
      <c r="AB15" s="11"/>
      <c r="AC15" s="11"/>
      <c r="AD15" s="11"/>
      <c r="AE15" s="11"/>
      <c r="AF15" s="11"/>
      <c r="AG15" s="11"/>
      <c r="AH15" s="11"/>
      <c r="AI15" s="11"/>
      <c r="AJ15" s="11"/>
      <c r="AK15" s="11"/>
      <c r="AL15" s="11"/>
      <c r="AM15" s="11"/>
      <c r="AN15" s="11"/>
      <c r="AO15" s="11"/>
      <c r="AP15" s="11"/>
      <c r="AQ15" s="11"/>
      <c r="AR15" s="11"/>
      <c r="AS15" s="11"/>
      <c r="AT15" s="11"/>
      <c r="AU15" s="11"/>
    </row>
    <row r="16" spans="1:47" s="6" customFormat="1" ht="45" customHeight="1">
      <c r="A16" s="116">
        <v>106</v>
      </c>
      <c r="B16" s="39">
        <v>13</v>
      </c>
      <c r="C16" s="190" t="s">
        <v>30</v>
      </c>
      <c r="D16" s="16" t="s">
        <v>22</v>
      </c>
      <c r="E16" s="16" t="s">
        <v>20</v>
      </c>
      <c r="F16" s="17">
        <v>18</v>
      </c>
      <c r="G16" s="18">
        <v>187884.54029199999</v>
      </c>
      <c r="H16" s="18">
        <v>195607.485013</v>
      </c>
      <c r="I16" s="18" t="s">
        <v>147</v>
      </c>
      <c r="J16" s="18">
        <v>58.133333333333333</v>
      </c>
      <c r="K16" s="18">
        <v>191040</v>
      </c>
      <c r="L16" s="228">
        <v>1000000</v>
      </c>
      <c r="M16" s="228">
        <v>1023909</v>
      </c>
      <c r="N16" s="105">
        <v>1.8941659410374425</v>
      </c>
      <c r="O16" s="105">
        <v>4.915879972369761</v>
      </c>
      <c r="P16" s="105">
        <v>6.7747636825800299</v>
      </c>
      <c r="Q16" s="105">
        <v>21.022336553418086</v>
      </c>
      <c r="R16" s="105">
        <v>108.23860000000001</v>
      </c>
      <c r="S16" s="226">
        <v>36</v>
      </c>
      <c r="T16" s="18">
        <v>16</v>
      </c>
      <c r="U16" s="18">
        <v>3</v>
      </c>
      <c r="V16" s="18">
        <v>84</v>
      </c>
      <c r="W16" s="18">
        <f t="shared" si="0"/>
        <v>39</v>
      </c>
      <c r="X16" s="40">
        <v>3.7752720921606607E-3</v>
      </c>
      <c r="Y16" s="270">
        <v>3.6840911054895407E-3</v>
      </c>
      <c r="Z16" s="161">
        <v>10920</v>
      </c>
    </row>
    <row r="17" spans="1:47" s="6" customFormat="1" ht="45" customHeight="1">
      <c r="A17" s="116">
        <v>110</v>
      </c>
      <c r="B17" s="60">
        <v>14</v>
      </c>
      <c r="C17" s="191" t="s">
        <v>407</v>
      </c>
      <c r="D17" s="61" t="s">
        <v>19</v>
      </c>
      <c r="E17" s="62" t="s">
        <v>341</v>
      </c>
      <c r="F17" s="63">
        <v>18</v>
      </c>
      <c r="G17" s="59">
        <v>221168.922937</v>
      </c>
      <c r="H17" s="59">
        <v>1185739.216789</v>
      </c>
      <c r="I17" s="59" t="s">
        <v>148</v>
      </c>
      <c r="J17" s="59">
        <v>57.666666666666664</v>
      </c>
      <c r="K17" s="59">
        <v>1165502</v>
      </c>
      <c r="L17" s="229">
        <v>5000000</v>
      </c>
      <c r="M17" s="230">
        <v>1017364</v>
      </c>
      <c r="N17" s="106">
        <v>1.7364000000000002</v>
      </c>
      <c r="O17" s="106">
        <v>5.2679</v>
      </c>
      <c r="P17" s="106">
        <v>7.0587</v>
      </c>
      <c r="Q17" s="106">
        <v>20.378736581621773</v>
      </c>
      <c r="R17" s="106">
        <v>97.501800000000003</v>
      </c>
      <c r="S17" s="227">
        <v>1377</v>
      </c>
      <c r="T17" s="12">
        <v>98</v>
      </c>
      <c r="U17" s="12">
        <v>5</v>
      </c>
      <c r="V17" s="12">
        <v>2</v>
      </c>
      <c r="W17" s="12">
        <f t="shared" si="0"/>
        <v>1382</v>
      </c>
      <c r="X17" s="40">
        <v>0.14017096565725479</v>
      </c>
      <c r="Y17" s="270">
        <v>0.13678553365678739</v>
      </c>
      <c r="Z17" s="161">
        <v>10929</v>
      </c>
      <c r="AA17" s="11"/>
      <c r="AB17" s="11"/>
      <c r="AC17" s="11"/>
      <c r="AD17" s="11"/>
      <c r="AE17" s="11"/>
      <c r="AF17" s="11"/>
      <c r="AG17" s="11"/>
      <c r="AH17" s="11"/>
      <c r="AI17" s="11"/>
      <c r="AJ17" s="11"/>
      <c r="AK17" s="11"/>
      <c r="AL17" s="11"/>
      <c r="AM17" s="11"/>
      <c r="AN17" s="11"/>
      <c r="AO17" s="11"/>
      <c r="AP17" s="11"/>
      <c r="AQ17" s="11"/>
      <c r="AR17" s="11"/>
      <c r="AS17" s="11"/>
      <c r="AT17" s="11"/>
      <c r="AU17" s="11"/>
    </row>
    <row r="18" spans="1:47" s="6" customFormat="1" ht="45" customHeight="1">
      <c r="A18" s="116">
        <v>107</v>
      </c>
      <c r="B18" s="39">
        <v>15</v>
      </c>
      <c r="C18" s="190" t="s">
        <v>31</v>
      </c>
      <c r="D18" s="15" t="s">
        <v>93</v>
      </c>
      <c r="E18" s="16" t="s">
        <v>299</v>
      </c>
      <c r="F18" s="17">
        <v>20</v>
      </c>
      <c r="G18" s="18">
        <v>38953802.468594998</v>
      </c>
      <c r="H18" s="18">
        <v>49997868.76066</v>
      </c>
      <c r="I18" s="18" t="s">
        <v>149</v>
      </c>
      <c r="J18" s="18">
        <v>58.4</v>
      </c>
      <c r="K18" s="18">
        <v>49535665</v>
      </c>
      <c r="L18" s="228">
        <v>70000000</v>
      </c>
      <c r="M18" s="228">
        <v>1009330</v>
      </c>
      <c r="N18" s="105">
        <v>1.7704654975162568</v>
      </c>
      <c r="O18" s="105">
        <v>5.3676103643031974</v>
      </c>
      <c r="P18" s="105">
        <v>7.2905967314014681</v>
      </c>
      <c r="Q18" s="105">
        <v>22.104761848184033</v>
      </c>
      <c r="R18" s="105">
        <v>107.85929999999999</v>
      </c>
      <c r="S18" s="226">
        <v>54125</v>
      </c>
      <c r="T18" s="18">
        <v>97</v>
      </c>
      <c r="U18" s="18">
        <v>42</v>
      </c>
      <c r="V18" s="18">
        <v>3</v>
      </c>
      <c r="W18" s="18">
        <f t="shared" si="0"/>
        <v>54167</v>
      </c>
      <c r="X18" s="40">
        <v>5.850136940997996</v>
      </c>
      <c r="Y18" s="270">
        <v>5.7088434804421295</v>
      </c>
      <c r="Z18" s="161">
        <v>10911</v>
      </c>
    </row>
    <row r="19" spans="1:47" s="6" customFormat="1" ht="45" customHeight="1">
      <c r="A19" s="116">
        <v>108</v>
      </c>
      <c r="B19" s="60">
        <v>16</v>
      </c>
      <c r="C19" s="191" t="s">
        <v>32</v>
      </c>
      <c r="D19" s="61" t="s">
        <v>22</v>
      </c>
      <c r="E19" s="62" t="s">
        <v>18</v>
      </c>
      <c r="F19" s="63">
        <v>20</v>
      </c>
      <c r="G19" s="59">
        <v>183316.64038900001</v>
      </c>
      <c r="H19" s="59">
        <v>400257.42128000001</v>
      </c>
      <c r="I19" s="59" t="s">
        <v>150</v>
      </c>
      <c r="J19" s="59">
        <v>58.166666666666664</v>
      </c>
      <c r="K19" s="59">
        <v>396256</v>
      </c>
      <c r="L19" s="229">
        <v>1000000</v>
      </c>
      <c r="M19" s="230">
        <v>1010098</v>
      </c>
      <c r="N19" s="106">
        <v>1.947017599090791</v>
      </c>
      <c r="O19" s="106">
        <v>5.9451874110547482</v>
      </c>
      <c r="P19" s="106">
        <v>7.6826285139745902</v>
      </c>
      <c r="Q19" s="106">
        <v>21.329126622265409</v>
      </c>
      <c r="R19" s="106">
        <v>102.01100000000001</v>
      </c>
      <c r="S19" s="227">
        <v>818</v>
      </c>
      <c r="T19" s="12">
        <v>75</v>
      </c>
      <c r="U19" s="12">
        <v>2</v>
      </c>
      <c r="V19" s="12">
        <v>25</v>
      </c>
      <c r="W19" s="12">
        <f t="shared" si="0"/>
        <v>820</v>
      </c>
      <c r="X19" s="40">
        <v>3.6211245447215795E-2</v>
      </c>
      <c r="Y19" s="270">
        <v>3.5336665547313115E-2</v>
      </c>
      <c r="Z19" s="161">
        <v>10923</v>
      </c>
      <c r="AA19" s="11"/>
      <c r="AB19" s="11"/>
      <c r="AC19" s="11"/>
      <c r="AD19" s="11"/>
      <c r="AE19" s="11"/>
      <c r="AF19" s="11"/>
      <c r="AG19" s="11"/>
      <c r="AH19" s="11"/>
      <c r="AI19" s="11"/>
      <c r="AJ19" s="11"/>
      <c r="AK19" s="11"/>
      <c r="AL19" s="11"/>
      <c r="AM19" s="11"/>
      <c r="AN19" s="11"/>
      <c r="AO19" s="11"/>
      <c r="AP19" s="11"/>
      <c r="AQ19" s="11"/>
      <c r="AR19" s="11"/>
      <c r="AS19" s="11"/>
      <c r="AT19" s="11"/>
      <c r="AU19" s="11"/>
    </row>
    <row r="20" spans="1:47" s="6" customFormat="1" ht="45" customHeight="1">
      <c r="A20" s="116">
        <v>113</v>
      </c>
      <c r="B20" s="39">
        <v>17</v>
      </c>
      <c r="C20" s="190" t="s">
        <v>34</v>
      </c>
      <c r="D20" s="15" t="s">
        <v>35</v>
      </c>
      <c r="E20" s="16" t="s">
        <v>20</v>
      </c>
      <c r="F20" s="17">
        <v>20</v>
      </c>
      <c r="G20" s="18">
        <v>4993844.9613150004</v>
      </c>
      <c r="H20" s="18">
        <v>11423850.129834</v>
      </c>
      <c r="I20" s="18" t="s">
        <v>151</v>
      </c>
      <c r="J20" s="18">
        <v>53.833333333333336</v>
      </c>
      <c r="K20" s="18">
        <v>11232790</v>
      </c>
      <c r="L20" s="228">
        <v>20000000</v>
      </c>
      <c r="M20" s="228">
        <v>1017010</v>
      </c>
      <c r="N20" s="105">
        <v>1.7010000000000001</v>
      </c>
      <c r="O20" s="105">
        <v>5.2640000000000002</v>
      </c>
      <c r="P20" s="105">
        <v>7.1241803331840226</v>
      </c>
      <c r="Q20" s="105">
        <v>20.16428814852717</v>
      </c>
      <c r="R20" s="105">
        <v>134.55360000000002</v>
      </c>
      <c r="S20" s="226">
        <v>22914</v>
      </c>
      <c r="T20" s="18">
        <v>99</v>
      </c>
      <c r="U20" s="18">
        <v>19</v>
      </c>
      <c r="V20" s="18">
        <v>1</v>
      </c>
      <c r="W20" s="18">
        <f t="shared" si="0"/>
        <v>22933</v>
      </c>
      <c r="X20" s="40">
        <v>1.3642391148640329</v>
      </c>
      <c r="Y20" s="270">
        <v>1.3312897894877405</v>
      </c>
      <c r="Z20" s="161">
        <v>11008</v>
      </c>
    </row>
    <row r="21" spans="1:47" s="6" customFormat="1" ht="45" customHeight="1">
      <c r="A21" s="116">
        <v>114</v>
      </c>
      <c r="B21" s="60">
        <v>18</v>
      </c>
      <c r="C21" s="191" t="s">
        <v>36</v>
      </c>
      <c r="D21" s="61" t="s">
        <v>54</v>
      </c>
      <c r="E21" s="62" t="s">
        <v>18</v>
      </c>
      <c r="F21" s="63">
        <v>18</v>
      </c>
      <c r="G21" s="59">
        <v>10859153.894687001</v>
      </c>
      <c r="H21" s="59">
        <v>17378245.434599999</v>
      </c>
      <c r="I21" s="59" t="s">
        <v>152</v>
      </c>
      <c r="J21" s="59">
        <v>53.5</v>
      </c>
      <c r="K21" s="59">
        <v>17089434</v>
      </c>
      <c r="L21" s="229">
        <v>20000000</v>
      </c>
      <c r="M21" s="230">
        <v>1016900</v>
      </c>
      <c r="N21" s="106">
        <v>1.6990000000000001</v>
      </c>
      <c r="O21" s="199">
        <v>5.6396626809907415</v>
      </c>
      <c r="P21" s="199">
        <v>7.5565999999999995</v>
      </c>
      <c r="Q21" s="199">
        <v>22.929811187991085</v>
      </c>
      <c r="R21" s="106">
        <v>95.5672</v>
      </c>
      <c r="S21" s="227">
        <v>8447</v>
      </c>
      <c r="T21" s="12">
        <v>94.13</v>
      </c>
      <c r="U21" s="12">
        <v>53</v>
      </c>
      <c r="V21" s="12">
        <v>5.87</v>
      </c>
      <c r="W21" s="12">
        <f t="shared" si="0"/>
        <v>8500</v>
      </c>
      <c r="X21" s="40">
        <v>1.9732258258918876</v>
      </c>
      <c r="Y21" s="270">
        <v>1.9255681542492626</v>
      </c>
      <c r="Z21" s="161">
        <v>11014</v>
      </c>
      <c r="AA21" s="11"/>
      <c r="AB21" s="11"/>
      <c r="AC21" s="11"/>
      <c r="AD21" s="11"/>
      <c r="AE21" s="11"/>
      <c r="AF21" s="11"/>
      <c r="AG21" s="11"/>
      <c r="AH21" s="11"/>
      <c r="AI21" s="11"/>
      <c r="AJ21" s="11"/>
      <c r="AK21" s="11"/>
      <c r="AL21" s="11"/>
      <c r="AM21" s="11"/>
      <c r="AN21" s="11"/>
      <c r="AO21" s="11"/>
      <c r="AP21" s="11"/>
      <c r="AQ21" s="11"/>
      <c r="AR21" s="11"/>
      <c r="AS21" s="11"/>
      <c r="AT21" s="11"/>
      <c r="AU21" s="11"/>
    </row>
    <row r="22" spans="1:47" s="6" customFormat="1" ht="45" customHeight="1">
      <c r="A22" s="116">
        <v>115</v>
      </c>
      <c r="B22" s="39">
        <v>19</v>
      </c>
      <c r="C22" s="190" t="s">
        <v>38</v>
      </c>
      <c r="D22" s="15" t="s">
        <v>39</v>
      </c>
      <c r="E22" s="16" t="s">
        <v>20</v>
      </c>
      <c r="F22" s="17">
        <v>20</v>
      </c>
      <c r="G22" s="18">
        <v>165460.27804400001</v>
      </c>
      <c r="H22" s="18">
        <v>494400.873219</v>
      </c>
      <c r="I22" s="18" t="s">
        <v>153</v>
      </c>
      <c r="J22" s="18">
        <v>51.266666666666666</v>
      </c>
      <c r="K22" s="18">
        <v>492708</v>
      </c>
      <c r="L22" s="228">
        <v>5000000</v>
      </c>
      <c r="M22" s="228">
        <v>1003436</v>
      </c>
      <c r="N22" s="105">
        <v>1.9397885201167662</v>
      </c>
      <c r="O22" s="203">
        <v>6.9805592819312743</v>
      </c>
      <c r="P22" s="203">
        <v>9.0366271025995779</v>
      </c>
      <c r="Q22" s="203">
        <v>19.621932220992978</v>
      </c>
      <c r="R22" s="105">
        <v>90.429199999999994</v>
      </c>
      <c r="S22" s="226">
        <v>272</v>
      </c>
      <c r="T22" s="18">
        <v>28</v>
      </c>
      <c r="U22" s="18">
        <v>23</v>
      </c>
      <c r="V22" s="18">
        <v>72</v>
      </c>
      <c r="W22" s="18">
        <f t="shared" si="0"/>
        <v>295</v>
      </c>
      <c r="X22" s="40">
        <v>1.6698600173910182E-2</v>
      </c>
      <c r="Y22" s="270">
        <v>1.6295292861823903E-2</v>
      </c>
      <c r="Z22" s="161">
        <v>11049</v>
      </c>
    </row>
    <row r="23" spans="1:47" s="6" customFormat="1" ht="45" customHeight="1">
      <c r="A23" s="116">
        <v>118</v>
      </c>
      <c r="B23" s="60">
        <v>20</v>
      </c>
      <c r="C23" s="191" t="s">
        <v>408</v>
      </c>
      <c r="D23" s="61" t="s">
        <v>54</v>
      </c>
      <c r="E23" s="62" t="s">
        <v>374</v>
      </c>
      <c r="F23" s="63">
        <v>20</v>
      </c>
      <c r="G23" s="59">
        <v>51619.901308</v>
      </c>
      <c r="H23" s="59">
        <v>10149452.275660001</v>
      </c>
      <c r="I23" s="59" t="s">
        <v>154</v>
      </c>
      <c r="J23" s="59">
        <v>49.033333333333331</v>
      </c>
      <c r="K23" s="59">
        <v>9979835</v>
      </c>
      <c r="L23" s="229">
        <v>10000000</v>
      </c>
      <c r="M23" s="230">
        <v>1016996</v>
      </c>
      <c r="N23" s="106">
        <v>1.6996</v>
      </c>
      <c r="O23" s="199">
        <v>5.069</v>
      </c>
      <c r="P23" s="199">
        <v>7.1290000000000004</v>
      </c>
      <c r="Q23" s="199">
        <v>21.395011109551309</v>
      </c>
      <c r="R23" s="199">
        <v>83.845699999999994</v>
      </c>
      <c r="S23" s="227">
        <v>5874</v>
      </c>
      <c r="T23" s="12">
        <v>94.76</v>
      </c>
      <c r="U23" s="12">
        <v>27</v>
      </c>
      <c r="V23" s="12">
        <v>5.24</v>
      </c>
      <c r="W23" s="12">
        <f t="shared" si="0"/>
        <v>5901</v>
      </c>
      <c r="X23" s="40">
        <v>1.1601401674003873</v>
      </c>
      <c r="Y23" s="270">
        <v>1.1321202730568714</v>
      </c>
      <c r="Z23" s="161">
        <v>11075</v>
      </c>
      <c r="AA23" s="11"/>
      <c r="AB23" s="11"/>
      <c r="AC23" s="11"/>
      <c r="AD23" s="11"/>
      <c r="AE23" s="11"/>
      <c r="AF23" s="11"/>
      <c r="AG23" s="11"/>
      <c r="AH23" s="11"/>
      <c r="AI23" s="11"/>
      <c r="AJ23" s="11"/>
      <c r="AK23" s="11"/>
      <c r="AL23" s="11"/>
      <c r="AM23" s="11"/>
      <c r="AN23" s="11"/>
      <c r="AO23" s="11"/>
      <c r="AP23" s="11"/>
      <c r="AQ23" s="11"/>
      <c r="AR23" s="11"/>
      <c r="AS23" s="11"/>
      <c r="AT23" s="11"/>
      <c r="AU23" s="11"/>
    </row>
    <row r="24" spans="1:47" s="6" customFormat="1" ht="45" customHeight="1">
      <c r="A24" s="116">
        <v>121</v>
      </c>
      <c r="B24" s="39">
        <v>21</v>
      </c>
      <c r="C24" s="190" t="s">
        <v>83</v>
      </c>
      <c r="D24" s="15" t="s">
        <v>69</v>
      </c>
      <c r="E24" s="16" t="s">
        <v>20</v>
      </c>
      <c r="F24" s="17">
        <v>20</v>
      </c>
      <c r="G24" s="18">
        <v>1175342.746117</v>
      </c>
      <c r="H24" s="18">
        <v>3312652.8847759999</v>
      </c>
      <c r="I24" s="18" t="s">
        <v>155</v>
      </c>
      <c r="J24" s="18">
        <v>46.5</v>
      </c>
      <c r="K24" s="18">
        <v>3249416</v>
      </c>
      <c r="L24" s="228">
        <v>5000000</v>
      </c>
      <c r="M24" s="228">
        <v>1019461</v>
      </c>
      <c r="N24" s="105">
        <v>1.9460999999999999</v>
      </c>
      <c r="O24" s="203">
        <v>5.9754000000000005</v>
      </c>
      <c r="P24" s="203">
        <v>8.1944999999999997</v>
      </c>
      <c r="Q24" s="203">
        <v>23.314956394227814</v>
      </c>
      <c r="R24" s="105">
        <v>79.094999999999999</v>
      </c>
      <c r="S24" s="226">
        <v>1765</v>
      </c>
      <c r="T24" s="18">
        <v>79.66</v>
      </c>
      <c r="U24" s="18">
        <v>13</v>
      </c>
      <c r="V24" s="18">
        <v>20.34</v>
      </c>
      <c r="W24" s="18">
        <f t="shared" si="0"/>
        <v>1778</v>
      </c>
      <c r="X24" s="40">
        <v>0.31831641771372771</v>
      </c>
      <c r="Y24" s="270">
        <v>0.31062838773013446</v>
      </c>
      <c r="Z24" s="161">
        <v>11090</v>
      </c>
    </row>
    <row r="25" spans="1:47" s="6" customFormat="1" ht="45" customHeight="1">
      <c r="A25" s="116">
        <v>123</v>
      </c>
      <c r="B25" s="60">
        <v>22</v>
      </c>
      <c r="C25" s="191" t="s">
        <v>84</v>
      </c>
      <c r="D25" s="61" t="s">
        <v>85</v>
      </c>
      <c r="E25" s="62" t="s">
        <v>374</v>
      </c>
      <c r="F25" s="63">
        <v>19</v>
      </c>
      <c r="G25" s="59">
        <v>81355744.898129001</v>
      </c>
      <c r="H25" s="59">
        <v>105277417.995984</v>
      </c>
      <c r="I25" s="59" t="s">
        <v>156</v>
      </c>
      <c r="J25" s="59">
        <v>45.8</v>
      </c>
      <c r="K25" s="59">
        <v>104938968</v>
      </c>
      <c r="L25" s="229">
        <v>120000000</v>
      </c>
      <c r="M25" s="230">
        <v>1003225</v>
      </c>
      <c r="N25" s="106">
        <v>1.6554971275480304</v>
      </c>
      <c r="O25" s="106">
        <v>5.1650098412935694</v>
      </c>
      <c r="P25" s="106">
        <v>6.9622582971791234</v>
      </c>
      <c r="Q25" s="106">
        <v>21.740297332437386</v>
      </c>
      <c r="R25" s="106">
        <v>86.636700000000005</v>
      </c>
      <c r="S25" s="227">
        <v>145959</v>
      </c>
      <c r="T25" s="12">
        <v>99</v>
      </c>
      <c r="U25" s="12">
        <v>128</v>
      </c>
      <c r="V25" s="12">
        <v>1</v>
      </c>
      <c r="W25" s="12">
        <f t="shared" si="0"/>
        <v>146087</v>
      </c>
      <c r="X25" s="40">
        <v>12.572256280475123</v>
      </c>
      <c r="Y25" s="270">
        <v>12.268609098404115</v>
      </c>
      <c r="Z25" s="161">
        <v>11098</v>
      </c>
      <c r="AA25" s="11"/>
      <c r="AB25" s="11"/>
      <c r="AC25" s="11"/>
      <c r="AD25" s="11"/>
      <c r="AE25" s="11"/>
      <c r="AF25" s="11"/>
      <c r="AG25" s="11"/>
      <c r="AH25" s="11"/>
      <c r="AI25" s="11"/>
      <c r="AJ25" s="11"/>
      <c r="AK25" s="11"/>
      <c r="AL25" s="11"/>
      <c r="AM25" s="11"/>
      <c r="AN25" s="11"/>
      <c r="AO25" s="11"/>
      <c r="AP25" s="11"/>
      <c r="AQ25" s="11"/>
      <c r="AR25" s="11"/>
      <c r="AS25" s="11"/>
      <c r="AT25" s="11"/>
      <c r="AU25" s="11"/>
    </row>
    <row r="26" spans="1:47" s="6" customFormat="1" ht="45" customHeight="1">
      <c r="A26" s="116">
        <v>130</v>
      </c>
      <c r="B26" s="39">
        <v>23</v>
      </c>
      <c r="C26" s="190" t="s">
        <v>409</v>
      </c>
      <c r="D26" s="15" t="s">
        <v>65</v>
      </c>
      <c r="E26" s="16" t="s">
        <v>20</v>
      </c>
      <c r="F26" s="17">
        <v>19</v>
      </c>
      <c r="G26" s="18">
        <v>59584787.763103999</v>
      </c>
      <c r="H26" s="18">
        <v>90828164.266783997</v>
      </c>
      <c r="I26" s="18" t="s">
        <v>157</v>
      </c>
      <c r="J26" s="18">
        <v>39.06666666666667</v>
      </c>
      <c r="K26" s="18">
        <v>89974479</v>
      </c>
      <c r="L26" s="228">
        <v>100000000</v>
      </c>
      <c r="M26" s="228">
        <v>1009488</v>
      </c>
      <c r="N26" s="105">
        <v>1.7661810791215844</v>
      </c>
      <c r="O26" s="105">
        <v>5.5170610278319563</v>
      </c>
      <c r="P26" s="105">
        <v>7.3287390139792334</v>
      </c>
      <c r="Q26" s="105">
        <v>22.144048077099253</v>
      </c>
      <c r="R26" s="105">
        <v>53.503199999999993</v>
      </c>
      <c r="S26" s="226">
        <v>105573</v>
      </c>
      <c r="T26" s="18">
        <v>97</v>
      </c>
      <c r="U26" s="18">
        <v>78</v>
      </c>
      <c r="V26" s="18">
        <v>3</v>
      </c>
      <c r="W26" s="18">
        <f t="shared" si="0"/>
        <v>105651</v>
      </c>
      <c r="X26" s="40">
        <v>10.627596980258422</v>
      </c>
      <c r="Y26" s="270">
        <v>10.370917526447617</v>
      </c>
      <c r="Z26" s="161">
        <v>11142</v>
      </c>
    </row>
    <row r="27" spans="1:47" s="6" customFormat="1" ht="45" customHeight="1">
      <c r="A27" s="116">
        <v>132</v>
      </c>
      <c r="B27" s="60">
        <v>24</v>
      </c>
      <c r="C27" s="191" t="s">
        <v>89</v>
      </c>
      <c r="D27" s="61" t="s">
        <v>348</v>
      </c>
      <c r="E27" s="62" t="s">
        <v>299</v>
      </c>
      <c r="F27" s="63">
        <v>20</v>
      </c>
      <c r="G27" s="59">
        <v>3107480</v>
      </c>
      <c r="H27" s="59">
        <v>10478338.196139</v>
      </c>
      <c r="I27" s="59" t="s">
        <v>158</v>
      </c>
      <c r="J27" s="59">
        <v>38.866666666666667</v>
      </c>
      <c r="K27" s="59">
        <v>10303789</v>
      </c>
      <c r="L27" s="229">
        <v>20000000</v>
      </c>
      <c r="M27" s="230">
        <v>1016940</v>
      </c>
      <c r="N27" s="106">
        <v>1.694</v>
      </c>
      <c r="O27" s="106">
        <v>5.0922000000000001</v>
      </c>
      <c r="P27" s="106">
        <v>6.8076999999999996</v>
      </c>
      <c r="Q27" s="106">
        <v>20.476802110123028</v>
      </c>
      <c r="R27" s="106">
        <v>79.986699999999999</v>
      </c>
      <c r="S27" s="227">
        <v>2310</v>
      </c>
      <c r="T27" s="12">
        <v>93</v>
      </c>
      <c r="U27" s="12">
        <v>20</v>
      </c>
      <c r="V27" s="12">
        <v>7</v>
      </c>
      <c r="W27" s="12">
        <f t="shared" si="0"/>
        <v>2330</v>
      </c>
      <c r="X27" s="40">
        <v>1.1754879075234617</v>
      </c>
      <c r="Y27" s="270">
        <v>1.1470973320599016</v>
      </c>
      <c r="Z27" s="161">
        <v>11145</v>
      </c>
      <c r="AA27" s="11"/>
      <c r="AB27" s="11"/>
      <c r="AC27" s="11"/>
      <c r="AD27" s="11"/>
      <c r="AE27" s="11"/>
      <c r="AF27" s="11"/>
      <c r="AG27" s="11"/>
      <c r="AH27" s="11"/>
      <c r="AI27" s="11"/>
      <c r="AJ27" s="11"/>
      <c r="AK27" s="11"/>
      <c r="AL27" s="11"/>
      <c r="AM27" s="11"/>
      <c r="AN27" s="11"/>
      <c r="AO27" s="11"/>
      <c r="AP27" s="11"/>
      <c r="AQ27" s="11"/>
      <c r="AR27" s="11"/>
      <c r="AS27" s="11"/>
      <c r="AT27" s="11"/>
      <c r="AU27" s="11"/>
    </row>
    <row r="28" spans="1:47" s="6" customFormat="1" ht="45" customHeight="1">
      <c r="A28" s="116">
        <v>136</v>
      </c>
      <c r="B28" s="39">
        <v>25</v>
      </c>
      <c r="C28" s="190" t="s">
        <v>410</v>
      </c>
      <c r="D28" s="15" t="s">
        <v>85</v>
      </c>
      <c r="E28" s="16" t="s">
        <v>20</v>
      </c>
      <c r="F28" s="17">
        <v>19</v>
      </c>
      <c r="G28" s="18">
        <v>1009317.4547220001</v>
      </c>
      <c r="H28" s="18">
        <v>2101353.1418539998</v>
      </c>
      <c r="I28" s="18" t="s">
        <v>159</v>
      </c>
      <c r="J28" s="18">
        <v>36.9</v>
      </c>
      <c r="K28" s="18">
        <v>2063827</v>
      </c>
      <c r="L28" s="228">
        <v>5000000</v>
      </c>
      <c r="M28" s="228">
        <v>1018183</v>
      </c>
      <c r="N28" s="105">
        <v>1.8183</v>
      </c>
      <c r="O28" s="105">
        <v>5.3900778782588228</v>
      </c>
      <c r="P28" s="105">
        <v>7.4494000000000007</v>
      </c>
      <c r="Q28" s="105">
        <v>22.696694854033094</v>
      </c>
      <c r="R28" s="105">
        <v>61.414199999999994</v>
      </c>
      <c r="S28" s="226">
        <v>1218</v>
      </c>
      <c r="T28" s="18">
        <v>86</v>
      </c>
      <c r="U28" s="18">
        <v>11</v>
      </c>
      <c r="V28" s="18">
        <v>14</v>
      </c>
      <c r="W28" s="18">
        <f t="shared" si="0"/>
        <v>1229</v>
      </c>
      <c r="X28" s="40">
        <v>0.2179918718873389</v>
      </c>
      <c r="Y28" s="270">
        <v>0.21272689668032116</v>
      </c>
      <c r="Z28" s="161">
        <v>11158</v>
      </c>
    </row>
    <row r="29" spans="1:47" s="6" customFormat="1" ht="45" customHeight="1">
      <c r="A29" s="116">
        <v>138</v>
      </c>
      <c r="B29" s="60">
        <v>26</v>
      </c>
      <c r="C29" s="191" t="s">
        <v>90</v>
      </c>
      <c r="D29" s="61" t="s">
        <v>19</v>
      </c>
      <c r="E29" s="62" t="s">
        <v>395</v>
      </c>
      <c r="F29" s="63">
        <v>18</v>
      </c>
      <c r="G29" s="59">
        <v>8449055.0766599998</v>
      </c>
      <c r="H29" s="59">
        <v>7516279.8801999995</v>
      </c>
      <c r="I29" s="59" t="s">
        <v>160</v>
      </c>
      <c r="J29" s="59">
        <v>36.666666666666664</v>
      </c>
      <c r="K29" s="59">
        <v>7393547</v>
      </c>
      <c r="L29" s="229">
        <v>10000000</v>
      </c>
      <c r="M29" s="230">
        <v>1016600</v>
      </c>
      <c r="N29" s="106">
        <v>1.66</v>
      </c>
      <c r="O29" s="106">
        <v>5.0094000000000003</v>
      </c>
      <c r="P29" s="106">
        <v>6.7051173073776544</v>
      </c>
      <c r="Q29" s="199">
        <v>21.554599999999997</v>
      </c>
      <c r="R29" s="199">
        <v>75.823999999999998</v>
      </c>
      <c r="S29" s="227">
        <v>2887</v>
      </c>
      <c r="T29" s="12">
        <v>80.14</v>
      </c>
      <c r="U29" s="12">
        <v>23</v>
      </c>
      <c r="V29" s="12">
        <v>19.86</v>
      </c>
      <c r="W29" s="12">
        <f t="shared" si="0"/>
        <v>2910</v>
      </c>
      <c r="X29" s="40">
        <v>0.72659948747918834</v>
      </c>
      <c r="Y29" s="270">
        <v>0.70905053827347286</v>
      </c>
      <c r="Z29" s="161">
        <v>11161</v>
      </c>
      <c r="AA29" s="11"/>
      <c r="AB29" s="11"/>
      <c r="AC29" s="11"/>
      <c r="AD29" s="11"/>
      <c r="AE29" s="11"/>
      <c r="AF29" s="11"/>
      <c r="AG29" s="11"/>
      <c r="AH29" s="11"/>
      <c r="AI29" s="11"/>
      <c r="AJ29" s="11"/>
      <c r="AK29" s="11"/>
      <c r="AL29" s="11"/>
      <c r="AM29" s="11"/>
      <c r="AN29" s="11"/>
      <c r="AO29" s="11"/>
      <c r="AP29" s="11"/>
      <c r="AQ29" s="11"/>
      <c r="AR29" s="11"/>
      <c r="AS29" s="11"/>
      <c r="AT29" s="11"/>
      <c r="AU29" s="11"/>
    </row>
    <row r="30" spans="1:47" s="6" customFormat="1" ht="45" customHeight="1">
      <c r="A30" s="116">
        <v>139</v>
      </c>
      <c r="B30" s="39">
        <v>27</v>
      </c>
      <c r="C30" s="190" t="s">
        <v>411</v>
      </c>
      <c r="D30" s="15" t="s">
        <v>495</v>
      </c>
      <c r="E30" s="16" t="s">
        <v>299</v>
      </c>
      <c r="F30" s="17">
        <v>22</v>
      </c>
      <c r="G30" s="18">
        <v>20817893.385363001</v>
      </c>
      <c r="H30" s="18">
        <v>18301223.163375001</v>
      </c>
      <c r="I30" s="18" t="s">
        <v>161</v>
      </c>
      <c r="J30" s="18">
        <v>35.266666666666666</v>
      </c>
      <c r="K30" s="18">
        <v>17964878</v>
      </c>
      <c r="L30" s="228">
        <v>25000000</v>
      </c>
      <c r="M30" s="228">
        <v>1000000</v>
      </c>
      <c r="N30" s="105">
        <v>1.8721999999999999</v>
      </c>
      <c r="O30" s="105">
        <v>5.6141000000000005</v>
      </c>
      <c r="P30" s="105">
        <v>7.4826000000000006</v>
      </c>
      <c r="Q30" s="105">
        <v>20.3857</v>
      </c>
      <c r="R30" s="105">
        <v>56.869599999999998</v>
      </c>
      <c r="S30" s="226">
        <v>13053</v>
      </c>
      <c r="T30" s="18">
        <v>85</v>
      </c>
      <c r="U30" s="18">
        <v>76</v>
      </c>
      <c r="V30" s="18">
        <v>15</v>
      </c>
      <c r="W30" s="18">
        <f t="shared" si="0"/>
        <v>13129</v>
      </c>
      <c r="X30" s="40">
        <v>1.8764709623083551</v>
      </c>
      <c r="Y30" s="270">
        <v>1.8311501298951718</v>
      </c>
      <c r="Z30" s="161">
        <v>11168</v>
      </c>
    </row>
    <row r="31" spans="1:47" s="6" customFormat="1" ht="45" customHeight="1">
      <c r="A31" s="116">
        <v>150</v>
      </c>
      <c r="B31" s="60">
        <v>28</v>
      </c>
      <c r="C31" s="191" t="s">
        <v>412</v>
      </c>
      <c r="D31" s="61" t="s">
        <v>39</v>
      </c>
      <c r="E31" s="62" t="s">
        <v>20</v>
      </c>
      <c r="F31" s="63">
        <v>17</v>
      </c>
      <c r="G31" s="59">
        <v>6629</v>
      </c>
      <c r="H31" s="59">
        <v>6359.0925209999996</v>
      </c>
      <c r="I31" s="59" t="s">
        <v>345</v>
      </c>
      <c r="J31" s="59">
        <v>30.266666666666666</v>
      </c>
      <c r="K31" s="59">
        <v>5126</v>
      </c>
      <c r="L31" s="229">
        <v>500000</v>
      </c>
      <c r="M31" s="230">
        <v>1240556</v>
      </c>
      <c r="N31" s="106">
        <v>2.8971647118055586</v>
      </c>
      <c r="O31" s="106">
        <v>0.40711405506642512</v>
      </c>
      <c r="P31" s="106">
        <v>-3.0761862572064542</v>
      </c>
      <c r="Q31" s="106">
        <v>30.602657509390387</v>
      </c>
      <c r="R31" s="106">
        <v>52.611600000000003</v>
      </c>
      <c r="S31" s="227">
        <v>68</v>
      </c>
      <c r="T31" s="12">
        <v>2</v>
      </c>
      <c r="U31" s="12">
        <v>1</v>
      </c>
      <c r="V31" s="12">
        <v>98</v>
      </c>
      <c r="W31" s="12">
        <f t="shared" si="0"/>
        <v>69</v>
      </c>
      <c r="X31" s="40">
        <v>1.5341504265802611E-5</v>
      </c>
      <c r="Y31" s="270">
        <v>1.4970973755199204E-5</v>
      </c>
      <c r="Z31" s="161">
        <v>11198</v>
      </c>
      <c r="AA31" s="11"/>
      <c r="AB31" s="11"/>
      <c r="AC31" s="11"/>
      <c r="AD31" s="11"/>
      <c r="AE31" s="11"/>
      <c r="AF31" s="11"/>
      <c r="AG31" s="11"/>
      <c r="AH31" s="11"/>
      <c r="AI31" s="11"/>
      <c r="AJ31" s="11"/>
      <c r="AK31" s="11"/>
      <c r="AL31" s="11"/>
      <c r="AM31" s="11"/>
      <c r="AN31" s="11"/>
      <c r="AO31" s="11"/>
      <c r="AP31" s="11"/>
      <c r="AQ31" s="11"/>
      <c r="AR31" s="11"/>
      <c r="AS31" s="11"/>
      <c r="AT31" s="11"/>
      <c r="AU31" s="11"/>
    </row>
    <row r="32" spans="1:47" s="6" customFormat="1" ht="45" customHeight="1">
      <c r="A32" s="116">
        <v>154</v>
      </c>
      <c r="B32" s="39">
        <v>29</v>
      </c>
      <c r="C32" s="190" t="s">
        <v>413</v>
      </c>
      <c r="D32" s="15" t="s">
        <v>72</v>
      </c>
      <c r="E32" s="16" t="s">
        <v>399</v>
      </c>
      <c r="F32" s="17">
        <v>20</v>
      </c>
      <c r="G32" s="18">
        <v>856327.58309900004</v>
      </c>
      <c r="H32" s="18">
        <v>1138359.849074</v>
      </c>
      <c r="I32" s="18" t="s">
        <v>346</v>
      </c>
      <c r="J32" s="18">
        <v>30.166666666666668</v>
      </c>
      <c r="K32" s="18">
        <v>1126384</v>
      </c>
      <c r="L32" s="228">
        <v>2000000</v>
      </c>
      <c r="M32" s="228">
        <v>1010632</v>
      </c>
      <c r="N32" s="105">
        <v>2.0616363465448915</v>
      </c>
      <c r="O32" s="105">
        <v>6.0541037020614512</v>
      </c>
      <c r="P32" s="105">
        <v>8.0123304708790162</v>
      </c>
      <c r="Q32" s="105">
        <v>23.039874107616829</v>
      </c>
      <c r="R32" s="105">
        <v>60.390500000000003</v>
      </c>
      <c r="S32" s="226">
        <v>327</v>
      </c>
      <c r="T32" s="18">
        <v>27</v>
      </c>
      <c r="U32" s="18">
        <v>23</v>
      </c>
      <c r="V32" s="18">
        <v>73</v>
      </c>
      <c r="W32" s="18">
        <f t="shared" si="0"/>
        <v>350</v>
      </c>
      <c r="X32" s="40">
        <v>3.7075425103400068E-2</v>
      </c>
      <c r="Y32" s="270">
        <v>3.6179973395641316E-2</v>
      </c>
      <c r="Z32" s="161">
        <v>11217</v>
      </c>
    </row>
    <row r="33" spans="1:47" s="6" customFormat="1" ht="45" customHeight="1">
      <c r="A33" s="116">
        <v>162</v>
      </c>
      <c r="B33" s="60">
        <v>30</v>
      </c>
      <c r="C33" s="191" t="s">
        <v>414</v>
      </c>
      <c r="D33" s="61" t="s">
        <v>56</v>
      </c>
      <c r="E33" s="62" t="s">
        <v>338</v>
      </c>
      <c r="F33" s="63">
        <v>20</v>
      </c>
      <c r="G33" s="59">
        <v>5789.0349619999997</v>
      </c>
      <c r="H33" s="59">
        <v>5096.7550270000002</v>
      </c>
      <c r="I33" s="59" t="s">
        <v>233</v>
      </c>
      <c r="J33" s="59">
        <v>26.733333333333334</v>
      </c>
      <c r="K33" s="59">
        <v>5000</v>
      </c>
      <c r="L33" s="229">
        <v>50000</v>
      </c>
      <c r="M33" s="230">
        <v>1019351</v>
      </c>
      <c r="N33" s="106">
        <v>1.9351</v>
      </c>
      <c r="O33" s="106">
        <v>8.5719714212966895</v>
      </c>
      <c r="P33" s="106">
        <v>12.573500000000001</v>
      </c>
      <c r="Q33" s="106">
        <v>29.24214443111331</v>
      </c>
      <c r="R33" s="106">
        <v>46.823799999999999</v>
      </c>
      <c r="S33" s="227">
        <v>3</v>
      </c>
      <c r="T33" s="12">
        <v>2</v>
      </c>
      <c r="U33" s="12">
        <v>7</v>
      </c>
      <c r="V33" s="12">
        <v>98</v>
      </c>
      <c r="W33" s="12">
        <f t="shared" si="0"/>
        <v>10</v>
      </c>
      <c r="X33" s="40">
        <v>1.2296076638333819E-5</v>
      </c>
      <c r="Y33" s="270">
        <v>1.1999099791977477E-5</v>
      </c>
      <c r="Z33" s="161">
        <v>11252</v>
      </c>
      <c r="AA33" s="11"/>
      <c r="AB33" s="11"/>
      <c r="AC33" s="11"/>
      <c r="AD33" s="11"/>
      <c r="AE33" s="11"/>
      <c r="AF33" s="11"/>
      <c r="AG33" s="11"/>
      <c r="AH33" s="11"/>
      <c r="AI33" s="11"/>
      <c r="AJ33" s="11"/>
      <c r="AK33" s="11"/>
      <c r="AL33" s="11"/>
      <c r="AM33" s="11"/>
      <c r="AN33" s="11"/>
      <c r="AO33" s="11"/>
      <c r="AP33" s="11"/>
      <c r="AQ33" s="11"/>
      <c r="AR33" s="11"/>
      <c r="AS33" s="11"/>
      <c r="AT33" s="11"/>
      <c r="AU33" s="11"/>
    </row>
    <row r="34" spans="1:47" s="6" customFormat="1" ht="43.5" customHeight="1">
      <c r="A34" s="116">
        <v>164</v>
      </c>
      <c r="B34" s="39">
        <v>31</v>
      </c>
      <c r="C34" s="190" t="s">
        <v>234</v>
      </c>
      <c r="D34" s="15" t="s">
        <v>88</v>
      </c>
      <c r="E34" s="16" t="s">
        <v>18</v>
      </c>
      <c r="F34" s="17">
        <v>15</v>
      </c>
      <c r="G34" s="18">
        <v>8332.9037919999992</v>
      </c>
      <c r="H34" s="18">
        <v>8313.6838229999994</v>
      </c>
      <c r="I34" s="18" t="s">
        <v>236</v>
      </c>
      <c r="J34" s="18">
        <v>26.066666666666666</v>
      </c>
      <c r="K34" s="18">
        <v>7351</v>
      </c>
      <c r="L34" s="228">
        <v>50000</v>
      </c>
      <c r="M34" s="228">
        <v>1130960</v>
      </c>
      <c r="N34" s="105">
        <v>1.71</v>
      </c>
      <c r="O34" s="105">
        <v>4.8</v>
      </c>
      <c r="P34" s="105">
        <v>7.73</v>
      </c>
      <c r="Q34" s="105">
        <v>23.04</v>
      </c>
      <c r="R34" s="105">
        <v>18.52</v>
      </c>
      <c r="S34" s="226">
        <v>32</v>
      </c>
      <c r="T34" s="18">
        <v>19</v>
      </c>
      <c r="U34" s="18">
        <v>8</v>
      </c>
      <c r="V34" s="18">
        <v>81</v>
      </c>
      <c r="W34" s="18">
        <f t="shared" si="0"/>
        <v>40</v>
      </c>
      <c r="X34" s="40">
        <v>1.9054164512184211E-4</v>
      </c>
      <c r="Y34" s="270">
        <v>1.8593965226410225E-4</v>
      </c>
      <c r="Z34" s="161">
        <v>11256</v>
      </c>
      <c r="AA34" s="11"/>
      <c r="AB34" s="11"/>
      <c r="AC34" s="11"/>
      <c r="AD34" s="11"/>
      <c r="AE34" s="11"/>
      <c r="AF34" s="11"/>
      <c r="AG34" s="11"/>
      <c r="AH34" s="11"/>
      <c r="AI34" s="11"/>
      <c r="AJ34" s="11"/>
      <c r="AK34" s="11"/>
      <c r="AL34" s="11"/>
      <c r="AM34" s="11"/>
      <c r="AN34" s="11"/>
      <c r="AO34" s="11"/>
      <c r="AP34" s="11"/>
      <c r="AQ34" s="11"/>
      <c r="AR34" s="11"/>
      <c r="AS34" s="11"/>
      <c r="AT34" s="11"/>
      <c r="AU34" s="11"/>
    </row>
    <row r="35" spans="1:47" s="6" customFormat="1" ht="45" customHeight="1">
      <c r="A35" s="116">
        <v>172</v>
      </c>
      <c r="B35" s="60">
        <v>32</v>
      </c>
      <c r="C35" s="191" t="s">
        <v>242</v>
      </c>
      <c r="D35" s="61" t="s">
        <v>49</v>
      </c>
      <c r="E35" s="62" t="s">
        <v>339</v>
      </c>
      <c r="F35" s="63" t="s">
        <v>42</v>
      </c>
      <c r="G35" s="59">
        <v>211660.70897400001</v>
      </c>
      <c r="H35" s="59">
        <v>686905.19183999998</v>
      </c>
      <c r="I35" s="59" t="s">
        <v>246</v>
      </c>
      <c r="J35" s="59">
        <v>22.9</v>
      </c>
      <c r="K35" s="59">
        <v>454160</v>
      </c>
      <c r="L35" s="229">
        <v>2000000</v>
      </c>
      <c r="M35" s="230">
        <v>1512474</v>
      </c>
      <c r="N35" s="106">
        <v>1.7</v>
      </c>
      <c r="O35" s="106">
        <v>5.59</v>
      </c>
      <c r="P35" s="106">
        <v>7.88</v>
      </c>
      <c r="Q35" s="106">
        <v>23.75</v>
      </c>
      <c r="R35" s="106">
        <v>50.13</v>
      </c>
      <c r="S35" s="227">
        <v>2542</v>
      </c>
      <c r="T35" s="12">
        <v>80.910000000000011</v>
      </c>
      <c r="U35" s="12">
        <v>49</v>
      </c>
      <c r="V35" s="12">
        <v>19.09</v>
      </c>
      <c r="W35" s="12">
        <f t="shared" si="0"/>
        <v>2591</v>
      </c>
      <c r="X35" s="40">
        <v>6.7041204092921844E-2</v>
      </c>
      <c r="Y35" s="270">
        <v>6.5422014008714155E-2</v>
      </c>
      <c r="Z35" s="161">
        <v>11277</v>
      </c>
    </row>
    <row r="36" spans="1:47" s="6" customFormat="1" ht="45" customHeight="1">
      <c r="A36" s="116">
        <v>175</v>
      </c>
      <c r="B36" s="39">
        <v>33</v>
      </c>
      <c r="C36" s="190" t="s">
        <v>415</v>
      </c>
      <c r="D36" s="15" t="s">
        <v>19</v>
      </c>
      <c r="E36" s="16" t="s">
        <v>20</v>
      </c>
      <c r="F36" s="17">
        <v>14</v>
      </c>
      <c r="G36" s="18">
        <v>7561.0301810000001</v>
      </c>
      <c r="H36" s="18">
        <v>5133.3815290000002</v>
      </c>
      <c r="I36" s="18" t="s">
        <v>253</v>
      </c>
      <c r="J36" s="18">
        <v>21.8</v>
      </c>
      <c r="K36" s="18">
        <v>5006</v>
      </c>
      <c r="L36" s="228">
        <v>50000</v>
      </c>
      <c r="M36" s="228">
        <v>1025446</v>
      </c>
      <c r="N36" s="105">
        <v>2.5446</v>
      </c>
      <c r="O36" s="105">
        <v>6.9603291029950958</v>
      </c>
      <c r="P36" s="105">
        <v>9.5138999999999996</v>
      </c>
      <c r="Q36" s="105">
        <v>27.214736073199802</v>
      </c>
      <c r="R36" s="105">
        <v>41.290700000000001</v>
      </c>
      <c r="S36" s="226">
        <v>8</v>
      </c>
      <c r="T36" s="18">
        <v>2</v>
      </c>
      <c r="U36" s="18">
        <v>12</v>
      </c>
      <c r="V36" s="18">
        <v>98</v>
      </c>
      <c r="W36" s="18">
        <f t="shared" si="0"/>
        <v>20</v>
      </c>
      <c r="X36" s="40">
        <v>1.2384439189251078E-5</v>
      </c>
      <c r="Y36" s="270">
        <v>1.2085328196168161E-5</v>
      </c>
      <c r="Z36" s="161">
        <v>11290</v>
      </c>
      <c r="AA36" s="11"/>
      <c r="AB36" s="11"/>
      <c r="AC36" s="11"/>
      <c r="AD36" s="11"/>
      <c r="AE36" s="11"/>
      <c r="AF36" s="11"/>
      <c r="AG36" s="11"/>
      <c r="AH36" s="11"/>
      <c r="AI36" s="11"/>
      <c r="AJ36" s="11"/>
      <c r="AK36" s="11"/>
      <c r="AL36" s="11"/>
      <c r="AM36" s="11"/>
      <c r="AN36" s="11"/>
      <c r="AO36" s="11"/>
      <c r="AP36" s="11"/>
      <c r="AQ36" s="11"/>
      <c r="AR36" s="11"/>
      <c r="AS36" s="11"/>
      <c r="AT36" s="11"/>
      <c r="AU36" s="11"/>
    </row>
    <row r="37" spans="1:47" s="6" customFormat="1" ht="45" customHeight="1">
      <c r="A37" s="116">
        <v>178</v>
      </c>
      <c r="B37" s="60">
        <v>34</v>
      </c>
      <c r="C37" s="191" t="s">
        <v>258</v>
      </c>
      <c r="D37" s="61" t="s">
        <v>88</v>
      </c>
      <c r="E37" s="62" t="s">
        <v>340</v>
      </c>
      <c r="F37" s="63" t="s">
        <v>42</v>
      </c>
      <c r="G37" s="59">
        <v>1516034.01951</v>
      </c>
      <c r="H37" s="59">
        <v>1995082.9318059999</v>
      </c>
      <c r="I37" s="59" t="s">
        <v>259</v>
      </c>
      <c r="J37" s="59">
        <v>18.733333333333334</v>
      </c>
      <c r="K37" s="59">
        <v>1362166</v>
      </c>
      <c r="L37" s="229">
        <v>5000000</v>
      </c>
      <c r="M37" s="230">
        <v>1464641</v>
      </c>
      <c r="N37" s="106">
        <v>2.0699999999999998</v>
      </c>
      <c r="O37" s="106">
        <v>5.77</v>
      </c>
      <c r="P37" s="106">
        <v>7.92</v>
      </c>
      <c r="Q37" s="106">
        <v>25.55</v>
      </c>
      <c r="R37" s="106">
        <v>44.58</v>
      </c>
      <c r="S37" s="227">
        <v>58</v>
      </c>
      <c r="T37" s="12">
        <v>3</v>
      </c>
      <c r="U37" s="12">
        <v>17</v>
      </c>
      <c r="V37" s="12">
        <v>97</v>
      </c>
      <c r="W37" s="12">
        <f t="shared" si="0"/>
        <v>75</v>
      </c>
      <c r="X37" s="40">
        <v>7.2197974493659039E-3</v>
      </c>
      <c r="Y37" s="270">
        <v>7.0454237250545376E-3</v>
      </c>
      <c r="Z37" s="161">
        <v>11302</v>
      </c>
    </row>
    <row r="38" spans="1:47" s="6" customFormat="1" ht="45" customHeight="1">
      <c r="A38" s="116">
        <v>183</v>
      </c>
      <c r="B38" s="39">
        <v>35</v>
      </c>
      <c r="C38" s="190" t="s">
        <v>275</v>
      </c>
      <c r="D38" s="15" t="s">
        <v>272</v>
      </c>
      <c r="E38" s="16" t="s">
        <v>20</v>
      </c>
      <c r="F38" s="17">
        <v>20</v>
      </c>
      <c r="G38" s="18">
        <v>29097883.574377999</v>
      </c>
      <c r="H38" s="18">
        <v>29693533.802035999</v>
      </c>
      <c r="I38" s="18" t="s">
        <v>273</v>
      </c>
      <c r="J38" s="18">
        <v>15.733333333333333</v>
      </c>
      <c r="K38" s="18">
        <v>29395522</v>
      </c>
      <c r="L38" s="228">
        <v>30000000</v>
      </c>
      <c r="M38" s="228">
        <v>1010138</v>
      </c>
      <c r="N38" s="203">
        <v>1.9386242589928344</v>
      </c>
      <c r="O38" s="203">
        <v>5.8138740513754747</v>
      </c>
      <c r="P38" s="203">
        <v>7.7560687383884508</v>
      </c>
      <c r="Q38" s="203">
        <v>23.579069951050055</v>
      </c>
      <c r="R38" s="203">
        <v>29.279</v>
      </c>
      <c r="S38" s="226">
        <v>19468</v>
      </c>
      <c r="T38" s="18">
        <v>87.32</v>
      </c>
      <c r="U38" s="18">
        <v>74</v>
      </c>
      <c r="V38" s="18">
        <v>12.68</v>
      </c>
      <c r="W38" s="18">
        <f t="shared" si="0"/>
        <v>19542</v>
      </c>
      <c r="X38" s="40">
        <v>3.1276519525770077</v>
      </c>
      <c r="Y38" s="270">
        <v>3.0521123930332048</v>
      </c>
      <c r="Z38" s="161">
        <v>11310</v>
      </c>
      <c r="AA38" s="11"/>
      <c r="AB38" s="11"/>
      <c r="AC38" s="11"/>
      <c r="AD38" s="11"/>
      <c r="AE38" s="11"/>
      <c r="AF38" s="11"/>
      <c r="AG38" s="11"/>
      <c r="AH38" s="11"/>
      <c r="AI38" s="11"/>
      <c r="AJ38" s="11"/>
      <c r="AK38" s="11"/>
      <c r="AL38" s="11"/>
      <c r="AM38" s="11"/>
      <c r="AN38" s="11"/>
      <c r="AO38" s="11"/>
      <c r="AP38" s="11"/>
      <c r="AQ38" s="11"/>
      <c r="AR38" s="11"/>
      <c r="AS38" s="11"/>
      <c r="AT38" s="11"/>
      <c r="AU38" s="11"/>
    </row>
    <row r="39" spans="1:47" s="6" customFormat="1" ht="45" customHeight="1">
      <c r="A39" s="116">
        <v>191</v>
      </c>
      <c r="B39" s="60">
        <v>36</v>
      </c>
      <c r="C39" s="191" t="s">
        <v>416</v>
      </c>
      <c r="D39" s="61" t="s">
        <v>85</v>
      </c>
      <c r="E39" s="62" t="s">
        <v>394</v>
      </c>
      <c r="F39" s="63" t="s">
        <v>42</v>
      </c>
      <c r="G39" s="59">
        <v>3393047.8335230001</v>
      </c>
      <c r="H39" s="59">
        <v>4518425.4583440004</v>
      </c>
      <c r="I39" s="59" t="s">
        <v>294</v>
      </c>
      <c r="J39" s="59">
        <v>15.1</v>
      </c>
      <c r="K39" s="59">
        <v>331921420</v>
      </c>
      <c r="L39" s="229">
        <v>500000000</v>
      </c>
      <c r="M39" s="230">
        <v>13612</v>
      </c>
      <c r="N39" s="106">
        <v>1.75</v>
      </c>
      <c r="O39" s="106">
        <v>5.48</v>
      </c>
      <c r="P39" s="106">
        <v>7.8</v>
      </c>
      <c r="Q39" s="106">
        <v>25.99</v>
      </c>
      <c r="R39" s="106">
        <v>32.75</v>
      </c>
      <c r="S39" s="227">
        <v>622</v>
      </c>
      <c r="T39" s="12">
        <v>11.099741619567666</v>
      </c>
      <c r="U39" s="12">
        <v>87</v>
      </c>
      <c r="V39" s="12">
        <v>88.900258380432334</v>
      </c>
      <c r="W39" s="12">
        <f t="shared" si="0"/>
        <v>709</v>
      </c>
      <c r="X39" s="40">
        <v>6.0498247894534368E-2</v>
      </c>
      <c r="Y39" s="270">
        <v>5.9037084354467362E-2</v>
      </c>
      <c r="Z39" s="161">
        <v>11315</v>
      </c>
    </row>
    <row r="40" spans="1:47" s="6" customFormat="1" ht="45" customHeight="1">
      <c r="A40" s="116">
        <v>195</v>
      </c>
      <c r="B40" s="39">
        <v>37</v>
      </c>
      <c r="C40" s="190" t="s">
        <v>297</v>
      </c>
      <c r="D40" s="15" t="s">
        <v>300</v>
      </c>
      <c r="E40" s="16" t="s">
        <v>341</v>
      </c>
      <c r="F40" s="17">
        <v>19</v>
      </c>
      <c r="G40" s="18">
        <v>4323635.7333749998</v>
      </c>
      <c r="H40" s="18">
        <v>5091419.7607349996</v>
      </c>
      <c r="I40" s="18" t="s">
        <v>302</v>
      </c>
      <c r="J40" s="18">
        <v>13.6</v>
      </c>
      <c r="K40" s="18">
        <v>4998011</v>
      </c>
      <c r="L40" s="228">
        <v>5000000</v>
      </c>
      <c r="M40" s="228">
        <v>1018690</v>
      </c>
      <c r="N40" s="105">
        <v>1.8689999999999998</v>
      </c>
      <c r="O40" s="105">
        <v>5.7769000000000004</v>
      </c>
      <c r="P40" s="105">
        <v>7.7106994021198112</v>
      </c>
      <c r="Q40" s="105">
        <v>21.332273406286635</v>
      </c>
      <c r="R40" s="105">
        <v>23.782700000000002</v>
      </c>
      <c r="S40" s="226">
        <v>1628</v>
      </c>
      <c r="T40" s="18">
        <v>85</v>
      </c>
      <c r="U40" s="18">
        <v>19</v>
      </c>
      <c r="V40" s="18">
        <v>15</v>
      </c>
      <c r="W40" s="18">
        <f t="shared" si="0"/>
        <v>1647</v>
      </c>
      <c r="X40" s="40">
        <v>0.52203621870814387</v>
      </c>
      <c r="Y40" s="270">
        <v>0.50942791489907269</v>
      </c>
      <c r="Z40" s="161">
        <v>11338</v>
      </c>
      <c r="AA40" s="11"/>
      <c r="AB40" s="11"/>
      <c r="AC40" s="11"/>
      <c r="AD40" s="11"/>
      <c r="AE40" s="11"/>
      <c r="AF40" s="11"/>
      <c r="AG40" s="11"/>
      <c r="AH40" s="11"/>
      <c r="AI40" s="11"/>
      <c r="AJ40" s="11"/>
      <c r="AK40" s="11"/>
      <c r="AL40" s="11"/>
      <c r="AM40" s="11"/>
      <c r="AN40" s="11"/>
      <c r="AO40" s="11"/>
      <c r="AP40" s="11"/>
      <c r="AQ40" s="11"/>
      <c r="AR40" s="11"/>
      <c r="AS40" s="11"/>
      <c r="AT40" s="11"/>
      <c r="AU40" s="11"/>
    </row>
    <row r="41" spans="1:47" s="6" customFormat="1" ht="45" customHeight="1">
      <c r="A41" s="116">
        <v>196</v>
      </c>
      <c r="B41" s="60">
        <v>38</v>
      </c>
      <c r="C41" s="191" t="s">
        <v>296</v>
      </c>
      <c r="D41" s="61" t="s">
        <v>301</v>
      </c>
      <c r="E41" s="62" t="s">
        <v>299</v>
      </c>
      <c r="F41" s="63">
        <v>18</v>
      </c>
      <c r="G41" s="59">
        <v>16031262.141612001</v>
      </c>
      <c r="H41" s="59">
        <v>21563899.640028</v>
      </c>
      <c r="I41" s="59" t="s">
        <v>303</v>
      </c>
      <c r="J41" s="59">
        <v>13.233333333333333</v>
      </c>
      <c r="K41" s="59">
        <v>21374818</v>
      </c>
      <c r="L41" s="229">
        <v>30000000</v>
      </c>
      <c r="M41" s="230">
        <v>1008846</v>
      </c>
      <c r="N41" s="199">
        <v>1.76765949431714</v>
      </c>
      <c r="O41" s="199">
        <v>5.3217891617969224</v>
      </c>
      <c r="P41" s="199">
        <v>7.2892721636357498</v>
      </c>
      <c r="Q41" s="199">
        <v>21.728015297320891</v>
      </c>
      <c r="R41" s="199">
        <v>24.544499999999999</v>
      </c>
      <c r="S41" s="227">
        <v>32123</v>
      </c>
      <c r="T41" s="12">
        <v>95.37</v>
      </c>
      <c r="U41" s="12">
        <v>61</v>
      </c>
      <c r="V41" s="12">
        <v>4.63</v>
      </c>
      <c r="W41" s="12">
        <f t="shared" si="0"/>
        <v>32184</v>
      </c>
      <c r="X41" s="40">
        <v>2.4807436610879625</v>
      </c>
      <c r="Y41" s="270">
        <v>2.4208283360003158</v>
      </c>
      <c r="Z41" s="161">
        <v>11343</v>
      </c>
    </row>
    <row r="42" spans="1:47" s="6" customFormat="1" ht="45" customHeight="1">
      <c r="A42" s="116">
        <v>197</v>
      </c>
      <c r="B42" s="39">
        <v>39</v>
      </c>
      <c r="C42" s="190" t="s">
        <v>309</v>
      </c>
      <c r="D42" s="15" t="s">
        <v>325</v>
      </c>
      <c r="E42" s="16" t="s">
        <v>342</v>
      </c>
      <c r="F42" s="17" t="s">
        <v>42</v>
      </c>
      <c r="G42" s="18">
        <v>115411.750957</v>
      </c>
      <c r="H42" s="18">
        <v>102099.622936</v>
      </c>
      <c r="I42" s="18" t="s">
        <v>311</v>
      </c>
      <c r="J42" s="18">
        <v>12.9</v>
      </c>
      <c r="K42" s="18">
        <v>7963740</v>
      </c>
      <c r="L42" s="228">
        <v>50000000</v>
      </c>
      <c r="M42" s="228">
        <v>12820</v>
      </c>
      <c r="N42" s="105">
        <v>1.32</v>
      </c>
      <c r="O42" s="105">
        <v>3.95</v>
      </c>
      <c r="P42" s="105">
        <v>6.16</v>
      </c>
      <c r="Q42" s="105">
        <v>25.16</v>
      </c>
      <c r="R42" s="105">
        <v>27.04</v>
      </c>
      <c r="S42" s="226">
        <v>115</v>
      </c>
      <c r="T42" s="18">
        <v>29.145602443073233</v>
      </c>
      <c r="U42" s="18">
        <v>11</v>
      </c>
      <c r="V42" s="18">
        <v>70.85439755692677</v>
      </c>
      <c r="W42" s="18">
        <f t="shared" si="0"/>
        <v>126</v>
      </c>
      <c r="X42" s="40">
        <v>3.5895497806997102E-3</v>
      </c>
      <c r="Y42" s="270">
        <v>3.5028543895545428E-3</v>
      </c>
      <c r="Z42" s="161">
        <v>11323</v>
      </c>
      <c r="AA42" s="11"/>
      <c r="AB42" s="11"/>
      <c r="AC42" s="11"/>
      <c r="AD42" s="11"/>
      <c r="AE42" s="11"/>
      <c r="AF42" s="11"/>
      <c r="AG42" s="11"/>
      <c r="AH42" s="11"/>
      <c r="AI42" s="11"/>
      <c r="AJ42" s="11"/>
      <c r="AK42" s="11"/>
      <c r="AL42" s="11"/>
      <c r="AM42" s="11"/>
      <c r="AN42" s="11"/>
      <c r="AO42" s="11"/>
      <c r="AP42" s="11"/>
      <c r="AQ42" s="11"/>
      <c r="AR42" s="11"/>
      <c r="AS42" s="11"/>
      <c r="AT42" s="11"/>
      <c r="AU42" s="11"/>
    </row>
    <row r="43" spans="1:47" s="6" customFormat="1" ht="45" customHeight="1">
      <c r="A43" s="116">
        <v>205</v>
      </c>
      <c r="B43" s="60">
        <v>40</v>
      </c>
      <c r="C43" s="191" t="s">
        <v>327</v>
      </c>
      <c r="D43" s="61" t="s">
        <v>87</v>
      </c>
      <c r="E43" s="62" t="s">
        <v>398</v>
      </c>
      <c r="F43" s="63" t="s">
        <v>42</v>
      </c>
      <c r="G43" s="59">
        <v>21756.327621</v>
      </c>
      <c r="H43" s="59">
        <v>20854.904574</v>
      </c>
      <c r="I43" s="59" t="s">
        <v>332</v>
      </c>
      <c r="J43" s="59">
        <v>11.133333333333333</v>
      </c>
      <c r="K43" s="59">
        <v>19677</v>
      </c>
      <c r="L43" s="229">
        <v>50000</v>
      </c>
      <c r="M43" s="230">
        <v>1059862</v>
      </c>
      <c r="N43" s="106">
        <v>1.6021680507770222</v>
      </c>
      <c r="O43" s="106">
        <v>4.2668398115082296</v>
      </c>
      <c r="P43" s="106">
        <v>5.9862000000000002</v>
      </c>
      <c r="Q43" s="106">
        <v>5.99</v>
      </c>
      <c r="R43" s="106">
        <v>18.524799999999999</v>
      </c>
      <c r="S43" s="227">
        <v>14</v>
      </c>
      <c r="T43" s="12">
        <v>1.0699999999999998</v>
      </c>
      <c r="U43" s="12">
        <v>11</v>
      </c>
      <c r="V43" s="12">
        <v>98.929999999999993</v>
      </c>
      <c r="W43" s="12">
        <f t="shared" si="0"/>
        <v>25</v>
      </c>
      <c r="X43" s="40">
        <v>2.6917504256962537E-5</v>
      </c>
      <c r="Y43" s="270">
        <v>2.6267388308506692E-5</v>
      </c>
      <c r="Z43" s="161">
        <v>11363</v>
      </c>
      <c r="AA43" s="11"/>
      <c r="AB43" s="11"/>
      <c r="AC43" s="11"/>
      <c r="AD43" s="11"/>
      <c r="AE43" s="11"/>
      <c r="AF43" s="11"/>
      <c r="AG43" s="11"/>
      <c r="AH43" s="11"/>
      <c r="AI43" s="11"/>
      <c r="AJ43" s="11"/>
      <c r="AK43" s="11"/>
      <c r="AL43" s="11"/>
      <c r="AM43" s="11"/>
      <c r="AN43" s="11"/>
      <c r="AO43" s="11"/>
      <c r="AP43" s="11"/>
      <c r="AQ43" s="11"/>
      <c r="AR43" s="11"/>
      <c r="AS43" s="11"/>
      <c r="AT43" s="11"/>
      <c r="AU43" s="11"/>
    </row>
    <row r="44" spans="1:47" s="6" customFormat="1" ht="45" customHeight="1">
      <c r="A44" s="116">
        <v>208</v>
      </c>
      <c r="B44" s="39">
        <v>41</v>
      </c>
      <c r="C44" s="190" t="s">
        <v>417</v>
      </c>
      <c r="D44" s="15" t="s">
        <v>497</v>
      </c>
      <c r="E44" s="16" t="s">
        <v>396</v>
      </c>
      <c r="F44" s="17">
        <v>19</v>
      </c>
      <c r="G44" s="18">
        <v>32758902.021837998</v>
      </c>
      <c r="H44" s="18">
        <v>60373269.777659997</v>
      </c>
      <c r="I44" s="18" t="s">
        <v>349</v>
      </c>
      <c r="J44" s="18">
        <v>9.2333333333333325</v>
      </c>
      <c r="K44" s="18">
        <v>59364956</v>
      </c>
      <c r="L44" s="228">
        <v>60000000</v>
      </c>
      <c r="M44" s="228">
        <v>1016985</v>
      </c>
      <c r="N44" s="105">
        <v>1.6985000000000001</v>
      </c>
      <c r="O44" s="105">
        <v>5.1807999999999996</v>
      </c>
      <c r="P44" s="105">
        <v>6.7651978086312319</v>
      </c>
      <c r="Q44" s="105">
        <v>0</v>
      </c>
      <c r="R44" s="105">
        <v>16.9145</v>
      </c>
      <c r="S44" s="226">
        <v>108145</v>
      </c>
      <c r="T44" s="18">
        <v>100</v>
      </c>
      <c r="U44" s="18">
        <v>31</v>
      </c>
      <c r="V44" s="18">
        <v>0</v>
      </c>
      <c r="W44" s="18">
        <f t="shared" si="0"/>
        <v>108176</v>
      </c>
      <c r="X44" s="40">
        <v>0</v>
      </c>
      <c r="Y44" s="270">
        <v>0</v>
      </c>
      <c r="Z44" s="161">
        <v>11379</v>
      </c>
    </row>
    <row r="45" spans="1:47" s="6" customFormat="1" ht="45" customHeight="1">
      <c r="A45" s="116">
        <v>210</v>
      </c>
      <c r="B45" s="60">
        <v>42</v>
      </c>
      <c r="C45" s="191" t="s">
        <v>350</v>
      </c>
      <c r="D45" s="61" t="s">
        <v>351</v>
      </c>
      <c r="E45" s="62" t="s">
        <v>299</v>
      </c>
      <c r="F45" s="63">
        <v>18</v>
      </c>
      <c r="G45" s="59">
        <v>3930802.2374979998</v>
      </c>
      <c r="H45" s="59">
        <v>8373667.8469749996</v>
      </c>
      <c r="I45" s="59" t="s">
        <v>352</v>
      </c>
      <c r="J45" s="59">
        <v>8.3333333333333339</v>
      </c>
      <c r="K45" s="59">
        <v>8365606</v>
      </c>
      <c r="L45" s="229">
        <v>10000000</v>
      </c>
      <c r="M45" s="230">
        <v>1000964</v>
      </c>
      <c r="N45" s="106">
        <v>1.6113689141495899</v>
      </c>
      <c r="O45" s="106">
        <v>5.0067836098395313</v>
      </c>
      <c r="P45" s="106">
        <v>6.8889110789355428</v>
      </c>
      <c r="Q45" s="106">
        <v>0</v>
      </c>
      <c r="R45" s="106">
        <v>15.1214</v>
      </c>
      <c r="S45" s="227">
        <v>14339</v>
      </c>
      <c r="T45" s="12">
        <v>93</v>
      </c>
      <c r="U45" s="12">
        <v>77</v>
      </c>
      <c r="V45" s="12">
        <v>7</v>
      </c>
      <c r="W45" s="12">
        <f t="shared" si="0"/>
        <v>14416</v>
      </c>
      <c r="X45" s="40">
        <v>0.93938037802254559</v>
      </c>
      <c r="Y45" s="270">
        <v>0.9166923100802522</v>
      </c>
      <c r="Z45" s="161">
        <v>11385</v>
      </c>
      <c r="AA45" s="11"/>
      <c r="AB45" s="11"/>
      <c r="AC45" s="11"/>
      <c r="AD45" s="11"/>
      <c r="AE45" s="11"/>
      <c r="AF45" s="11"/>
      <c r="AG45" s="11"/>
      <c r="AH45" s="11"/>
      <c r="AI45" s="11"/>
      <c r="AJ45" s="11"/>
      <c r="AK45" s="11"/>
      <c r="AL45" s="11"/>
      <c r="AM45" s="11"/>
      <c r="AN45" s="11"/>
      <c r="AO45" s="11"/>
      <c r="AP45" s="11"/>
      <c r="AQ45" s="11"/>
      <c r="AR45" s="11"/>
      <c r="AS45" s="11"/>
      <c r="AT45" s="11"/>
      <c r="AU45" s="11"/>
    </row>
    <row r="46" spans="1:47" s="6" customFormat="1" ht="45" customHeight="1">
      <c r="A46" s="116">
        <v>214</v>
      </c>
      <c r="B46" s="39">
        <v>43</v>
      </c>
      <c r="C46" s="190" t="s">
        <v>357</v>
      </c>
      <c r="D46" s="15" t="s">
        <v>320</v>
      </c>
      <c r="E46" s="16" t="s">
        <v>397</v>
      </c>
      <c r="F46" s="17">
        <v>20</v>
      </c>
      <c r="G46" s="18">
        <v>6821632.6295680003</v>
      </c>
      <c r="H46" s="18">
        <v>8722266.4101119991</v>
      </c>
      <c r="I46" s="18" t="s">
        <v>364</v>
      </c>
      <c r="J46" s="18">
        <v>7.7666666666666666</v>
      </c>
      <c r="K46" s="18">
        <v>8581504</v>
      </c>
      <c r="L46" s="228">
        <v>10000000</v>
      </c>
      <c r="M46" s="228">
        <v>1016403</v>
      </c>
      <c r="N46" s="105">
        <v>1.6403000000000001</v>
      </c>
      <c r="O46" s="105">
        <v>5.0437000000000003</v>
      </c>
      <c r="P46" s="105">
        <v>6.6828185744278317</v>
      </c>
      <c r="Q46" s="105">
        <v>0</v>
      </c>
      <c r="R46" s="105">
        <v>12.831200000000001</v>
      </c>
      <c r="S46" s="226">
        <v>5152</v>
      </c>
      <c r="T46" s="18">
        <v>96.43</v>
      </c>
      <c r="U46" s="18">
        <v>19</v>
      </c>
      <c r="V46" s="18">
        <v>3.5700000000000003</v>
      </c>
      <c r="W46" s="18">
        <f t="shared" si="0"/>
        <v>5171</v>
      </c>
      <c r="X46" s="40">
        <v>1.0145753814251379</v>
      </c>
      <c r="Y46" s="270">
        <v>0.99007119150921941</v>
      </c>
      <c r="Z46" s="161">
        <v>11383</v>
      </c>
    </row>
    <row r="47" spans="1:47" s="6" customFormat="1" ht="45">
      <c r="A47" s="116">
        <v>212</v>
      </c>
      <c r="B47" s="60">
        <v>44</v>
      </c>
      <c r="C47" s="205" t="s">
        <v>368</v>
      </c>
      <c r="D47" s="61" t="s">
        <v>39</v>
      </c>
      <c r="E47" s="62" t="s">
        <v>396</v>
      </c>
      <c r="F47" s="63">
        <v>17</v>
      </c>
      <c r="G47" s="59">
        <v>39633.676944999999</v>
      </c>
      <c r="H47" s="59">
        <v>38044.872620000002</v>
      </c>
      <c r="I47" s="59" t="s">
        <v>365</v>
      </c>
      <c r="J47" s="59">
        <v>7.6</v>
      </c>
      <c r="K47" s="59">
        <v>36500</v>
      </c>
      <c r="L47" s="229">
        <v>500000</v>
      </c>
      <c r="M47" s="230">
        <v>1042325</v>
      </c>
      <c r="N47" s="106">
        <v>2.1010387157695938</v>
      </c>
      <c r="O47" s="106">
        <v>5.2550094530203859</v>
      </c>
      <c r="P47" s="106">
        <v>9.0187865427010454</v>
      </c>
      <c r="Q47" s="106">
        <v>0</v>
      </c>
      <c r="R47" s="106">
        <v>23.257899999999999</v>
      </c>
      <c r="S47" s="227">
        <v>19</v>
      </c>
      <c r="T47" s="12">
        <v>4</v>
      </c>
      <c r="U47" s="12">
        <v>11</v>
      </c>
      <c r="V47" s="12">
        <v>96</v>
      </c>
      <c r="W47" s="12">
        <f t="shared" si="0"/>
        <v>30</v>
      </c>
      <c r="X47" s="40">
        <v>1.8356882642112042E-4</v>
      </c>
      <c r="Y47" s="270">
        <v>1.7913524221671467E-4</v>
      </c>
      <c r="Z47" s="161">
        <v>11380</v>
      </c>
      <c r="AA47" s="11"/>
      <c r="AB47" s="11"/>
      <c r="AC47" s="11"/>
      <c r="AD47" s="11"/>
      <c r="AE47" s="11"/>
      <c r="AF47" s="11"/>
      <c r="AG47" s="11"/>
      <c r="AH47" s="11"/>
      <c r="AI47" s="11"/>
      <c r="AJ47" s="11"/>
      <c r="AK47" s="11"/>
      <c r="AL47" s="11"/>
      <c r="AM47" s="11"/>
      <c r="AN47" s="11"/>
      <c r="AO47" s="11"/>
      <c r="AP47" s="11"/>
      <c r="AQ47" s="11"/>
      <c r="AR47" s="11"/>
      <c r="AS47" s="11"/>
      <c r="AT47" s="11"/>
      <c r="AU47" s="11"/>
    </row>
    <row r="48" spans="1:47" s="6" customFormat="1" ht="45" customHeight="1">
      <c r="A48" s="116">
        <v>217</v>
      </c>
      <c r="B48" s="39">
        <v>45</v>
      </c>
      <c r="C48" s="190" t="s">
        <v>549</v>
      </c>
      <c r="D48" s="15" t="s">
        <v>370</v>
      </c>
      <c r="E48" s="16" t="s">
        <v>396</v>
      </c>
      <c r="F48" s="17">
        <v>19</v>
      </c>
      <c r="G48" s="18">
        <v>945639.19729899999</v>
      </c>
      <c r="H48" s="18">
        <v>772654.961534</v>
      </c>
      <c r="I48" s="18" t="s">
        <v>372</v>
      </c>
      <c r="J48" s="18">
        <v>7</v>
      </c>
      <c r="K48" s="18">
        <v>676367</v>
      </c>
      <c r="L48" s="228">
        <v>5000000</v>
      </c>
      <c r="M48" s="228">
        <v>1142360</v>
      </c>
      <c r="N48" s="105">
        <v>2.1606152745483813</v>
      </c>
      <c r="O48" s="105">
        <v>6.2359051617913064</v>
      </c>
      <c r="P48" s="105">
        <v>8.5014797901319472</v>
      </c>
      <c r="Q48" s="105">
        <v>0</v>
      </c>
      <c r="R48" s="105">
        <v>14.401</v>
      </c>
      <c r="S48" s="226">
        <v>0</v>
      </c>
      <c r="T48" s="18">
        <v>0</v>
      </c>
      <c r="U48" s="18">
        <v>4</v>
      </c>
      <c r="V48" s="18">
        <v>100</v>
      </c>
      <c r="W48" s="18">
        <f t="shared" si="0"/>
        <v>4</v>
      </c>
      <c r="X48" s="40">
        <v>0</v>
      </c>
      <c r="Y48" s="270">
        <v>0</v>
      </c>
      <c r="Z48" s="161">
        <v>11394</v>
      </c>
    </row>
    <row r="49" spans="1:47" s="6" customFormat="1" ht="45" customHeight="1">
      <c r="A49" s="116">
        <v>218</v>
      </c>
      <c r="B49" s="60">
        <v>46</v>
      </c>
      <c r="C49" s="191" t="s">
        <v>382</v>
      </c>
      <c r="D49" s="61" t="s">
        <v>100</v>
      </c>
      <c r="E49" s="62" t="s">
        <v>395</v>
      </c>
      <c r="F49" s="63">
        <v>20</v>
      </c>
      <c r="G49" s="59">
        <v>1207385.3496109999</v>
      </c>
      <c r="H49" s="59">
        <v>1193509.25627</v>
      </c>
      <c r="I49" s="59" t="s">
        <v>383</v>
      </c>
      <c r="J49" s="59">
        <v>5.166666666666667</v>
      </c>
      <c r="K49" s="59">
        <v>1183257</v>
      </c>
      <c r="L49" s="229">
        <v>100000000</v>
      </c>
      <c r="M49" s="230">
        <v>1008664</v>
      </c>
      <c r="N49" s="106">
        <v>1.603161945706064</v>
      </c>
      <c r="O49" s="106">
        <v>4.976522287732462</v>
      </c>
      <c r="P49" s="106">
        <v>6.583814188330285</v>
      </c>
      <c r="Q49" s="106">
        <v>0</v>
      </c>
      <c r="R49" s="106">
        <v>10.7951</v>
      </c>
      <c r="S49" s="227">
        <v>540</v>
      </c>
      <c r="T49" s="12">
        <v>35</v>
      </c>
      <c r="U49" s="12">
        <v>17</v>
      </c>
      <c r="V49" s="12">
        <v>65</v>
      </c>
      <c r="W49" s="12">
        <f t="shared" si="0"/>
        <v>557</v>
      </c>
      <c r="X49" s="40">
        <v>5.038910465648961E-2</v>
      </c>
      <c r="Y49" s="270">
        <v>4.917209879098032E-2</v>
      </c>
      <c r="Z49" s="161">
        <v>11405</v>
      </c>
    </row>
    <row r="50" spans="1:47" s="6" customFormat="1" ht="45" customHeight="1">
      <c r="A50" s="116">
        <v>220</v>
      </c>
      <c r="B50" s="39">
        <v>47</v>
      </c>
      <c r="C50" s="190" t="s">
        <v>385</v>
      </c>
      <c r="D50" s="15" t="s">
        <v>387</v>
      </c>
      <c r="E50" s="16" t="s">
        <v>371</v>
      </c>
      <c r="F50" s="17" t="s">
        <v>42</v>
      </c>
      <c r="G50" s="18">
        <v>21994.932258000001</v>
      </c>
      <c r="H50" s="18">
        <v>167286.39172700001</v>
      </c>
      <c r="I50" s="18" t="s">
        <v>388</v>
      </c>
      <c r="J50" s="18">
        <v>4.5</v>
      </c>
      <c r="K50" s="18">
        <v>164267</v>
      </c>
      <c r="L50" s="228">
        <v>200000</v>
      </c>
      <c r="M50" s="228">
        <v>1018381</v>
      </c>
      <c r="N50" s="105">
        <v>1.8381000000000001</v>
      </c>
      <c r="O50" s="105">
        <v>5.1913999999999998</v>
      </c>
      <c r="P50" s="105">
        <v>6.6389000000000005</v>
      </c>
      <c r="Q50" s="105">
        <v>0</v>
      </c>
      <c r="R50" s="105">
        <v>9.6018000000000008</v>
      </c>
      <c r="S50" s="226">
        <v>33</v>
      </c>
      <c r="T50" s="18">
        <v>9</v>
      </c>
      <c r="U50" s="18">
        <v>12</v>
      </c>
      <c r="V50" s="18">
        <v>91</v>
      </c>
      <c r="W50" s="18">
        <f t="shared" si="0"/>
        <v>45</v>
      </c>
      <c r="X50" s="40">
        <v>0</v>
      </c>
      <c r="Y50" s="270">
        <v>0</v>
      </c>
      <c r="Z50" s="161">
        <v>11411</v>
      </c>
    </row>
    <row r="51" spans="1:47" s="6" customFormat="1" ht="43.5" customHeight="1">
      <c r="A51" s="116">
        <v>219</v>
      </c>
      <c r="B51" s="60">
        <v>48</v>
      </c>
      <c r="C51" s="192" t="s">
        <v>386</v>
      </c>
      <c r="D51" s="173" t="s">
        <v>87</v>
      </c>
      <c r="E51" s="62" t="s">
        <v>394</v>
      </c>
      <c r="F51" s="63" t="s">
        <v>42</v>
      </c>
      <c r="G51" s="59">
        <v>334990</v>
      </c>
      <c r="H51" s="59">
        <v>1148649.104699</v>
      </c>
      <c r="I51" s="59" t="s">
        <v>388</v>
      </c>
      <c r="J51" s="59">
        <v>4.5</v>
      </c>
      <c r="K51" s="59">
        <v>104584042</v>
      </c>
      <c r="L51" s="229">
        <v>500000000</v>
      </c>
      <c r="M51" s="230">
        <v>10983</v>
      </c>
      <c r="N51" s="106">
        <v>1.41</v>
      </c>
      <c r="O51" s="106">
        <v>5.25</v>
      </c>
      <c r="P51" s="106">
        <v>7.43</v>
      </c>
      <c r="Q51" s="106">
        <v>0</v>
      </c>
      <c r="R51" s="106">
        <v>8.15</v>
      </c>
      <c r="S51" s="227">
        <v>1735</v>
      </c>
      <c r="T51" s="12">
        <v>82.282685153821078</v>
      </c>
      <c r="U51" s="12">
        <v>15</v>
      </c>
      <c r="V51" s="12">
        <v>17.717314846178922</v>
      </c>
      <c r="W51" s="12">
        <f t="shared" si="0"/>
        <v>1750</v>
      </c>
      <c r="X51" s="40">
        <v>0.11400886965368645</v>
      </c>
      <c r="Y51" s="270">
        <v>0.11125530885846104</v>
      </c>
      <c r="Z51" s="161">
        <v>11409</v>
      </c>
    </row>
    <row r="52" spans="1:47" s="6" customFormat="1" ht="45" customHeight="1">
      <c r="A52" s="116">
        <v>223</v>
      </c>
      <c r="B52" s="39">
        <v>49</v>
      </c>
      <c r="C52" s="190" t="s">
        <v>500</v>
      </c>
      <c r="D52" s="15" t="s">
        <v>237</v>
      </c>
      <c r="E52" s="16" t="s">
        <v>339</v>
      </c>
      <c r="F52" s="17" t="s">
        <v>42</v>
      </c>
      <c r="G52" s="18" t="s">
        <v>42</v>
      </c>
      <c r="H52" s="18">
        <v>75812.352746999997</v>
      </c>
      <c r="I52" s="18" t="s">
        <v>503</v>
      </c>
      <c r="J52" s="18">
        <v>3.5666666666666669</v>
      </c>
      <c r="K52" s="18">
        <v>67894</v>
      </c>
      <c r="L52" s="228">
        <v>500000</v>
      </c>
      <c r="M52" s="228">
        <v>1116628</v>
      </c>
      <c r="N52" s="105">
        <v>2.25</v>
      </c>
      <c r="O52" s="105">
        <v>6.67</v>
      </c>
      <c r="P52" s="105">
        <v>11.66</v>
      </c>
      <c r="Q52" s="105">
        <v>0</v>
      </c>
      <c r="R52" s="105">
        <v>7.7</v>
      </c>
      <c r="S52" s="226">
        <v>12</v>
      </c>
      <c r="T52" s="18">
        <v>11</v>
      </c>
      <c r="U52" s="18">
        <v>7</v>
      </c>
      <c r="V52" s="18">
        <v>89</v>
      </c>
      <c r="W52" s="18">
        <f t="shared" si="0"/>
        <v>19</v>
      </c>
      <c r="X52" s="40">
        <v>1.005947847236469E-3</v>
      </c>
      <c r="Y52" s="270">
        <v>9.8165203093195054E-4</v>
      </c>
      <c r="Z52" s="161">
        <v>11420</v>
      </c>
    </row>
    <row r="53" spans="1:47" s="6" customFormat="1" ht="43.5" customHeight="1">
      <c r="A53" s="116">
        <v>224</v>
      </c>
      <c r="B53" s="60">
        <v>50</v>
      </c>
      <c r="C53" s="197" t="s">
        <v>501</v>
      </c>
      <c r="D53" s="198" t="s">
        <v>499</v>
      </c>
      <c r="E53" s="62" t="s">
        <v>395</v>
      </c>
      <c r="F53" s="63">
        <v>20</v>
      </c>
      <c r="G53" s="59" t="s">
        <v>42</v>
      </c>
      <c r="H53" s="59">
        <v>4761335.1224389998</v>
      </c>
      <c r="I53" s="59" t="s">
        <v>504</v>
      </c>
      <c r="J53" s="59">
        <v>3.3333333333333335</v>
      </c>
      <c r="K53" s="59">
        <v>4681908</v>
      </c>
      <c r="L53" s="229">
        <v>10000000</v>
      </c>
      <c r="M53" s="230">
        <v>1016965</v>
      </c>
      <c r="N53" s="106">
        <v>1.64</v>
      </c>
      <c r="O53" s="106">
        <v>4.92</v>
      </c>
      <c r="P53" s="106">
        <v>8.92</v>
      </c>
      <c r="Q53" s="106">
        <v>0</v>
      </c>
      <c r="R53" s="106">
        <v>5.96</v>
      </c>
      <c r="S53" s="227">
        <v>2247</v>
      </c>
      <c r="T53" s="12">
        <v>91</v>
      </c>
      <c r="U53" s="12">
        <v>17</v>
      </c>
      <c r="V53" s="12">
        <v>9</v>
      </c>
      <c r="W53" s="12">
        <f t="shared" si="0"/>
        <v>2264</v>
      </c>
      <c r="X53" s="40">
        <v>0.52265239886065884</v>
      </c>
      <c r="Y53" s="270">
        <v>0.51002921296815051</v>
      </c>
      <c r="Z53" s="161">
        <v>11419</v>
      </c>
    </row>
    <row r="54" spans="1:47" s="6" customFormat="1" ht="45" customHeight="1">
      <c r="A54" s="116">
        <v>225</v>
      </c>
      <c r="B54" s="39">
        <v>51</v>
      </c>
      <c r="C54" s="190" t="s">
        <v>502</v>
      </c>
      <c r="D54" s="15" t="s">
        <v>87</v>
      </c>
      <c r="E54" s="16" t="s">
        <v>20</v>
      </c>
      <c r="F54" s="17">
        <v>22</v>
      </c>
      <c r="G54" s="18" t="s">
        <v>42</v>
      </c>
      <c r="H54" s="18">
        <v>65561.201577999993</v>
      </c>
      <c r="I54" s="18" t="s">
        <v>505</v>
      </c>
      <c r="J54" s="18">
        <v>3.1666666666666665</v>
      </c>
      <c r="K54" s="18">
        <v>64269</v>
      </c>
      <c r="L54" s="228">
        <v>200000</v>
      </c>
      <c r="M54" s="228">
        <v>1020106</v>
      </c>
      <c r="N54" s="105">
        <v>1.95</v>
      </c>
      <c r="O54" s="105">
        <v>6.15</v>
      </c>
      <c r="P54" s="105">
        <v>9.73</v>
      </c>
      <c r="Q54" s="105">
        <v>0</v>
      </c>
      <c r="R54" s="105">
        <v>6.41</v>
      </c>
      <c r="S54" s="226">
        <v>649</v>
      </c>
      <c r="T54" s="18">
        <v>65</v>
      </c>
      <c r="U54" s="18">
        <v>8</v>
      </c>
      <c r="V54" s="18">
        <v>35</v>
      </c>
      <c r="W54" s="18">
        <f t="shared" si="0"/>
        <v>657</v>
      </c>
      <c r="X54" s="40">
        <v>5.1404728169390686E-3</v>
      </c>
      <c r="Y54" s="270">
        <v>5.0163192799323299E-3</v>
      </c>
      <c r="Z54" s="161">
        <v>11421</v>
      </c>
    </row>
    <row r="55" spans="1:47" s="6" customFormat="1" ht="60">
      <c r="B55" s="188"/>
      <c r="C55" s="195" t="s">
        <v>41</v>
      </c>
      <c r="D55" s="200" t="s">
        <v>42</v>
      </c>
      <c r="E55" s="53" t="s">
        <v>42</v>
      </c>
      <c r="F55" s="45" t="s">
        <v>42</v>
      </c>
      <c r="G55" s="43">
        <v>604621544.94851899</v>
      </c>
      <c r="H55" s="43">
        <v>829005084.61545122</v>
      </c>
      <c r="I55" s="42" t="s">
        <v>42</v>
      </c>
      <c r="J55" s="43" t="s">
        <v>42</v>
      </c>
      <c r="K55" s="43">
        <v>1255959742</v>
      </c>
      <c r="L55" s="231" t="s">
        <v>42</v>
      </c>
      <c r="M55" s="43" t="s">
        <v>42</v>
      </c>
      <c r="N55" s="107">
        <v>1.8341056314224125</v>
      </c>
      <c r="O55" s="107">
        <v>5.3703993169095892</v>
      </c>
      <c r="P55" s="107">
        <v>7.2603726896187224</v>
      </c>
      <c r="Q55" s="107">
        <v>22.594876004086082</v>
      </c>
      <c r="R55" s="107">
        <v>69.102517647058818</v>
      </c>
      <c r="S55" s="41">
        <f>SUM(S4:S54)</f>
        <v>1037122</v>
      </c>
      <c r="T55" s="41">
        <v>85.932896295042823</v>
      </c>
      <c r="U55" s="43">
        <f>SUM(U4:U54)</f>
        <v>2260</v>
      </c>
      <c r="V55" s="41">
        <v>14.067103704957177</v>
      </c>
      <c r="W55" s="120">
        <f t="shared" si="0"/>
        <v>1039382</v>
      </c>
      <c r="X55" s="40">
        <v>85.932896295042823</v>
      </c>
      <c r="Y55" s="270"/>
      <c r="Z55" s="161">
        <v>0</v>
      </c>
    </row>
    <row r="56" spans="1:47" s="6" customFormat="1" ht="43.5" customHeight="1">
      <c r="A56" s="116">
        <v>32</v>
      </c>
      <c r="B56" s="60">
        <v>52</v>
      </c>
      <c r="C56" s="191" t="s">
        <v>418</v>
      </c>
      <c r="D56" s="61" t="s">
        <v>497</v>
      </c>
      <c r="E56" s="62" t="s">
        <v>44</v>
      </c>
      <c r="F56" s="63" t="s">
        <v>42</v>
      </c>
      <c r="G56" s="59">
        <v>55695.996512999998</v>
      </c>
      <c r="H56" s="59">
        <v>52353.997750000002</v>
      </c>
      <c r="I56" s="59" t="s">
        <v>162</v>
      </c>
      <c r="J56" s="59">
        <v>77.333333333333329</v>
      </c>
      <c r="K56" s="59">
        <v>8875</v>
      </c>
      <c r="L56" s="229">
        <v>50000</v>
      </c>
      <c r="M56" s="230">
        <v>5899042</v>
      </c>
      <c r="N56" s="199">
        <v>3.56</v>
      </c>
      <c r="O56" s="199">
        <v>2.4900000000000002</v>
      </c>
      <c r="P56" s="199" t="s">
        <v>553</v>
      </c>
      <c r="Q56" s="106">
        <v>13.37</v>
      </c>
      <c r="R56" s="106">
        <v>489.91</v>
      </c>
      <c r="S56" s="12">
        <v>24</v>
      </c>
      <c r="T56" s="12">
        <v>88.85</v>
      </c>
      <c r="U56" s="12">
        <v>1</v>
      </c>
      <c r="V56" s="12">
        <v>11.15</v>
      </c>
      <c r="W56" s="12">
        <f t="shared" ref="W56:W72" si="1">S56+U56</f>
        <v>25</v>
      </c>
      <c r="X56" s="40">
        <v>1.9039468004445339</v>
      </c>
      <c r="Y56" s="270">
        <v>5.4756060130699488E-3</v>
      </c>
      <c r="Z56" s="161">
        <v>10767</v>
      </c>
    </row>
    <row r="57" spans="1:47" s="6" customFormat="1" ht="43.5" customHeight="1">
      <c r="A57" s="116">
        <v>17</v>
      </c>
      <c r="B57" s="39">
        <v>53</v>
      </c>
      <c r="C57" s="190" t="s">
        <v>419</v>
      </c>
      <c r="D57" s="15" t="s">
        <v>325</v>
      </c>
      <c r="E57" s="16" t="s">
        <v>44</v>
      </c>
      <c r="F57" s="17" t="s">
        <v>42</v>
      </c>
      <c r="G57" s="18">
        <v>149012.15813600001</v>
      </c>
      <c r="H57" s="18">
        <v>1327279.2176369999</v>
      </c>
      <c r="I57" s="18" t="s">
        <v>163</v>
      </c>
      <c r="J57" s="18">
        <v>60.7</v>
      </c>
      <c r="K57" s="18">
        <v>456244</v>
      </c>
      <c r="L57" s="228">
        <v>500000</v>
      </c>
      <c r="M57" s="228">
        <v>2909143</v>
      </c>
      <c r="N57" s="105">
        <v>3.23</v>
      </c>
      <c r="O57" s="105">
        <v>6.26</v>
      </c>
      <c r="P57" s="105">
        <v>4.84</v>
      </c>
      <c r="Q57" s="105">
        <v>24.53</v>
      </c>
      <c r="R57" s="105">
        <v>180.53</v>
      </c>
      <c r="S57" s="18">
        <v>579</v>
      </c>
      <c r="T57" s="18">
        <v>71</v>
      </c>
      <c r="U57" s="18">
        <v>7</v>
      </c>
      <c r="V57" s="18">
        <v>29</v>
      </c>
      <c r="W57" s="18">
        <f t="shared" si="1"/>
        <v>586</v>
      </c>
      <c r="X57" s="40">
        <v>38.571645814507129</v>
      </c>
      <c r="Y57" s="270">
        <v>0.11092911614264003</v>
      </c>
      <c r="Z57" s="161">
        <v>10885</v>
      </c>
      <c r="AA57" s="11"/>
      <c r="AB57" s="11"/>
      <c r="AC57" s="11"/>
      <c r="AD57" s="11"/>
      <c r="AE57" s="11"/>
      <c r="AF57" s="11"/>
      <c r="AG57" s="11"/>
      <c r="AH57" s="11"/>
      <c r="AI57" s="11"/>
      <c r="AJ57" s="11"/>
      <c r="AK57" s="11"/>
      <c r="AL57" s="11"/>
      <c r="AM57" s="11"/>
      <c r="AN57" s="11"/>
      <c r="AO57" s="11"/>
      <c r="AP57" s="11"/>
      <c r="AQ57" s="11"/>
      <c r="AR57" s="11"/>
      <c r="AS57" s="11"/>
      <c r="AT57" s="11"/>
      <c r="AU57" s="11"/>
    </row>
    <row r="58" spans="1:47" s="6" customFormat="1" ht="43.5" customHeight="1">
      <c r="A58" s="116">
        <v>111</v>
      </c>
      <c r="B58" s="60">
        <v>54</v>
      </c>
      <c r="C58" s="191" t="s">
        <v>46</v>
      </c>
      <c r="D58" s="61" t="s">
        <v>35</v>
      </c>
      <c r="E58" s="62" t="s">
        <v>44</v>
      </c>
      <c r="F58" s="63" t="s">
        <v>42</v>
      </c>
      <c r="G58" s="59">
        <v>21069.868686000002</v>
      </c>
      <c r="H58" s="59">
        <v>18056.777424</v>
      </c>
      <c r="I58" s="59" t="s">
        <v>164</v>
      </c>
      <c r="J58" s="59">
        <v>56.766666666666666</v>
      </c>
      <c r="K58" s="59">
        <v>9823</v>
      </c>
      <c r="L58" s="229">
        <v>500000</v>
      </c>
      <c r="M58" s="230">
        <v>1838214</v>
      </c>
      <c r="N58" s="106">
        <v>2.0966817442614794</v>
      </c>
      <c r="O58" s="106">
        <v>1.6342736257968231</v>
      </c>
      <c r="P58" s="106">
        <v>3.8574344801254754</v>
      </c>
      <c r="Q58" s="106">
        <v>17.495654281944127</v>
      </c>
      <c r="R58" s="106">
        <v>198.13050000000001</v>
      </c>
      <c r="S58" s="12">
        <v>610</v>
      </c>
      <c r="T58" s="12">
        <v>26</v>
      </c>
      <c r="U58" s="12">
        <v>44</v>
      </c>
      <c r="V58" s="12">
        <v>74</v>
      </c>
      <c r="W58" s="12">
        <f t="shared" si="1"/>
        <v>654</v>
      </c>
      <c r="X58" s="40">
        <v>0.19215917251411468</v>
      </c>
      <c r="Y58" s="270">
        <v>5.5263514728413996E-4</v>
      </c>
      <c r="Z58" s="161">
        <v>10934</v>
      </c>
    </row>
    <row r="59" spans="1:47" s="6" customFormat="1" ht="43.5" customHeight="1">
      <c r="A59" s="116">
        <v>112</v>
      </c>
      <c r="B59" s="39">
        <v>55</v>
      </c>
      <c r="C59" s="190" t="s">
        <v>420</v>
      </c>
      <c r="D59" s="15" t="s">
        <v>35</v>
      </c>
      <c r="E59" s="16" t="s">
        <v>44</v>
      </c>
      <c r="F59" s="17" t="s">
        <v>42</v>
      </c>
      <c r="G59" s="18">
        <v>10843.776855</v>
      </c>
      <c r="H59" s="18">
        <v>8987.7811619999993</v>
      </c>
      <c r="I59" s="18" t="s">
        <v>165</v>
      </c>
      <c r="J59" s="18">
        <v>54.866666666666667</v>
      </c>
      <c r="K59" s="18">
        <v>5110</v>
      </c>
      <c r="L59" s="228">
        <v>200000</v>
      </c>
      <c r="M59" s="228">
        <v>1758861</v>
      </c>
      <c r="N59" s="105">
        <v>1.5355067535973197</v>
      </c>
      <c r="O59" s="105">
        <v>1.440583171551262</v>
      </c>
      <c r="P59" s="105">
        <v>2.7114020516070996</v>
      </c>
      <c r="Q59" s="105">
        <v>14.90570531066783</v>
      </c>
      <c r="R59" s="105">
        <v>180.9855</v>
      </c>
      <c r="S59" s="18">
        <v>119</v>
      </c>
      <c r="T59" s="18">
        <v>9</v>
      </c>
      <c r="U59" s="18">
        <v>21</v>
      </c>
      <c r="V59" s="18">
        <v>91</v>
      </c>
      <c r="W59" s="18">
        <f t="shared" si="1"/>
        <v>140</v>
      </c>
      <c r="X59" s="40">
        <v>3.3108730296110236E-2</v>
      </c>
      <c r="Y59" s="270">
        <v>9.5218187111196961E-5</v>
      </c>
      <c r="Z59" s="161">
        <v>10980</v>
      </c>
      <c r="AA59" s="11"/>
      <c r="AB59" s="11"/>
      <c r="AC59" s="11"/>
      <c r="AD59" s="11"/>
      <c r="AE59" s="11"/>
      <c r="AF59" s="11"/>
      <c r="AG59" s="11"/>
      <c r="AH59" s="11"/>
      <c r="AI59" s="11"/>
      <c r="AJ59" s="11"/>
      <c r="AK59" s="11"/>
      <c r="AL59" s="11"/>
      <c r="AM59" s="11"/>
      <c r="AN59" s="11"/>
      <c r="AO59" s="11"/>
      <c r="AP59" s="11"/>
      <c r="AQ59" s="11"/>
      <c r="AR59" s="11"/>
      <c r="AS59" s="11"/>
      <c r="AT59" s="11"/>
      <c r="AU59" s="11"/>
    </row>
    <row r="60" spans="1:47" s="6" customFormat="1" ht="43.5" customHeight="1">
      <c r="A60" s="116">
        <v>120</v>
      </c>
      <c r="B60" s="60">
        <v>56</v>
      </c>
      <c r="C60" s="191" t="s">
        <v>86</v>
      </c>
      <c r="D60" s="61" t="s">
        <v>87</v>
      </c>
      <c r="E60" s="62" t="s">
        <v>44</v>
      </c>
      <c r="F60" s="63" t="s">
        <v>42</v>
      </c>
      <c r="G60" s="59">
        <v>11325.170878999999</v>
      </c>
      <c r="H60" s="59">
        <v>11901.437513000001</v>
      </c>
      <c r="I60" s="59" t="s">
        <v>166</v>
      </c>
      <c r="J60" s="59">
        <v>46.56666666666667</v>
      </c>
      <c r="K60" s="59">
        <v>5429</v>
      </c>
      <c r="L60" s="229">
        <v>50000</v>
      </c>
      <c r="M60" s="230">
        <v>2192197</v>
      </c>
      <c r="N60" s="297">
        <v>1.69</v>
      </c>
      <c r="O60" s="199">
        <v>4.46</v>
      </c>
      <c r="P60" s="199">
        <v>5.09</v>
      </c>
      <c r="Q60" s="106">
        <v>18.47</v>
      </c>
      <c r="R60" s="106">
        <v>119.22</v>
      </c>
      <c r="S60" s="12">
        <v>7</v>
      </c>
      <c r="T60" s="12">
        <v>22.64</v>
      </c>
      <c r="U60" s="12">
        <v>4</v>
      </c>
      <c r="V60" s="12">
        <v>77.36</v>
      </c>
      <c r="W60" s="12">
        <f t="shared" si="1"/>
        <v>11</v>
      </c>
      <c r="X60" s="40">
        <v>0.11028675801353455</v>
      </c>
      <c r="Y60" s="270">
        <v>3.1717631774160106E-4</v>
      </c>
      <c r="Z60" s="161">
        <v>11091</v>
      </c>
    </row>
    <row r="61" spans="1:47" s="6" customFormat="1" ht="43.5" customHeight="1">
      <c r="A61" s="116">
        <v>128</v>
      </c>
      <c r="B61" s="39">
        <v>57</v>
      </c>
      <c r="C61" s="190" t="s">
        <v>421</v>
      </c>
      <c r="D61" s="15" t="s">
        <v>60</v>
      </c>
      <c r="E61" s="16" t="s">
        <v>44</v>
      </c>
      <c r="F61" s="17" t="s">
        <v>42</v>
      </c>
      <c r="G61" s="18">
        <v>21623.826213</v>
      </c>
      <c r="H61" s="18">
        <v>21996.643295999998</v>
      </c>
      <c r="I61" s="18" t="s">
        <v>167</v>
      </c>
      <c r="J61" s="18">
        <v>41.366666666666667</v>
      </c>
      <c r="K61" s="18">
        <v>17376</v>
      </c>
      <c r="L61" s="228">
        <v>50000</v>
      </c>
      <c r="M61" s="228">
        <v>1265921</v>
      </c>
      <c r="N61" s="298">
        <v>1.0267705727202716</v>
      </c>
      <c r="O61" s="203">
        <v>1.9752368506507616E-2</v>
      </c>
      <c r="P61" s="203">
        <v>3.252072307061137</v>
      </c>
      <c r="Q61" s="105">
        <v>19.941308650641734</v>
      </c>
      <c r="R61" s="105">
        <v>51.561299999999996</v>
      </c>
      <c r="S61" s="18">
        <v>47</v>
      </c>
      <c r="T61" s="18">
        <v>12.85</v>
      </c>
      <c r="U61" s="18">
        <v>3</v>
      </c>
      <c r="V61" s="18">
        <v>87.15</v>
      </c>
      <c r="W61" s="18">
        <f t="shared" si="1"/>
        <v>50</v>
      </c>
      <c r="X61" s="40">
        <v>0.1156929958050161</v>
      </c>
      <c r="Y61" s="270">
        <v>3.3272424594642843E-4</v>
      </c>
      <c r="Z61" s="161">
        <v>11131</v>
      </c>
      <c r="AA61" s="11"/>
      <c r="AB61" s="11"/>
      <c r="AC61" s="11"/>
      <c r="AD61" s="11"/>
      <c r="AE61" s="11"/>
      <c r="AF61" s="11"/>
      <c r="AG61" s="11"/>
      <c r="AH61" s="11"/>
      <c r="AI61" s="11"/>
      <c r="AJ61" s="11"/>
      <c r="AK61" s="11"/>
      <c r="AL61" s="11"/>
      <c r="AM61" s="11"/>
      <c r="AN61" s="11"/>
      <c r="AO61" s="11"/>
      <c r="AP61" s="11"/>
      <c r="AQ61" s="11"/>
      <c r="AR61" s="11"/>
      <c r="AS61" s="11"/>
      <c r="AT61" s="11"/>
      <c r="AU61" s="11"/>
    </row>
    <row r="62" spans="1:47" s="6" customFormat="1" ht="43.5" customHeight="1">
      <c r="A62" s="116">
        <v>135</v>
      </c>
      <c r="B62" s="60">
        <v>58</v>
      </c>
      <c r="C62" s="191" t="s">
        <v>422</v>
      </c>
      <c r="D62" s="61" t="s">
        <v>102</v>
      </c>
      <c r="E62" s="62" t="s">
        <v>44</v>
      </c>
      <c r="F62" s="63" t="s">
        <v>42</v>
      </c>
      <c r="G62" s="59">
        <v>13517.057224</v>
      </c>
      <c r="H62" s="59">
        <v>16485.249167999998</v>
      </c>
      <c r="I62" s="59" t="s">
        <v>169</v>
      </c>
      <c r="J62" s="59">
        <v>37.133333333333333</v>
      </c>
      <c r="K62" s="59">
        <v>5822</v>
      </c>
      <c r="L62" s="229">
        <v>50000</v>
      </c>
      <c r="M62" s="230">
        <v>2831544</v>
      </c>
      <c r="N62" s="106">
        <v>4.26</v>
      </c>
      <c r="O62" s="106">
        <v>7.99</v>
      </c>
      <c r="P62" s="106">
        <v>12.16</v>
      </c>
      <c r="Q62" s="106">
        <v>40.700000000000003</v>
      </c>
      <c r="R62" s="106">
        <v>183.18</v>
      </c>
      <c r="S62" s="12">
        <v>71</v>
      </c>
      <c r="T62" s="12">
        <v>82.820000000000007</v>
      </c>
      <c r="U62" s="12">
        <v>1</v>
      </c>
      <c r="V62" s="12">
        <v>17.18</v>
      </c>
      <c r="W62" s="12">
        <f t="shared" si="1"/>
        <v>72</v>
      </c>
      <c r="X62" s="40">
        <v>0.55882814253890178</v>
      </c>
      <c r="Y62" s="270">
        <v>1.6071471833374179E-3</v>
      </c>
      <c r="Z62" s="161">
        <v>11157</v>
      </c>
    </row>
    <row r="63" spans="1:47" s="6" customFormat="1" ht="43.5" customHeight="1">
      <c r="A63" s="116">
        <v>143</v>
      </c>
      <c r="B63" s="39">
        <v>59</v>
      </c>
      <c r="C63" s="190" t="s">
        <v>95</v>
      </c>
      <c r="D63" s="15" t="s">
        <v>87</v>
      </c>
      <c r="E63" s="16" t="s">
        <v>97</v>
      </c>
      <c r="F63" s="17" t="s">
        <v>42</v>
      </c>
      <c r="G63" s="18">
        <v>164695.82021999999</v>
      </c>
      <c r="H63" s="18">
        <v>155971.40138</v>
      </c>
      <c r="I63" s="18" t="s">
        <v>228</v>
      </c>
      <c r="J63" s="18">
        <v>35.033333333333331</v>
      </c>
      <c r="K63" s="18">
        <v>11882630</v>
      </c>
      <c r="L63" s="228">
        <v>50000000</v>
      </c>
      <c r="M63" s="228">
        <v>13126</v>
      </c>
      <c r="N63" s="203">
        <v>0.67</v>
      </c>
      <c r="O63" s="203" t="s">
        <v>554</v>
      </c>
      <c r="P63" s="203" t="s">
        <v>555</v>
      </c>
      <c r="Q63" s="105">
        <v>8.92</v>
      </c>
      <c r="R63" s="105">
        <v>30.87</v>
      </c>
      <c r="S63" s="18">
        <v>403</v>
      </c>
      <c r="T63" s="18">
        <v>24.381147035733861</v>
      </c>
      <c r="U63" s="18">
        <v>13</v>
      </c>
      <c r="V63" s="18">
        <v>75.618852964266139</v>
      </c>
      <c r="W63" s="18">
        <f t="shared" si="1"/>
        <v>416</v>
      </c>
      <c r="X63" s="40">
        <v>1.5564910757641086</v>
      </c>
      <c r="Y63" s="270">
        <v>4.4763498075438756E-3</v>
      </c>
      <c r="Z63" s="161">
        <v>11172</v>
      </c>
      <c r="AA63" s="11"/>
      <c r="AB63" s="11"/>
      <c r="AC63" s="11"/>
      <c r="AD63" s="11"/>
      <c r="AE63" s="11"/>
      <c r="AF63" s="11"/>
      <c r="AG63" s="11"/>
      <c r="AH63" s="11"/>
      <c r="AI63" s="11"/>
      <c r="AJ63" s="11"/>
      <c r="AK63" s="11"/>
      <c r="AL63" s="11"/>
      <c r="AM63" s="11"/>
      <c r="AN63" s="11"/>
      <c r="AO63" s="11"/>
      <c r="AP63" s="11"/>
      <c r="AQ63" s="11"/>
      <c r="AR63" s="11"/>
      <c r="AS63" s="11"/>
      <c r="AT63" s="11"/>
      <c r="AU63" s="11"/>
    </row>
    <row r="64" spans="1:47" s="6" customFormat="1" ht="43.5" customHeight="1">
      <c r="A64" s="116">
        <v>145</v>
      </c>
      <c r="B64" s="60">
        <v>60</v>
      </c>
      <c r="C64" s="191" t="s">
        <v>423</v>
      </c>
      <c r="D64" s="61" t="s">
        <v>100</v>
      </c>
      <c r="E64" s="62" t="s">
        <v>44</v>
      </c>
      <c r="F64" s="63" t="s">
        <v>42</v>
      </c>
      <c r="G64" s="59">
        <v>110455.582545</v>
      </c>
      <c r="H64" s="59">
        <v>110737.993995</v>
      </c>
      <c r="I64" s="59" t="s">
        <v>170</v>
      </c>
      <c r="J64" s="59">
        <v>33.06666666666667</v>
      </c>
      <c r="K64" s="59">
        <v>75885</v>
      </c>
      <c r="L64" s="229">
        <v>500000</v>
      </c>
      <c r="M64" s="230">
        <v>1459287</v>
      </c>
      <c r="N64" s="199">
        <v>3.72</v>
      </c>
      <c r="O64" s="199">
        <v>3.09</v>
      </c>
      <c r="P64" s="199">
        <v>0.3</v>
      </c>
      <c r="Q64" s="106">
        <v>18.8</v>
      </c>
      <c r="R64" s="106">
        <v>45.93</v>
      </c>
      <c r="S64" s="12">
        <v>7</v>
      </c>
      <c r="T64" s="12">
        <v>0.36</v>
      </c>
      <c r="U64" s="12">
        <v>3</v>
      </c>
      <c r="V64" s="12">
        <v>99.64</v>
      </c>
      <c r="W64" s="12">
        <f t="shared" si="1"/>
        <v>10</v>
      </c>
      <c r="X64" s="40">
        <v>1.6317239196762409E-2</v>
      </c>
      <c r="Y64" s="270">
        <v>4.6927137376754544E-5</v>
      </c>
      <c r="Z64" s="161">
        <v>11188</v>
      </c>
    </row>
    <row r="65" spans="1:47" s="6" customFormat="1" ht="43.5" customHeight="1">
      <c r="A65" s="116">
        <v>151</v>
      </c>
      <c r="B65" s="39">
        <v>61</v>
      </c>
      <c r="C65" s="190" t="s">
        <v>131</v>
      </c>
      <c r="D65" s="15" t="s">
        <v>22</v>
      </c>
      <c r="E65" s="16" t="s">
        <v>97</v>
      </c>
      <c r="F65" s="17" t="s">
        <v>42</v>
      </c>
      <c r="G65" s="18">
        <v>410013.84080100001</v>
      </c>
      <c r="H65" s="18">
        <v>363247.37083899998</v>
      </c>
      <c r="I65" s="18" t="s">
        <v>345</v>
      </c>
      <c r="J65" s="18">
        <v>30.266666666666666</v>
      </c>
      <c r="K65" s="18">
        <v>24857539</v>
      </c>
      <c r="L65" s="228">
        <v>100000000</v>
      </c>
      <c r="M65" s="228">
        <v>14613</v>
      </c>
      <c r="N65" s="105">
        <v>2.48</v>
      </c>
      <c r="O65" s="105">
        <v>0.57999999999999996</v>
      </c>
      <c r="P65" s="105">
        <v>-1.95</v>
      </c>
      <c r="Q65" s="105">
        <v>18.78</v>
      </c>
      <c r="R65" s="105">
        <v>44.64</v>
      </c>
      <c r="S65" s="18">
        <v>5099</v>
      </c>
      <c r="T65" s="18">
        <v>6.2317522573038948</v>
      </c>
      <c r="U65" s="18">
        <v>8</v>
      </c>
      <c r="V65" s="18">
        <v>93.768247742696104</v>
      </c>
      <c r="W65" s="18">
        <f t="shared" si="1"/>
        <v>5107</v>
      </c>
      <c r="X65" s="40">
        <v>0.92653149457033113</v>
      </c>
      <c r="Y65" s="270">
        <v>2.6646340232739027E-3</v>
      </c>
      <c r="Z65" s="161">
        <v>11196</v>
      </c>
      <c r="AA65" s="11"/>
      <c r="AB65" s="11"/>
      <c r="AC65" s="11"/>
      <c r="AD65" s="11"/>
      <c r="AE65" s="11"/>
      <c r="AF65" s="11"/>
      <c r="AG65" s="11"/>
      <c r="AH65" s="11"/>
      <c r="AI65" s="11"/>
      <c r="AJ65" s="11"/>
      <c r="AK65" s="11"/>
      <c r="AL65" s="11"/>
      <c r="AM65" s="11"/>
      <c r="AN65" s="11"/>
      <c r="AO65" s="11"/>
      <c r="AP65" s="11"/>
      <c r="AQ65" s="11"/>
      <c r="AR65" s="11"/>
      <c r="AS65" s="11"/>
      <c r="AT65" s="11"/>
      <c r="AU65" s="11"/>
    </row>
    <row r="66" spans="1:47" s="6" customFormat="1" ht="43.5" customHeight="1">
      <c r="A66" s="116">
        <v>166</v>
      </c>
      <c r="B66" s="60">
        <v>62</v>
      </c>
      <c r="C66" s="191" t="s">
        <v>424</v>
      </c>
      <c r="D66" s="61" t="s">
        <v>237</v>
      </c>
      <c r="E66" s="62" t="s">
        <v>44</v>
      </c>
      <c r="F66" s="63" t="s">
        <v>42</v>
      </c>
      <c r="G66" s="59">
        <v>24492.894161</v>
      </c>
      <c r="H66" s="59">
        <v>20372.201589</v>
      </c>
      <c r="I66" s="59" t="s">
        <v>255</v>
      </c>
      <c r="J66" s="59">
        <v>26</v>
      </c>
      <c r="K66" s="59">
        <v>20197</v>
      </c>
      <c r="L66" s="229">
        <v>100000</v>
      </c>
      <c r="M66" s="230">
        <v>1008674</v>
      </c>
      <c r="N66" s="106">
        <v>2.11</v>
      </c>
      <c r="O66" s="106">
        <v>-1.52</v>
      </c>
      <c r="P66" s="106">
        <v>-10.119999999999999</v>
      </c>
      <c r="Q66" s="106">
        <v>5.07</v>
      </c>
      <c r="R66" s="106">
        <v>-4.0199999999999996</v>
      </c>
      <c r="S66" s="12">
        <v>82</v>
      </c>
      <c r="T66" s="12">
        <v>26</v>
      </c>
      <c r="U66" s="12">
        <v>3</v>
      </c>
      <c r="V66" s="12">
        <v>74</v>
      </c>
      <c r="W66" s="12">
        <f t="shared" si="1"/>
        <v>85</v>
      </c>
      <c r="X66" s="40">
        <v>0.21679978147317566</v>
      </c>
      <c r="Y66" s="270">
        <v>6.2349966227502E-4</v>
      </c>
      <c r="Z66" s="161">
        <v>11258</v>
      </c>
    </row>
    <row r="67" spans="1:47" s="6" customFormat="1" ht="43.5" customHeight="1">
      <c r="A67" s="116">
        <v>179</v>
      </c>
      <c r="B67" s="39">
        <v>63</v>
      </c>
      <c r="C67" s="190" t="s">
        <v>425</v>
      </c>
      <c r="D67" s="15" t="s">
        <v>72</v>
      </c>
      <c r="E67" s="16" t="s">
        <v>44</v>
      </c>
      <c r="F67" s="17" t="s">
        <v>42</v>
      </c>
      <c r="G67" s="18">
        <v>55522.116636999999</v>
      </c>
      <c r="H67" s="18">
        <v>50691.484258999997</v>
      </c>
      <c r="I67" s="18" t="s">
        <v>261</v>
      </c>
      <c r="J67" s="18">
        <v>18.266666666666666</v>
      </c>
      <c r="K67" s="18">
        <v>49636</v>
      </c>
      <c r="L67" s="228">
        <v>200000</v>
      </c>
      <c r="M67" s="228">
        <v>1021265</v>
      </c>
      <c r="N67" s="105">
        <v>1.6706043806092929</v>
      </c>
      <c r="O67" s="105">
        <v>6.0269348773004641</v>
      </c>
      <c r="P67" s="105">
        <v>7.5450754047024446</v>
      </c>
      <c r="Q67" s="105">
        <v>23.781840304789263</v>
      </c>
      <c r="R67" s="105">
        <v>22.765699999999999</v>
      </c>
      <c r="S67" s="18">
        <v>6</v>
      </c>
      <c r="T67" s="18">
        <v>0</v>
      </c>
      <c r="U67" s="18">
        <v>13</v>
      </c>
      <c r="V67" s="18">
        <v>100</v>
      </c>
      <c r="W67" s="18">
        <f t="shared" si="1"/>
        <v>19</v>
      </c>
      <c r="X67" s="40">
        <v>0</v>
      </c>
      <c r="Y67" s="270">
        <v>0</v>
      </c>
      <c r="Z67" s="161">
        <v>11304</v>
      </c>
      <c r="AA67" s="11"/>
      <c r="AB67" s="11"/>
      <c r="AC67" s="11"/>
      <c r="AD67" s="11"/>
      <c r="AE67" s="11"/>
      <c r="AF67" s="11"/>
      <c r="AG67" s="11"/>
      <c r="AH67" s="11"/>
      <c r="AI67" s="11"/>
      <c r="AJ67" s="11"/>
      <c r="AK67" s="11"/>
      <c r="AL67" s="11"/>
      <c r="AM67" s="11"/>
      <c r="AN67" s="11"/>
      <c r="AO67" s="11"/>
      <c r="AP67" s="11"/>
      <c r="AQ67" s="11"/>
      <c r="AR67" s="11"/>
      <c r="AS67" s="11"/>
      <c r="AT67" s="11"/>
      <c r="AU67" s="11"/>
    </row>
    <row r="68" spans="1:47" s="6" customFormat="1" ht="43.5" customHeight="1">
      <c r="A68" s="116">
        <v>180</v>
      </c>
      <c r="B68" s="60">
        <v>64</v>
      </c>
      <c r="C68" s="191" t="s">
        <v>264</v>
      </c>
      <c r="D68" s="61" t="s">
        <v>265</v>
      </c>
      <c r="E68" s="62" t="s">
        <v>44</v>
      </c>
      <c r="F68" s="63" t="s">
        <v>42</v>
      </c>
      <c r="G68" s="59">
        <v>70498.339976000003</v>
      </c>
      <c r="H68" s="59">
        <v>66312.304229000001</v>
      </c>
      <c r="I68" s="59" t="s">
        <v>266</v>
      </c>
      <c r="J68" s="59">
        <v>17.899999999999999</v>
      </c>
      <c r="K68" s="59">
        <v>40987</v>
      </c>
      <c r="L68" s="229">
        <v>50000</v>
      </c>
      <c r="M68" s="230">
        <v>1617886</v>
      </c>
      <c r="N68" s="106">
        <v>4.1500000000000004</v>
      </c>
      <c r="O68" s="106">
        <v>4.63</v>
      </c>
      <c r="P68" s="106">
        <v>3.61</v>
      </c>
      <c r="Q68" s="106">
        <v>44.03</v>
      </c>
      <c r="R68" s="106">
        <v>59.29</v>
      </c>
      <c r="S68" s="12">
        <v>1317</v>
      </c>
      <c r="T68" s="12">
        <v>49</v>
      </c>
      <c r="U68" s="12">
        <v>4</v>
      </c>
      <c r="V68" s="12">
        <v>51</v>
      </c>
      <c r="W68" s="12">
        <f t="shared" si="1"/>
        <v>1321</v>
      </c>
      <c r="X68" s="40">
        <v>1.3299573877822337</v>
      </c>
      <c r="Y68" s="270">
        <v>3.8248561713840547E-3</v>
      </c>
      <c r="Z68" s="161">
        <v>11305</v>
      </c>
    </row>
    <row r="69" spans="1:47" s="6" customFormat="1" ht="43.5" customHeight="1">
      <c r="A69" s="116">
        <v>201</v>
      </c>
      <c r="B69" s="39">
        <v>65</v>
      </c>
      <c r="C69" s="190" t="s">
        <v>326</v>
      </c>
      <c r="D69" s="15" t="s">
        <v>322</v>
      </c>
      <c r="E69" s="16" t="s">
        <v>97</v>
      </c>
      <c r="F69" s="17" t="s">
        <v>42</v>
      </c>
      <c r="G69" s="18">
        <v>63099.244247000002</v>
      </c>
      <c r="H69" s="18">
        <v>61780.928648000001</v>
      </c>
      <c r="I69" s="18" t="s">
        <v>331</v>
      </c>
      <c r="J69" s="18">
        <v>11.6</v>
      </c>
      <c r="K69" s="18">
        <v>5004690</v>
      </c>
      <c r="L69" s="228">
        <v>50000000</v>
      </c>
      <c r="M69" s="228">
        <v>12344</v>
      </c>
      <c r="N69" s="105">
        <v>0.61</v>
      </c>
      <c r="O69" s="105">
        <v>1.84</v>
      </c>
      <c r="P69" s="105">
        <v>0.41</v>
      </c>
      <c r="Q69" s="105">
        <v>23.44</v>
      </c>
      <c r="R69" s="105">
        <v>22.25</v>
      </c>
      <c r="S69" s="18">
        <v>16</v>
      </c>
      <c r="T69" s="18">
        <v>1.1111577340454653</v>
      </c>
      <c r="U69" s="18">
        <v>5</v>
      </c>
      <c r="V69" s="18">
        <v>98.888842265954537</v>
      </c>
      <c r="W69" s="18">
        <f t="shared" si="1"/>
        <v>21</v>
      </c>
      <c r="X69" s="40">
        <v>2.8098146506362387E-2</v>
      </c>
      <c r="Y69" s="270">
        <v>8.0808129686415784E-5</v>
      </c>
      <c r="Z69" s="161">
        <v>11340</v>
      </c>
      <c r="AA69" s="11"/>
      <c r="AB69" s="11"/>
      <c r="AC69" s="11"/>
      <c r="AD69" s="11"/>
      <c r="AE69" s="11"/>
      <c r="AF69" s="11"/>
      <c r="AG69" s="11"/>
      <c r="AH69" s="11"/>
      <c r="AI69" s="11"/>
      <c r="AJ69" s="11"/>
      <c r="AK69" s="11"/>
      <c r="AL69" s="11"/>
      <c r="AM69" s="11"/>
      <c r="AN69" s="11"/>
      <c r="AO69" s="11"/>
      <c r="AP69" s="11"/>
      <c r="AQ69" s="11"/>
      <c r="AR69" s="11"/>
      <c r="AS69" s="11"/>
      <c r="AT69" s="11"/>
      <c r="AU69" s="11"/>
    </row>
    <row r="70" spans="1:47" s="6" customFormat="1" ht="43.5" customHeight="1">
      <c r="A70" s="116">
        <v>204</v>
      </c>
      <c r="B70" s="60">
        <v>66</v>
      </c>
      <c r="C70" s="191" t="s">
        <v>426</v>
      </c>
      <c r="D70" s="61" t="s">
        <v>85</v>
      </c>
      <c r="E70" s="62" t="s">
        <v>97</v>
      </c>
      <c r="F70" s="63" t="s">
        <v>42</v>
      </c>
      <c r="G70" s="59">
        <v>63602.338387000003</v>
      </c>
      <c r="H70" s="59">
        <v>64646.002908000002</v>
      </c>
      <c r="I70" s="59" t="s">
        <v>332</v>
      </c>
      <c r="J70" s="59">
        <v>11.133333333333333</v>
      </c>
      <c r="K70" s="59">
        <v>5010000</v>
      </c>
      <c r="L70" s="229">
        <v>50000000</v>
      </c>
      <c r="M70" s="230">
        <v>12903</v>
      </c>
      <c r="N70" s="106">
        <v>2.25</v>
      </c>
      <c r="O70" s="106">
        <v>2.99</v>
      </c>
      <c r="P70" s="106">
        <v>3.13</v>
      </c>
      <c r="Q70" s="106">
        <v>0</v>
      </c>
      <c r="R70" s="106">
        <v>24.15</v>
      </c>
      <c r="S70" s="12">
        <v>17</v>
      </c>
      <c r="T70" s="12">
        <v>1.8395209580838325</v>
      </c>
      <c r="U70" s="12">
        <v>5</v>
      </c>
      <c r="V70" s="12">
        <v>98.160479041916176</v>
      </c>
      <c r="W70" s="12">
        <f t="shared" si="1"/>
        <v>22</v>
      </c>
      <c r="X70" s="40">
        <v>4.8673653350704026E-2</v>
      </c>
      <c r="Y70" s="270">
        <v>1.3998172055173529E-4</v>
      </c>
      <c r="Z70" s="161">
        <v>11327</v>
      </c>
    </row>
    <row r="71" spans="1:47" s="6" customFormat="1" ht="43.5" customHeight="1">
      <c r="A71" s="116">
        <v>227</v>
      </c>
      <c r="B71" s="39">
        <v>67</v>
      </c>
      <c r="C71" s="190" t="s">
        <v>524</v>
      </c>
      <c r="D71" s="15" t="s">
        <v>88</v>
      </c>
      <c r="E71" s="16" t="s">
        <v>532</v>
      </c>
      <c r="F71" s="17">
        <v>20</v>
      </c>
      <c r="G71" s="18" t="s">
        <v>42</v>
      </c>
      <c r="H71" s="18">
        <v>92342.377993999995</v>
      </c>
      <c r="I71" s="18" t="s">
        <v>526</v>
      </c>
      <c r="J71" s="18">
        <v>2.1333333333333333</v>
      </c>
      <c r="K71" s="18">
        <v>86020</v>
      </c>
      <c r="L71" s="228">
        <v>150000</v>
      </c>
      <c r="M71" s="228">
        <v>1073499</v>
      </c>
      <c r="N71" s="105">
        <v>1</v>
      </c>
      <c r="O71" s="105">
        <v>10.029999999999999</v>
      </c>
      <c r="P71" s="105">
        <v>10.029999999999999</v>
      </c>
      <c r="Q71" s="105">
        <v>0</v>
      </c>
      <c r="R71" s="105">
        <v>2.34</v>
      </c>
      <c r="S71" s="18">
        <v>1</v>
      </c>
      <c r="T71" s="18">
        <v>0</v>
      </c>
      <c r="U71" s="18">
        <v>8</v>
      </c>
      <c r="V71" s="18">
        <v>100</v>
      </c>
      <c r="W71" s="18">
        <f t="shared" si="1"/>
        <v>9</v>
      </c>
      <c r="X71" s="40">
        <v>0</v>
      </c>
      <c r="Y71" s="270">
        <v>0</v>
      </c>
      <c r="Z71" s="161">
        <v>11427</v>
      </c>
      <c r="AA71" s="11"/>
      <c r="AB71" s="11"/>
      <c r="AC71" s="11"/>
      <c r="AD71" s="11"/>
      <c r="AE71" s="11"/>
      <c r="AF71" s="11"/>
      <c r="AG71" s="11"/>
      <c r="AH71" s="11"/>
      <c r="AI71" s="11"/>
      <c r="AJ71" s="11"/>
      <c r="AK71" s="11"/>
      <c r="AL71" s="11"/>
      <c r="AM71" s="11"/>
      <c r="AN71" s="11"/>
      <c r="AO71" s="11"/>
      <c r="AP71" s="11"/>
      <c r="AQ71" s="11"/>
      <c r="AR71" s="11"/>
      <c r="AS71" s="11"/>
      <c r="AT71" s="11"/>
      <c r="AU71" s="11"/>
    </row>
    <row r="72" spans="1:47" s="6" customFormat="1" ht="43.5" customHeight="1">
      <c r="A72" s="117"/>
      <c r="B72" s="189"/>
      <c r="C72" s="193" t="s">
        <v>48</v>
      </c>
      <c r="D72" s="187"/>
      <c r="E72" s="53" t="s">
        <v>42</v>
      </c>
      <c r="F72" s="54" t="s">
        <v>40</v>
      </c>
      <c r="G72" s="41">
        <v>1245468.0314799999</v>
      </c>
      <c r="H72" s="41">
        <v>2443163.169791</v>
      </c>
      <c r="I72" s="104" t="s">
        <v>40</v>
      </c>
      <c r="J72" s="41" t="s">
        <v>42</v>
      </c>
      <c r="K72" s="41">
        <v>47536263</v>
      </c>
      <c r="L72" s="231" t="s">
        <v>40</v>
      </c>
      <c r="M72" s="43" t="s">
        <v>42</v>
      </c>
      <c r="N72" s="107">
        <v>1.9124479865710518</v>
      </c>
      <c r="O72" s="107">
        <v>2.9951102887967904</v>
      </c>
      <c r="P72" s="107">
        <v>2.6796910956535505</v>
      </c>
      <c r="Q72" s="107">
        <v>20.676500657541762</v>
      </c>
      <c r="R72" s="107">
        <v>103.23331250000001</v>
      </c>
      <c r="S72" s="41">
        <f>SUM(S56:S71)</f>
        <v>8405</v>
      </c>
      <c r="T72" s="41">
        <v>45.608537192763023</v>
      </c>
      <c r="U72" s="41">
        <f>SUM(U56:U71)</f>
        <v>143</v>
      </c>
      <c r="V72" s="41">
        <v>54.391462807236977</v>
      </c>
      <c r="W72" s="41">
        <f t="shared" si="1"/>
        <v>8548</v>
      </c>
      <c r="X72" s="111">
        <v>45.608537192763023</v>
      </c>
      <c r="Y72" s="270"/>
      <c r="Z72" s="161">
        <v>0</v>
      </c>
    </row>
    <row r="73" spans="1:47" s="6" customFormat="1" ht="43.5" customHeight="1">
      <c r="A73" s="116">
        <v>26</v>
      </c>
      <c r="B73" s="39">
        <v>68</v>
      </c>
      <c r="C73" s="190" t="s">
        <v>427</v>
      </c>
      <c r="D73" s="15" t="s">
        <v>55</v>
      </c>
      <c r="E73" s="16" t="s">
        <v>380</v>
      </c>
      <c r="F73" s="17" t="s">
        <v>42</v>
      </c>
      <c r="G73" s="18">
        <v>103621.635975</v>
      </c>
      <c r="H73" s="18">
        <v>93511.745630000005</v>
      </c>
      <c r="I73" s="18" t="s">
        <v>180</v>
      </c>
      <c r="J73" s="18">
        <v>101.36666666666666</v>
      </c>
      <c r="K73" s="18">
        <v>6826</v>
      </c>
      <c r="L73" s="228">
        <v>50000</v>
      </c>
      <c r="M73" s="228">
        <v>13699347</v>
      </c>
      <c r="N73" s="105">
        <v>1.52</v>
      </c>
      <c r="O73" s="105">
        <v>-3.32</v>
      </c>
      <c r="P73" s="105">
        <v>-2.2400000000000002</v>
      </c>
      <c r="Q73" s="105">
        <v>6.94</v>
      </c>
      <c r="R73" s="105">
        <v>1268.76</v>
      </c>
      <c r="S73" s="18">
        <v>72</v>
      </c>
      <c r="T73" s="18">
        <v>85</v>
      </c>
      <c r="U73" s="18">
        <v>2</v>
      </c>
      <c r="V73" s="18">
        <v>15</v>
      </c>
      <c r="W73" s="18">
        <f t="shared" ref="W73:W136" si="2">S73+U73</f>
        <v>74</v>
      </c>
      <c r="X73" s="40">
        <v>0.43975940645320832</v>
      </c>
      <c r="Y73" s="270">
        <v>9.3564262688068771E-3</v>
      </c>
      <c r="Z73" s="161">
        <v>10589</v>
      </c>
      <c r="AA73" s="11"/>
      <c r="AB73" s="11"/>
      <c r="AC73" s="11"/>
      <c r="AD73" s="11"/>
      <c r="AE73" s="11"/>
      <c r="AF73" s="11"/>
      <c r="AG73" s="11"/>
      <c r="AH73" s="11"/>
      <c r="AI73" s="11"/>
      <c r="AJ73" s="11"/>
      <c r="AK73" s="11"/>
      <c r="AL73" s="11"/>
      <c r="AM73" s="11"/>
      <c r="AN73" s="11"/>
      <c r="AO73" s="11"/>
      <c r="AP73" s="11"/>
      <c r="AQ73" s="11"/>
      <c r="AR73" s="11"/>
      <c r="AS73" s="11"/>
      <c r="AT73" s="11"/>
      <c r="AU73" s="11"/>
    </row>
    <row r="74" spans="1:47" s="6" customFormat="1" ht="43.5" customHeight="1">
      <c r="A74" s="116">
        <v>44</v>
      </c>
      <c r="B74" s="60">
        <v>69</v>
      </c>
      <c r="C74" s="191" t="s">
        <v>428</v>
      </c>
      <c r="D74" s="61" t="s">
        <v>56</v>
      </c>
      <c r="E74" s="62" t="s">
        <v>380</v>
      </c>
      <c r="F74" s="63" t="s">
        <v>42</v>
      </c>
      <c r="G74" s="59">
        <v>107807.9016</v>
      </c>
      <c r="H74" s="59">
        <v>76429.053146000006</v>
      </c>
      <c r="I74" s="59" t="s">
        <v>180</v>
      </c>
      <c r="J74" s="59">
        <v>101.36666666666666</v>
      </c>
      <c r="K74" s="59">
        <v>9081</v>
      </c>
      <c r="L74" s="229">
        <v>50000</v>
      </c>
      <c r="M74" s="230">
        <v>8416370</v>
      </c>
      <c r="N74" s="106">
        <v>0.94</v>
      </c>
      <c r="O74" s="106">
        <v>-1.27</v>
      </c>
      <c r="P74" s="106">
        <v>-5.19</v>
      </c>
      <c r="Q74" s="106">
        <v>13.82</v>
      </c>
      <c r="R74" s="106">
        <v>742.09</v>
      </c>
      <c r="S74" s="12">
        <v>52</v>
      </c>
      <c r="T74" s="12">
        <v>50</v>
      </c>
      <c r="U74" s="12">
        <v>5</v>
      </c>
      <c r="V74" s="12">
        <v>50</v>
      </c>
      <c r="W74" s="12">
        <f t="shared" si="2"/>
        <v>57</v>
      </c>
      <c r="X74" s="40">
        <v>0.21142606720514315</v>
      </c>
      <c r="Y74" s="270">
        <v>4.4983515533265003E-3</v>
      </c>
      <c r="Z74" s="161">
        <v>10591</v>
      </c>
    </row>
    <row r="75" spans="1:47" s="6" customFormat="1" ht="43.5" customHeight="1">
      <c r="A75" s="116">
        <v>23</v>
      </c>
      <c r="B75" s="39">
        <v>70</v>
      </c>
      <c r="C75" s="190" t="s">
        <v>429</v>
      </c>
      <c r="D75" s="15" t="s">
        <v>51</v>
      </c>
      <c r="E75" s="16" t="s">
        <v>380</v>
      </c>
      <c r="F75" s="17" t="s">
        <v>42</v>
      </c>
      <c r="G75" s="18">
        <v>44553.877260000001</v>
      </c>
      <c r="H75" s="18">
        <v>37221.440877000001</v>
      </c>
      <c r="I75" s="18" t="s">
        <v>181</v>
      </c>
      <c r="J75" s="18">
        <v>101.16666666666667</v>
      </c>
      <c r="K75" s="18">
        <v>6461</v>
      </c>
      <c r="L75" s="228">
        <v>50000</v>
      </c>
      <c r="M75" s="228">
        <v>5760941</v>
      </c>
      <c r="N75" s="105">
        <v>3.05</v>
      </c>
      <c r="O75" s="105">
        <v>-4.1399999999999997</v>
      </c>
      <c r="P75" s="105">
        <v>-7.18</v>
      </c>
      <c r="Q75" s="105">
        <v>4.0999999999999996</v>
      </c>
      <c r="R75" s="105">
        <v>477.1</v>
      </c>
      <c r="S75" s="18">
        <v>55</v>
      </c>
      <c r="T75" s="18">
        <v>22</v>
      </c>
      <c r="U75" s="18">
        <v>1</v>
      </c>
      <c r="V75" s="18">
        <v>78</v>
      </c>
      <c r="W75" s="18">
        <f t="shared" si="2"/>
        <v>56</v>
      </c>
      <c r="X75" s="40">
        <v>4.5304976524201263E-2</v>
      </c>
      <c r="Y75" s="270">
        <v>9.6391951198392155E-4</v>
      </c>
      <c r="Z75" s="161">
        <v>10592</v>
      </c>
      <c r="AA75" s="11"/>
      <c r="AB75" s="11"/>
      <c r="AC75" s="11"/>
      <c r="AD75" s="11"/>
      <c r="AE75" s="11"/>
      <c r="AF75" s="11"/>
      <c r="AG75" s="11"/>
      <c r="AH75" s="11"/>
      <c r="AI75" s="11"/>
      <c r="AJ75" s="11"/>
      <c r="AK75" s="11"/>
      <c r="AL75" s="11"/>
      <c r="AM75" s="11"/>
      <c r="AN75" s="11"/>
      <c r="AO75" s="11"/>
      <c r="AP75" s="11"/>
      <c r="AQ75" s="11"/>
      <c r="AR75" s="11"/>
      <c r="AS75" s="11"/>
      <c r="AT75" s="11"/>
      <c r="AU75" s="11"/>
    </row>
    <row r="76" spans="1:47" s="6" customFormat="1" ht="43.5" customHeight="1">
      <c r="A76" s="116">
        <v>36</v>
      </c>
      <c r="B76" s="60">
        <v>71</v>
      </c>
      <c r="C76" s="191" t="s">
        <v>430</v>
      </c>
      <c r="D76" s="61" t="s">
        <v>96</v>
      </c>
      <c r="E76" s="62" t="s">
        <v>380</v>
      </c>
      <c r="F76" s="63" t="s">
        <v>42</v>
      </c>
      <c r="G76" s="59">
        <v>156261.74242900001</v>
      </c>
      <c r="H76" s="59">
        <v>139026.899676</v>
      </c>
      <c r="I76" s="59" t="s">
        <v>182</v>
      </c>
      <c r="J76" s="59">
        <v>99.8</v>
      </c>
      <c r="K76" s="59">
        <v>8011</v>
      </c>
      <c r="L76" s="229">
        <v>50000</v>
      </c>
      <c r="M76" s="230">
        <v>17354500</v>
      </c>
      <c r="N76" s="106">
        <v>1.29</v>
      </c>
      <c r="O76" s="106">
        <v>-5.34</v>
      </c>
      <c r="P76" s="106">
        <v>-12.06</v>
      </c>
      <c r="Q76" s="106">
        <v>22.62</v>
      </c>
      <c r="R76" s="106">
        <v>1623.17</v>
      </c>
      <c r="S76" s="12">
        <v>118</v>
      </c>
      <c r="T76" s="12">
        <v>23</v>
      </c>
      <c r="U76" s="12">
        <v>5</v>
      </c>
      <c r="V76" s="12">
        <v>77</v>
      </c>
      <c r="W76" s="12">
        <f t="shared" si="2"/>
        <v>123</v>
      </c>
      <c r="X76" s="40">
        <v>0.17691176764825794</v>
      </c>
      <c r="Y76" s="270">
        <v>3.7640170643202463E-3</v>
      </c>
      <c r="Z76" s="161">
        <v>10596</v>
      </c>
    </row>
    <row r="77" spans="1:47" s="6" customFormat="1" ht="43.5" customHeight="1">
      <c r="A77" s="116">
        <v>20</v>
      </c>
      <c r="B77" s="39">
        <v>72</v>
      </c>
      <c r="C77" s="190" t="s">
        <v>431</v>
      </c>
      <c r="D77" s="15" t="s">
        <v>49</v>
      </c>
      <c r="E77" s="16" t="s">
        <v>380</v>
      </c>
      <c r="F77" s="17" t="s">
        <v>42</v>
      </c>
      <c r="G77" s="18">
        <v>115418.622168</v>
      </c>
      <c r="H77" s="18">
        <v>115886.657466</v>
      </c>
      <c r="I77" s="18" t="s">
        <v>183</v>
      </c>
      <c r="J77" s="18">
        <v>99.7</v>
      </c>
      <c r="K77" s="18">
        <v>8198</v>
      </c>
      <c r="L77" s="228">
        <v>50000</v>
      </c>
      <c r="M77" s="228">
        <v>14135967</v>
      </c>
      <c r="N77" s="203">
        <v>1.55</v>
      </c>
      <c r="O77" s="203">
        <v>3.41</v>
      </c>
      <c r="P77" s="203">
        <v>1.52</v>
      </c>
      <c r="Q77" s="105">
        <v>17.350000000000001</v>
      </c>
      <c r="R77" s="105">
        <v>1313.6</v>
      </c>
      <c r="S77" s="18">
        <v>146</v>
      </c>
      <c r="T77" s="18">
        <v>84.8</v>
      </c>
      <c r="U77" s="18">
        <v>2</v>
      </c>
      <c r="V77" s="18">
        <v>15.2</v>
      </c>
      <c r="W77" s="18">
        <f t="shared" si="2"/>
        <v>148</v>
      </c>
      <c r="X77" s="40">
        <v>0.54370000463040569</v>
      </c>
      <c r="Y77" s="270">
        <v>1.1567891285608303E-2</v>
      </c>
      <c r="Z77" s="161">
        <v>10600</v>
      </c>
      <c r="AA77" s="11"/>
      <c r="AB77" s="11"/>
      <c r="AC77" s="11"/>
      <c r="AD77" s="11"/>
      <c r="AE77" s="11"/>
      <c r="AF77" s="11"/>
      <c r="AG77" s="11"/>
      <c r="AH77" s="11"/>
      <c r="AI77" s="11"/>
      <c r="AJ77" s="11"/>
      <c r="AK77" s="11"/>
      <c r="AL77" s="11"/>
      <c r="AM77" s="11"/>
      <c r="AN77" s="11"/>
      <c r="AO77" s="11"/>
      <c r="AP77" s="11"/>
      <c r="AQ77" s="11"/>
      <c r="AR77" s="11"/>
      <c r="AS77" s="11"/>
      <c r="AT77" s="11"/>
      <c r="AU77" s="11"/>
    </row>
    <row r="78" spans="1:47" s="6" customFormat="1" ht="43.5" customHeight="1">
      <c r="A78" s="116">
        <v>25</v>
      </c>
      <c r="B78" s="60">
        <v>73</v>
      </c>
      <c r="C78" s="191" t="s">
        <v>432</v>
      </c>
      <c r="D78" s="61" t="s">
        <v>35</v>
      </c>
      <c r="E78" s="62" t="s">
        <v>380</v>
      </c>
      <c r="F78" s="63" t="s">
        <v>42</v>
      </c>
      <c r="G78" s="59">
        <v>298747.90494699997</v>
      </c>
      <c r="H78" s="59">
        <v>284433.046546</v>
      </c>
      <c r="I78" s="59" t="s">
        <v>184</v>
      </c>
      <c r="J78" s="59">
        <v>96.86666666666666</v>
      </c>
      <c r="K78" s="59">
        <v>14160</v>
      </c>
      <c r="L78" s="229">
        <v>50000</v>
      </c>
      <c r="M78" s="230">
        <v>20087079</v>
      </c>
      <c r="N78" s="106">
        <v>-0.71</v>
      </c>
      <c r="O78" s="106">
        <v>-6.19</v>
      </c>
      <c r="P78" s="106">
        <v>-1.63</v>
      </c>
      <c r="Q78" s="106">
        <v>16.03</v>
      </c>
      <c r="R78" s="106">
        <v>1906.06</v>
      </c>
      <c r="S78" s="12">
        <v>479</v>
      </c>
      <c r="T78" s="12">
        <v>93</v>
      </c>
      <c r="U78" s="12">
        <v>3</v>
      </c>
      <c r="V78" s="12">
        <v>7</v>
      </c>
      <c r="W78" s="12">
        <f t="shared" si="2"/>
        <v>482</v>
      </c>
      <c r="X78" s="40">
        <v>1.4635010871730871</v>
      </c>
      <c r="Y78" s="270">
        <v>3.1137799022635998E-2</v>
      </c>
      <c r="Z78" s="161">
        <v>10616</v>
      </c>
    </row>
    <row r="79" spans="1:47" s="6" customFormat="1" ht="43.5" customHeight="1">
      <c r="A79" s="116">
        <v>65</v>
      </c>
      <c r="B79" s="39">
        <v>74</v>
      </c>
      <c r="C79" s="190" t="s">
        <v>57</v>
      </c>
      <c r="D79" s="15" t="s">
        <v>57</v>
      </c>
      <c r="E79" s="16" t="s">
        <v>380</v>
      </c>
      <c r="F79" s="17"/>
      <c r="G79" s="18">
        <v>57198.810566</v>
      </c>
      <c r="H79" s="18">
        <v>56881.140380999997</v>
      </c>
      <c r="I79" s="18" t="s">
        <v>185</v>
      </c>
      <c r="J79" s="18">
        <v>96.7</v>
      </c>
      <c r="K79" s="18">
        <v>7961</v>
      </c>
      <c r="L79" s="228">
        <v>50000</v>
      </c>
      <c r="M79" s="228">
        <v>7144974</v>
      </c>
      <c r="N79" s="105">
        <v>-0.39</v>
      </c>
      <c r="O79" s="105">
        <v>0.96</v>
      </c>
      <c r="P79" s="105">
        <v>3.52</v>
      </c>
      <c r="Q79" s="105">
        <v>22.9</v>
      </c>
      <c r="R79" s="105">
        <v>614.33000000000004</v>
      </c>
      <c r="S79" s="18">
        <v>10</v>
      </c>
      <c r="T79" s="18">
        <v>12</v>
      </c>
      <c r="U79" s="18">
        <v>7</v>
      </c>
      <c r="V79" s="18">
        <v>88</v>
      </c>
      <c r="W79" s="18">
        <f t="shared" si="2"/>
        <v>17</v>
      </c>
      <c r="X79" s="40">
        <v>3.7764139098021697E-2</v>
      </c>
      <c r="Y79" s="270">
        <v>8.0347885205089571E-4</v>
      </c>
      <c r="Z79" s="161">
        <v>10615</v>
      </c>
      <c r="AA79" s="11"/>
      <c r="AB79" s="11"/>
      <c r="AC79" s="11"/>
      <c r="AD79" s="11"/>
      <c r="AE79" s="11"/>
      <c r="AF79" s="11"/>
      <c r="AG79" s="11"/>
      <c r="AH79" s="11"/>
      <c r="AI79" s="11"/>
      <c r="AJ79" s="11"/>
      <c r="AK79" s="11"/>
      <c r="AL79" s="11"/>
      <c r="AM79" s="11"/>
      <c r="AN79" s="11"/>
      <c r="AO79" s="11"/>
      <c r="AP79" s="11"/>
      <c r="AQ79" s="11"/>
      <c r="AR79" s="11"/>
      <c r="AS79" s="11"/>
      <c r="AT79" s="11"/>
      <c r="AU79" s="11"/>
    </row>
    <row r="80" spans="1:47" s="6" customFormat="1" ht="43.5" customHeight="1">
      <c r="A80" s="116">
        <v>19</v>
      </c>
      <c r="B80" s="60">
        <v>75</v>
      </c>
      <c r="C80" s="191" t="s">
        <v>433</v>
      </c>
      <c r="D80" s="61" t="s">
        <v>58</v>
      </c>
      <c r="E80" s="62" t="s">
        <v>380</v>
      </c>
      <c r="F80" s="63" t="s">
        <v>42</v>
      </c>
      <c r="G80" s="59">
        <v>42364.426650000001</v>
      </c>
      <c r="H80" s="59">
        <v>41883.761915000003</v>
      </c>
      <c r="I80" s="59" t="s">
        <v>186</v>
      </c>
      <c r="J80" s="59">
        <v>92.266666666666666</v>
      </c>
      <c r="K80" s="59">
        <v>7417</v>
      </c>
      <c r="L80" s="229">
        <v>50000</v>
      </c>
      <c r="M80" s="230">
        <v>5646995</v>
      </c>
      <c r="N80" s="199">
        <v>6.01</v>
      </c>
      <c r="O80" s="199">
        <v>5.36</v>
      </c>
      <c r="P80" s="199">
        <v>5.35</v>
      </c>
      <c r="Q80" s="106">
        <v>41.91</v>
      </c>
      <c r="R80" s="106">
        <v>464.2</v>
      </c>
      <c r="S80" s="12">
        <v>29</v>
      </c>
      <c r="T80" s="12">
        <v>51.81</v>
      </c>
      <c r="U80" s="12">
        <v>14</v>
      </c>
      <c r="V80" s="12">
        <v>48.19</v>
      </c>
      <c r="W80" s="12">
        <f t="shared" si="2"/>
        <v>43</v>
      </c>
      <c r="X80" s="40">
        <v>0.12005750737145622</v>
      </c>
      <c r="Y80" s="270">
        <v>2.5543722300282205E-3</v>
      </c>
      <c r="Z80" s="161">
        <v>10630</v>
      </c>
    </row>
    <row r="81" spans="1:47" s="6" customFormat="1" ht="43.5" customHeight="1">
      <c r="A81" s="116">
        <v>27</v>
      </c>
      <c r="B81" s="39">
        <v>76</v>
      </c>
      <c r="C81" s="190" t="s">
        <v>434</v>
      </c>
      <c r="D81" s="15" t="s">
        <v>59</v>
      </c>
      <c r="E81" s="16" t="s">
        <v>380</v>
      </c>
      <c r="F81" s="17" t="s">
        <v>42</v>
      </c>
      <c r="G81" s="18">
        <v>36263</v>
      </c>
      <c r="H81" s="18">
        <v>36971.164253000003</v>
      </c>
      <c r="I81" s="18" t="s">
        <v>187</v>
      </c>
      <c r="J81" s="18">
        <v>87.433333333333337</v>
      </c>
      <c r="K81" s="18">
        <v>6899</v>
      </c>
      <c r="L81" s="228">
        <v>50000</v>
      </c>
      <c r="M81" s="228">
        <v>5358916</v>
      </c>
      <c r="N81" s="105">
        <v>7.16</v>
      </c>
      <c r="O81" s="105">
        <v>5.35</v>
      </c>
      <c r="P81" s="105">
        <v>7.49</v>
      </c>
      <c r="Q81" s="105">
        <v>48.22</v>
      </c>
      <c r="R81" s="105">
        <v>434.83</v>
      </c>
      <c r="S81" s="18">
        <v>21</v>
      </c>
      <c r="T81" s="18">
        <v>11</v>
      </c>
      <c r="U81" s="18">
        <v>2</v>
      </c>
      <c r="V81" s="18">
        <v>89</v>
      </c>
      <c r="W81" s="18">
        <f t="shared" si="2"/>
        <v>23</v>
      </c>
      <c r="X81" s="40">
        <v>2.2500173140658317E-2</v>
      </c>
      <c r="Y81" s="270">
        <v>4.7871906305285244E-4</v>
      </c>
      <c r="Z81" s="161">
        <v>10706</v>
      </c>
      <c r="AA81" s="11"/>
      <c r="AB81" s="11"/>
      <c r="AC81" s="11"/>
      <c r="AD81" s="11"/>
      <c r="AE81" s="11"/>
      <c r="AF81" s="11"/>
      <c r="AG81" s="11"/>
      <c r="AH81" s="11"/>
      <c r="AI81" s="11"/>
      <c r="AJ81" s="11"/>
      <c r="AK81" s="11"/>
      <c r="AL81" s="11"/>
      <c r="AM81" s="11"/>
      <c r="AN81" s="11"/>
      <c r="AO81" s="11"/>
      <c r="AP81" s="11"/>
      <c r="AQ81" s="11"/>
      <c r="AR81" s="11"/>
      <c r="AS81" s="11"/>
      <c r="AT81" s="11"/>
      <c r="AU81" s="11"/>
    </row>
    <row r="82" spans="1:47" s="6" customFormat="1" ht="43.5" customHeight="1">
      <c r="A82" s="116">
        <v>53</v>
      </c>
      <c r="B82" s="60">
        <v>77</v>
      </c>
      <c r="C82" s="191" t="s">
        <v>435</v>
      </c>
      <c r="D82" s="61" t="s">
        <v>60</v>
      </c>
      <c r="E82" s="62" t="s">
        <v>380</v>
      </c>
      <c r="F82" s="63" t="s">
        <v>42</v>
      </c>
      <c r="G82" s="59">
        <v>28319.955583999999</v>
      </c>
      <c r="H82" s="59">
        <v>27024.208372000001</v>
      </c>
      <c r="I82" s="59" t="s">
        <v>188</v>
      </c>
      <c r="J82" s="59">
        <v>85.933333333333337</v>
      </c>
      <c r="K82" s="59">
        <v>8942</v>
      </c>
      <c r="L82" s="229">
        <v>50000</v>
      </c>
      <c r="M82" s="230">
        <v>3022166</v>
      </c>
      <c r="N82" s="199">
        <v>1.71</v>
      </c>
      <c r="O82" s="199" t="s">
        <v>556</v>
      </c>
      <c r="P82" s="106">
        <v>1.76</v>
      </c>
      <c r="Q82" s="106">
        <v>28.13</v>
      </c>
      <c r="R82" s="106">
        <v>201.55</v>
      </c>
      <c r="S82" s="12">
        <v>46</v>
      </c>
      <c r="T82" s="12">
        <v>12.6</v>
      </c>
      <c r="U82" s="12">
        <v>3</v>
      </c>
      <c r="V82" s="12">
        <v>87.4</v>
      </c>
      <c r="W82" s="12">
        <f t="shared" si="2"/>
        <v>49</v>
      </c>
      <c r="X82" s="40">
        <v>1.8838814675571705E-2</v>
      </c>
      <c r="Y82" s="270">
        <v>4.008191249968376E-4</v>
      </c>
      <c r="Z82" s="161">
        <v>10720</v>
      </c>
    </row>
    <row r="83" spans="1:47" s="6" customFormat="1" ht="43.5" customHeight="1">
      <c r="A83" s="116">
        <v>22</v>
      </c>
      <c r="B83" s="39">
        <v>78</v>
      </c>
      <c r="C83" s="190" t="s">
        <v>436</v>
      </c>
      <c r="D83" s="15" t="s">
        <v>61</v>
      </c>
      <c r="E83" s="16" t="s">
        <v>380</v>
      </c>
      <c r="F83" s="17" t="s">
        <v>42</v>
      </c>
      <c r="G83" s="18">
        <v>1337945.7085849999</v>
      </c>
      <c r="H83" s="18">
        <v>1055816.8995739999</v>
      </c>
      <c r="I83" s="18" t="s">
        <v>189</v>
      </c>
      <c r="J83" s="18">
        <v>85.333333333333329</v>
      </c>
      <c r="K83" s="18">
        <v>77954</v>
      </c>
      <c r="L83" s="228">
        <v>100000</v>
      </c>
      <c r="M83" s="228">
        <v>13544101</v>
      </c>
      <c r="N83" s="105">
        <v>4.05</v>
      </c>
      <c r="O83" s="105">
        <v>-1.94</v>
      </c>
      <c r="P83" s="105">
        <v>-4.41</v>
      </c>
      <c r="Q83" s="105">
        <v>7.99</v>
      </c>
      <c r="R83" s="105">
        <v>1254.43</v>
      </c>
      <c r="S83" s="18">
        <v>175</v>
      </c>
      <c r="T83" s="18">
        <v>82</v>
      </c>
      <c r="U83" s="18">
        <v>5</v>
      </c>
      <c r="V83" s="18">
        <v>18</v>
      </c>
      <c r="W83" s="18">
        <f t="shared" si="2"/>
        <v>180</v>
      </c>
      <c r="X83" s="40">
        <v>4.7899668666095412</v>
      </c>
      <c r="Y83" s="270">
        <v>0.10191248023304929</v>
      </c>
      <c r="Z83" s="161">
        <v>10719</v>
      </c>
      <c r="AA83" s="11"/>
      <c r="AB83" s="11"/>
      <c r="AC83" s="11"/>
      <c r="AD83" s="11"/>
      <c r="AE83" s="11"/>
      <c r="AF83" s="11"/>
      <c r="AG83" s="11"/>
      <c r="AH83" s="11"/>
      <c r="AI83" s="11"/>
      <c r="AJ83" s="11"/>
      <c r="AK83" s="11"/>
      <c r="AL83" s="11"/>
      <c r="AM83" s="11"/>
      <c r="AN83" s="11"/>
      <c r="AO83" s="11"/>
      <c r="AP83" s="11"/>
      <c r="AQ83" s="11"/>
      <c r="AR83" s="11"/>
      <c r="AS83" s="11"/>
      <c r="AT83" s="11"/>
      <c r="AU83" s="11"/>
    </row>
    <row r="84" spans="1:47" s="6" customFormat="1" ht="43.5" customHeight="1">
      <c r="A84" s="116">
        <v>48</v>
      </c>
      <c r="B84" s="60">
        <v>79</v>
      </c>
      <c r="C84" s="191" t="s">
        <v>437</v>
      </c>
      <c r="D84" s="61" t="s">
        <v>62</v>
      </c>
      <c r="E84" s="62" t="s">
        <v>380</v>
      </c>
      <c r="F84" s="63" t="s">
        <v>42</v>
      </c>
      <c r="G84" s="59">
        <v>30676.459242000001</v>
      </c>
      <c r="H84" s="59">
        <v>24623.110227000001</v>
      </c>
      <c r="I84" s="59" t="s">
        <v>190</v>
      </c>
      <c r="J84" s="59">
        <v>82.966666666666669</v>
      </c>
      <c r="K84" s="59">
        <v>7221</v>
      </c>
      <c r="L84" s="229">
        <v>50000</v>
      </c>
      <c r="M84" s="230">
        <v>3409931</v>
      </c>
      <c r="N84" s="106">
        <v>5.39</v>
      </c>
      <c r="O84" s="106">
        <v>1.1599999999999999</v>
      </c>
      <c r="P84" s="106">
        <v>-5.6</v>
      </c>
      <c r="Q84" s="106">
        <v>26.66</v>
      </c>
      <c r="R84" s="106">
        <v>241</v>
      </c>
      <c r="S84" s="12">
        <v>13</v>
      </c>
      <c r="T84" s="12">
        <v>4</v>
      </c>
      <c r="U84" s="12">
        <v>16</v>
      </c>
      <c r="V84" s="12">
        <v>96</v>
      </c>
      <c r="W84" s="12">
        <f t="shared" si="2"/>
        <v>29</v>
      </c>
      <c r="X84" s="40">
        <v>5.4492025148693704E-3</v>
      </c>
      <c r="Y84" s="270">
        <v>1.1593853549462901E-4</v>
      </c>
      <c r="Z84" s="161">
        <v>10739</v>
      </c>
      <c r="AA84" s="11"/>
      <c r="AB84" s="11"/>
      <c r="AC84" s="11"/>
      <c r="AD84" s="11"/>
      <c r="AE84" s="11"/>
      <c r="AF84" s="11"/>
      <c r="AG84" s="11"/>
      <c r="AH84" s="11"/>
      <c r="AI84" s="11"/>
      <c r="AJ84" s="11"/>
      <c r="AK84" s="11"/>
      <c r="AL84" s="11"/>
      <c r="AM84" s="11"/>
      <c r="AN84" s="11"/>
      <c r="AO84" s="11"/>
      <c r="AP84" s="11"/>
      <c r="AQ84" s="11"/>
      <c r="AR84" s="11"/>
      <c r="AS84" s="11"/>
      <c r="AT84" s="11"/>
      <c r="AU84" s="11"/>
    </row>
    <row r="85" spans="1:47" s="6" customFormat="1" ht="43.5" customHeight="1">
      <c r="A85" s="116">
        <v>57</v>
      </c>
      <c r="B85" s="39">
        <v>80</v>
      </c>
      <c r="C85" s="190" t="s">
        <v>438</v>
      </c>
      <c r="D85" s="15" t="s">
        <v>17</v>
      </c>
      <c r="E85" s="16" t="s">
        <v>380</v>
      </c>
      <c r="F85" s="17" t="s">
        <v>42</v>
      </c>
      <c r="G85" s="18">
        <v>27211.799027000001</v>
      </c>
      <c r="H85" s="18">
        <v>21937.640100000001</v>
      </c>
      <c r="I85" s="18" t="s">
        <v>191</v>
      </c>
      <c r="J85" s="18">
        <v>81.333333333333329</v>
      </c>
      <c r="K85" s="18">
        <v>4989</v>
      </c>
      <c r="L85" s="228">
        <v>50000</v>
      </c>
      <c r="M85" s="228">
        <v>4397201</v>
      </c>
      <c r="N85" s="105">
        <v>4.93</v>
      </c>
      <c r="O85" s="105">
        <v>4.95</v>
      </c>
      <c r="P85" s="105">
        <v>0.97</v>
      </c>
      <c r="Q85" s="105">
        <v>19.86</v>
      </c>
      <c r="R85" s="105">
        <v>338.48</v>
      </c>
      <c r="S85" s="18">
        <v>6</v>
      </c>
      <c r="T85" s="18">
        <v>13</v>
      </c>
      <c r="U85" s="18">
        <v>4</v>
      </c>
      <c r="V85" s="18">
        <v>87</v>
      </c>
      <c r="W85" s="18">
        <f t="shared" si="2"/>
        <v>10</v>
      </c>
      <c r="X85" s="40">
        <v>1.577841256156361E-2</v>
      </c>
      <c r="Y85" s="270">
        <v>3.3570527794223406E-4</v>
      </c>
      <c r="Z85" s="161">
        <v>10742</v>
      </c>
    </row>
    <row r="86" spans="1:47" s="6" customFormat="1" ht="43.5" customHeight="1">
      <c r="A86" s="116">
        <v>21</v>
      </c>
      <c r="B86" s="60">
        <v>81</v>
      </c>
      <c r="C86" s="191" t="s">
        <v>439</v>
      </c>
      <c r="D86" s="61" t="s">
        <v>63</v>
      </c>
      <c r="E86" s="62" t="s">
        <v>380</v>
      </c>
      <c r="F86" s="63" t="s">
        <v>42</v>
      </c>
      <c r="G86" s="59">
        <v>244906.06430299999</v>
      </c>
      <c r="H86" s="59">
        <v>157955.188146</v>
      </c>
      <c r="I86" s="59" t="s">
        <v>192</v>
      </c>
      <c r="J86" s="59">
        <v>81.066666666666663</v>
      </c>
      <c r="K86" s="59">
        <v>21194</v>
      </c>
      <c r="L86" s="229">
        <v>50000</v>
      </c>
      <c r="M86" s="230">
        <v>7452826</v>
      </c>
      <c r="N86" s="106">
        <v>9.43</v>
      </c>
      <c r="O86" s="106">
        <v>-4.1900000000000004</v>
      </c>
      <c r="P86" s="106">
        <v>-10.49</v>
      </c>
      <c r="Q86" s="106">
        <v>19.14</v>
      </c>
      <c r="R86" s="106">
        <v>645.29</v>
      </c>
      <c r="S86" s="12">
        <v>256</v>
      </c>
      <c r="T86" s="12">
        <v>82</v>
      </c>
      <c r="U86" s="12">
        <v>4</v>
      </c>
      <c r="V86" s="12">
        <v>18</v>
      </c>
      <c r="W86" s="12">
        <f t="shared" si="2"/>
        <v>260</v>
      </c>
      <c r="X86" s="40">
        <v>0.71660163607315674</v>
      </c>
      <c r="Y86" s="270">
        <v>1.5246587733282024E-2</v>
      </c>
      <c r="Z86" s="161">
        <v>10743</v>
      </c>
      <c r="AA86" s="11"/>
      <c r="AB86" s="11"/>
      <c r="AC86" s="11"/>
      <c r="AD86" s="11"/>
      <c r="AE86" s="11"/>
      <c r="AF86" s="11"/>
      <c r="AG86" s="11"/>
      <c r="AH86" s="11"/>
      <c r="AI86" s="11"/>
      <c r="AJ86" s="11"/>
      <c r="AK86" s="11"/>
      <c r="AL86" s="11"/>
      <c r="AM86" s="11"/>
      <c r="AN86" s="11"/>
      <c r="AO86" s="11"/>
      <c r="AP86" s="11"/>
      <c r="AQ86" s="11"/>
      <c r="AR86" s="11"/>
      <c r="AS86" s="11"/>
      <c r="AT86" s="11"/>
      <c r="AU86" s="11"/>
    </row>
    <row r="87" spans="1:47" s="6" customFormat="1" ht="43.5" customHeight="1">
      <c r="A87" s="116">
        <v>10</v>
      </c>
      <c r="B87" s="39">
        <v>82</v>
      </c>
      <c r="C87" s="190" t="s">
        <v>440</v>
      </c>
      <c r="D87" s="15" t="s">
        <v>49</v>
      </c>
      <c r="E87" s="16" t="s">
        <v>380</v>
      </c>
      <c r="F87" s="17" t="s">
        <v>40</v>
      </c>
      <c r="G87" s="18">
        <v>291261.03012200003</v>
      </c>
      <c r="H87" s="18">
        <v>281794.44562100002</v>
      </c>
      <c r="I87" s="18" t="s">
        <v>171</v>
      </c>
      <c r="J87" s="18">
        <v>78.233333333333334</v>
      </c>
      <c r="K87" s="18">
        <v>41681</v>
      </c>
      <c r="L87" s="228">
        <v>500000</v>
      </c>
      <c r="M87" s="228">
        <v>6760741</v>
      </c>
      <c r="N87" s="203">
        <v>1.38</v>
      </c>
      <c r="O87" s="203">
        <v>2.87</v>
      </c>
      <c r="P87" s="203">
        <v>0.41</v>
      </c>
      <c r="Q87" s="105">
        <v>15.24</v>
      </c>
      <c r="R87" s="105">
        <v>574.94000000000005</v>
      </c>
      <c r="S87" s="18">
        <v>316</v>
      </c>
      <c r="T87" s="18">
        <v>57.95</v>
      </c>
      <c r="U87" s="18">
        <v>5</v>
      </c>
      <c r="V87" s="18">
        <v>42.05</v>
      </c>
      <c r="W87" s="18">
        <f t="shared" si="2"/>
        <v>321</v>
      </c>
      <c r="X87" s="40">
        <v>0.9034745360283436</v>
      </c>
      <c r="Y87" s="270">
        <v>1.9222540230059079E-2</v>
      </c>
      <c r="Z87" s="161">
        <v>10762</v>
      </c>
    </row>
    <row r="88" spans="1:47" s="6" customFormat="1" ht="43.5" customHeight="1">
      <c r="A88" s="116">
        <v>60</v>
      </c>
      <c r="B88" s="60">
        <v>83</v>
      </c>
      <c r="C88" s="191" t="s">
        <v>441</v>
      </c>
      <c r="D88" s="61" t="s">
        <v>64</v>
      </c>
      <c r="E88" s="62" t="s">
        <v>380</v>
      </c>
      <c r="F88" s="63" t="s">
        <v>42</v>
      </c>
      <c r="G88" s="59">
        <v>31150.006902000001</v>
      </c>
      <c r="H88" s="59">
        <v>21497.736312000001</v>
      </c>
      <c r="I88" s="59" t="s">
        <v>193</v>
      </c>
      <c r="J88" s="59">
        <v>78.2</v>
      </c>
      <c r="K88" s="59">
        <v>5494</v>
      </c>
      <c r="L88" s="229">
        <v>50000</v>
      </c>
      <c r="M88" s="230">
        <v>3912948</v>
      </c>
      <c r="N88" s="199">
        <v>6.84</v>
      </c>
      <c r="O88" s="199">
        <v>10.41</v>
      </c>
      <c r="P88" s="199">
        <v>5</v>
      </c>
      <c r="Q88" s="106">
        <v>37.47</v>
      </c>
      <c r="R88" s="106">
        <v>289.58</v>
      </c>
      <c r="S88" s="12">
        <v>47</v>
      </c>
      <c r="T88" s="12">
        <v>32.800000000000004</v>
      </c>
      <c r="U88" s="12">
        <v>7</v>
      </c>
      <c r="V88" s="12">
        <v>67.2</v>
      </c>
      <c r="W88" s="12">
        <f t="shared" si="2"/>
        <v>54</v>
      </c>
      <c r="X88" s="40">
        <v>3.9011856954794512E-2</v>
      </c>
      <c r="Y88" s="270">
        <v>8.3002559547436065E-4</v>
      </c>
      <c r="Z88" s="161">
        <v>10753</v>
      </c>
      <c r="AA88" s="11"/>
      <c r="AB88" s="11"/>
      <c r="AC88" s="11"/>
      <c r="AD88" s="11"/>
      <c r="AE88" s="11"/>
      <c r="AF88" s="11"/>
      <c r="AG88" s="11"/>
      <c r="AH88" s="11"/>
      <c r="AI88" s="11"/>
      <c r="AJ88" s="11"/>
      <c r="AK88" s="11"/>
      <c r="AL88" s="11"/>
      <c r="AM88" s="11"/>
      <c r="AN88" s="11"/>
      <c r="AO88" s="11"/>
      <c r="AP88" s="11"/>
      <c r="AQ88" s="11"/>
      <c r="AR88" s="11"/>
      <c r="AS88" s="11"/>
      <c r="AT88" s="11"/>
      <c r="AU88" s="11"/>
    </row>
    <row r="89" spans="1:47" s="6" customFormat="1" ht="43.5" customHeight="1">
      <c r="A89" s="116">
        <v>45</v>
      </c>
      <c r="B89" s="39">
        <v>84</v>
      </c>
      <c r="C89" s="190" t="s">
        <v>442</v>
      </c>
      <c r="D89" s="15" t="s">
        <v>25</v>
      </c>
      <c r="E89" s="16" t="s">
        <v>380</v>
      </c>
      <c r="F89" s="17" t="s">
        <v>42</v>
      </c>
      <c r="G89" s="18">
        <v>15641.382454000001</v>
      </c>
      <c r="H89" s="18">
        <v>15413.688157000001</v>
      </c>
      <c r="I89" s="18" t="s">
        <v>194</v>
      </c>
      <c r="J89" s="18">
        <v>77.599999999999994</v>
      </c>
      <c r="K89" s="18">
        <v>5514</v>
      </c>
      <c r="L89" s="228">
        <v>50000</v>
      </c>
      <c r="M89" s="228">
        <v>2795373</v>
      </c>
      <c r="N89" s="105">
        <v>3.04</v>
      </c>
      <c r="O89" s="105">
        <v>-7.0000000000000007E-2</v>
      </c>
      <c r="P89" s="105">
        <v>-2.35</v>
      </c>
      <c r="Q89" s="105">
        <v>6.67</v>
      </c>
      <c r="R89" s="105">
        <v>179.55</v>
      </c>
      <c r="S89" s="18">
        <v>16</v>
      </c>
      <c r="T89" s="18">
        <v>5</v>
      </c>
      <c r="U89" s="18">
        <v>5</v>
      </c>
      <c r="V89" s="18">
        <v>95</v>
      </c>
      <c r="W89" s="18">
        <f t="shared" si="2"/>
        <v>21</v>
      </c>
      <c r="X89" s="40">
        <v>4.2638961677776022E-3</v>
      </c>
      <c r="Y89" s="270">
        <v>9.0719674272400714E-5</v>
      </c>
      <c r="Z89" s="161">
        <v>10782</v>
      </c>
    </row>
    <row r="90" spans="1:47" s="6" customFormat="1" ht="43.5" customHeight="1">
      <c r="A90" s="116">
        <v>56</v>
      </c>
      <c r="B90" s="60">
        <v>85</v>
      </c>
      <c r="C90" s="191" t="s">
        <v>443</v>
      </c>
      <c r="D90" s="61" t="s">
        <v>65</v>
      </c>
      <c r="E90" s="62" t="s">
        <v>380</v>
      </c>
      <c r="F90" s="63" t="s">
        <v>42</v>
      </c>
      <c r="G90" s="59">
        <v>44387.585290000003</v>
      </c>
      <c r="H90" s="59">
        <v>46947.447699999997</v>
      </c>
      <c r="I90" s="59" t="s">
        <v>194</v>
      </c>
      <c r="J90" s="59">
        <v>77.599999999999994</v>
      </c>
      <c r="K90" s="59">
        <v>6806</v>
      </c>
      <c r="L90" s="229">
        <v>50000</v>
      </c>
      <c r="M90" s="230">
        <v>6897950</v>
      </c>
      <c r="N90" s="199">
        <v>7.05</v>
      </c>
      <c r="O90" s="199" t="s">
        <v>557</v>
      </c>
      <c r="P90" s="199" t="s">
        <v>558</v>
      </c>
      <c r="Q90" s="106">
        <v>20.05</v>
      </c>
      <c r="R90" s="106">
        <v>589.12</v>
      </c>
      <c r="S90" s="12">
        <v>21</v>
      </c>
      <c r="T90" s="12">
        <v>15.4</v>
      </c>
      <c r="U90" s="12">
        <v>4</v>
      </c>
      <c r="V90" s="12">
        <v>84.6</v>
      </c>
      <c r="W90" s="12">
        <f t="shared" si="2"/>
        <v>25</v>
      </c>
      <c r="X90" s="40">
        <v>4.0000254586161715E-2</v>
      </c>
      <c r="Y90" s="270">
        <v>8.5105497978415286E-4</v>
      </c>
      <c r="Z90" s="161">
        <v>10766</v>
      </c>
      <c r="AA90" s="11"/>
      <c r="AB90" s="11"/>
      <c r="AC90" s="11"/>
      <c r="AD90" s="11"/>
      <c r="AE90" s="11"/>
      <c r="AF90" s="11"/>
      <c r="AG90" s="11"/>
      <c r="AH90" s="11"/>
      <c r="AI90" s="11"/>
      <c r="AJ90" s="11"/>
      <c r="AK90" s="11"/>
      <c r="AL90" s="11"/>
      <c r="AM90" s="11"/>
      <c r="AN90" s="11"/>
      <c r="AO90" s="11"/>
      <c r="AP90" s="11"/>
      <c r="AQ90" s="11"/>
      <c r="AR90" s="11"/>
      <c r="AS90" s="11"/>
      <c r="AT90" s="11"/>
      <c r="AU90" s="11"/>
    </row>
    <row r="91" spans="1:47" s="6" customFormat="1" ht="43.5" customHeight="1">
      <c r="A91" s="116">
        <v>33</v>
      </c>
      <c r="B91" s="39">
        <v>86</v>
      </c>
      <c r="C91" s="190" t="s">
        <v>444</v>
      </c>
      <c r="D91" s="16" t="s">
        <v>351</v>
      </c>
      <c r="E91" s="16" t="s">
        <v>380</v>
      </c>
      <c r="F91" s="17" t="s">
        <v>42</v>
      </c>
      <c r="G91" s="18">
        <v>15815.100195999999</v>
      </c>
      <c r="H91" s="18">
        <v>15786.859968000001</v>
      </c>
      <c r="I91" s="18" t="s">
        <v>162</v>
      </c>
      <c r="J91" s="18">
        <v>77.333333333333329</v>
      </c>
      <c r="K91" s="18">
        <v>5842</v>
      </c>
      <c r="L91" s="228">
        <v>50000</v>
      </c>
      <c r="M91" s="228">
        <v>2702304</v>
      </c>
      <c r="N91" s="203">
        <v>1.53</v>
      </c>
      <c r="O91" s="203">
        <v>1.68</v>
      </c>
      <c r="P91" s="203" t="s">
        <v>559</v>
      </c>
      <c r="Q91" s="105">
        <v>12.78</v>
      </c>
      <c r="R91" s="105">
        <v>168.51</v>
      </c>
      <c r="S91" s="18">
        <v>18</v>
      </c>
      <c r="T91" s="18">
        <v>14.02</v>
      </c>
      <c r="U91" s="18">
        <v>2</v>
      </c>
      <c r="V91" s="18">
        <v>85.98</v>
      </c>
      <c r="W91" s="18">
        <f t="shared" si="2"/>
        <v>20</v>
      </c>
      <c r="X91" s="40">
        <v>1.2245423743945954E-2</v>
      </c>
      <c r="Y91" s="270">
        <v>2.6053656319621743E-4</v>
      </c>
      <c r="Z91" s="161">
        <v>10764</v>
      </c>
    </row>
    <row r="92" spans="1:47" s="6" customFormat="1" ht="43.5" customHeight="1">
      <c r="A92" s="116">
        <v>49</v>
      </c>
      <c r="B92" s="60">
        <v>87</v>
      </c>
      <c r="C92" s="191" t="s">
        <v>445</v>
      </c>
      <c r="D92" s="61" t="s">
        <v>66</v>
      </c>
      <c r="E92" s="62" t="s">
        <v>380</v>
      </c>
      <c r="F92" s="63" t="s">
        <v>42</v>
      </c>
      <c r="G92" s="59">
        <v>67006.586702000001</v>
      </c>
      <c r="H92" s="59">
        <v>49110.803891000003</v>
      </c>
      <c r="I92" s="59" t="s">
        <v>138</v>
      </c>
      <c r="J92" s="59">
        <v>77.266666666666666</v>
      </c>
      <c r="K92" s="59">
        <v>7945</v>
      </c>
      <c r="L92" s="229">
        <v>50000</v>
      </c>
      <c r="M92" s="230">
        <v>6181347</v>
      </c>
      <c r="N92" s="106">
        <v>0.22</v>
      </c>
      <c r="O92" s="106">
        <v>0.32</v>
      </c>
      <c r="P92" s="106">
        <v>-2.08</v>
      </c>
      <c r="Q92" s="106">
        <v>20.64</v>
      </c>
      <c r="R92" s="106">
        <v>517.85</v>
      </c>
      <c r="S92" s="12">
        <v>54</v>
      </c>
      <c r="T92" s="12">
        <v>22</v>
      </c>
      <c r="U92" s="12">
        <v>4</v>
      </c>
      <c r="V92" s="12">
        <v>78</v>
      </c>
      <c r="W92" s="12">
        <f t="shared" si="2"/>
        <v>58</v>
      </c>
      <c r="X92" s="40">
        <v>5.9776402120458053E-2</v>
      </c>
      <c r="Y92" s="270">
        <v>1.2718170227795395E-3</v>
      </c>
      <c r="Z92" s="161">
        <v>10771</v>
      </c>
      <c r="AA92" s="11"/>
      <c r="AB92" s="11"/>
      <c r="AC92" s="11"/>
      <c r="AD92" s="11"/>
      <c r="AE92" s="11"/>
      <c r="AF92" s="11"/>
      <c r="AG92" s="11"/>
      <c r="AH92" s="11"/>
      <c r="AI92" s="11"/>
      <c r="AJ92" s="11"/>
      <c r="AK92" s="11"/>
      <c r="AL92" s="11"/>
      <c r="AM92" s="11"/>
      <c r="AN92" s="11"/>
      <c r="AO92" s="11"/>
      <c r="AP92" s="11"/>
      <c r="AQ92" s="11"/>
      <c r="AR92" s="11"/>
      <c r="AS92" s="11"/>
      <c r="AT92" s="11"/>
      <c r="AU92" s="11"/>
    </row>
    <row r="93" spans="1:47" s="6" customFormat="1" ht="43.5" customHeight="1">
      <c r="A93" s="116">
        <v>24</v>
      </c>
      <c r="B93" s="39">
        <v>88</v>
      </c>
      <c r="C93" s="190" t="s">
        <v>446</v>
      </c>
      <c r="D93" s="15" t="s">
        <v>67</v>
      </c>
      <c r="E93" s="16" t="s">
        <v>380</v>
      </c>
      <c r="F93" s="17" t="s">
        <v>42</v>
      </c>
      <c r="G93" s="18">
        <v>29311.072855999999</v>
      </c>
      <c r="H93" s="18">
        <v>24920.885847000001</v>
      </c>
      <c r="I93" s="18" t="s">
        <v>195</v>
      </c>
      <c r="J93" s="18">
        <v>76.166666666666671</v>
      </c>
      <c r="K93" s="18">
        <v>6617</v>
      </c>
      <c r="L93" s="228">
        <v>50000</v>
      </c>
      <c r="M93" s="228">
        <v>3766191</v>
      </c>
      <c r="N93" s="203">
        <v>2.63</v>
      </c>
      <c r="O93" s="203" t="s">
        <v>560</v>
      </c>
      <c r="P93" s="203" t="s">
        <v>561</v>
      </c>
      <c r="Q93" s="203">
        <v>4.75</v>
      </c>
      <c r="R93" s="203">
        <v>275.72000000000003</v>
      </c>
      <c r="S93" s="18">
        <v>83</v>
      </c>
      <c r="T93" s="18">
        <v>10.56</v>
      </c>
      <c r="U93" s="18">
        <v>6</v>
      </c>
      <c r="V93" s="18">
        <v>89.44</v>
      </c>
      <c r="W93" s="18">
        <f t="shared" si="2"/>
        <v>89</v>
      </c>
      <c r="X93" s="40">
        <v>1.4559868140407793E-2</v>
      </c>
      <c r="Y93" s="270">
        <v>3.0977923550970342E-4</v>
      </c>
      <c r="Z93" s="161">
        <v>10769</v>
      </c>
    </row>
    <row r="94" spans="1:47" s="6" customFormat="1" ht="43.5" customHeight="1">
      <c r="A94" s="116">
        <v>37</v>
      </c>
      <c r="B94" s="60">
        <v>89</v>
      </c>
      <c r="C94" s="191" t="s">
        <v>447</v>
      </c>
      <c r="D94" s="61" t="s">
        <v>68</v>
      </c>
      <c r="E94" s="62" t="s">
        <v>380</v>
      </c>
      <c r="F94" s="63" t="s">
        <v>42</v>
      </c>
      <c r="G94" s="59">
        <v>21163.181987</v>
      </c>
      <c r="H94" s="59">
        <v>16517.742945000002</v>
      </c>
      <c r="I94" s="59" t="s">
        <v>196</v>
      </c>
      <c r="J94" s="59">
        <v>75.7</v>
      </c>
      <c r="K94" s="59">
        <v>10164</v>
      </c>
      <c r="L94" s="229">
        <v>50000</v>
      </c>
      <c r="M94" s="230">
        <v>1625122</v>
      </c>
      <c r="N94" s="106">
        <v>-1.96</v>
      </c>
      <c r="O94" s="106">
        <v>-16.48</v>
      </c>
      <c r="P94" s="106">
        <v>-24</v>
      </c>
      <c r="Q94" s="106">
        <v>20.07</v>
      </c>
      <c r="R94" s="106">
        <v>62.24</v>
      </c>
      <c r="S94" s="12">
        <v>95</v>
      </c>
      <c r="T94" s="12">
        <v>85</v>
      </c>
      <c r="U94" s="12">
        <v>2</v>
      </c>
      <c r="V94" s="12">
        <v>15</v>
      </c>
      <c r="W94" s="12">
        <f t="shared" si="2"/>
        <v>97</v>
      </c>
      <c r="X94" s="40">
        <v>7.7678293614374797E-2</v>
      </c>
      <c r="Y94" s="270">
        <v>1.6527019461651073E-3</v>
      </c>
      <c r="Z94" s="161">
        <v>10763</v>
      </c>
      <c r="AA94" s="11"/>
      <c r="AB94" s="11"/>
      <c r="AC94" s="11"/>
      <c r="AD94" s="11"/>
      <c r="AE94" s="11"/>
      <c r="AF94" s="11"/>
      <c r="AG94" s="11"/>
      <c r="AH94" s="11"/>
      <c r="AI94" s="11"/>
      <c r="AJ94" s="11"/>
      <c r="AK94" s="11"/>
      <c r="AL94" s="11"/>
      <c r="AM94" s="11"/>
      <c r="AN94" s="11"/>
      <c r="AO94" s="11"/>
      <c r="AP94" s="11"/>
      <c r="AQ94" s="11"/>
      <c r="AR94" s="11"/>
      <c r="AS94" s="11"/>
      <c r="AT94" s="11"/>
      <c r="AU94" s="11"/>
    </row>
    <row r="95" spans="1:47" s="6" customFormat="1" ht="43.5" customHeight="1">
      <c r="A95" s="116">
        <v>51</v>
      </c>
      <c r="B95" s="39">
        <v>90</v>
      </c>
      <c r="C95" s="190" t="s">
        <v>312</v>
      </c>
      <c r="D95" s="15" t="s">
        <v>69</v>
      </c>
      <c r="E95" s="16" t="s">
        <v>380</v>
      </c>
      <c r="F95" s="17" t="s">
        <v>42</v>
      </c>
      <c r="G95" s="18">
        <v>73740.150223999997</v>
      </c>
      <c r="H95" s="18">
        <v>81188.170515000005</v>
      </c>
      <c r="I95" s="18" t="s">
        <v>197</v>
      </c>
      <c r="J95" s="18">
        <v>73.533333333333331</v>
      </c>
      <c r="K95" s="18">
        <v>26779</v>
      </c>
      <c r="L95" s="228">
        <v>200000</v>
      </c>
      <c r="M95" s="228">
        <v>3031785</v>
      </c>
      <c r="N95" s="203">
        <v>2.64</v>
      </c>
      <c r="O95" s="203">
        <v>2.4300000000000002</v>
      </c>
      <c r="P95" s="203">
        <v>1.0900000000000001</v>
      </c>
      <c r="Q95" s="105">
        <v>11.66</v>
      </c>
      <c r="R95" s="105">
        <v>202.74</v>
      </c>
      <c r="S95" s="18">
        <v>116</v>
      </c>
      <c r="T95" s="18">
        <v>22.759999999999998</v>
      </c>
      <c r="U95" s="18">
        <v>2</v>
      </c>
      <c r="V95" s="18">
        <v>77.239999999999995</v>
      </c>
      <c r="W95" s="18">
        <f t="shared" si="2"/>
        <v>118</v>
      </c>
      <c r="X95" s="40">
        <v>0.10223393112270997</v>
      </c>
      <c r="Y95" s="270">
        <v>2.1751535605224071E-3</v>
      </c>
      <c r="Z95" s="161">
        <v>10781</v>
      </c>
    </row>
    <row r="96" spans="1:47" s="6" customFormat="1" ht="43.5" customHeight="1">
      <c r="A96" s="116">
        <v>42</v>
      </c>
      <c r="B96" s="60">
        <v>91</v>
      </c>
      <c r="C96" s="191" t="s">
        <v>448</v>
      </c>
      <c r="D96" s="61" t="s">
        <v>39</v>
      </c>
      <c r="E96" s="62" t="s">
        <v>380</v>
      </c>
      <c r="F96" s="63" t="s">
        <v>42</v>
      </c>
      <c r="G96" s="59">
        <v>13993.620344999999</v>
      </c>
      <c r="H96" s="59">
        <v>18428.380708000001</v>
      </c>
      <c r="I96" s="59" t="s">
        <v>198</v>
      </c>
      <c r="J96" s="59">
        <v>73.400000000000006</v>
      </c>
      <c r="K96" s="59">
        <v>5409</v>
      </c>
      <c r="L96" s="229">
        <v>50000</v>
      </c>
      <c r="M96" s="230">
        <v>3406985</v>
      </c>
      <c r="N96" s="106">
        <v>2.92</v>
      </c>
      <c r="O96" s="106">
        <v>-0.96</v>
      </c>
      <c r="P96" s="106">
        <v>-6.31</v>
      </c>
      <c r="Q96" s="106">
        <v>18.329999999999998</v>
      </c>
      <c r="R96" s="106">
        <v>240.35</v>
      </c>
      <c r="S96" s="12">
        <v>30</v>
      </c>
      <c r="T96" s="12">
        <v>16</v>
      </c>
      <c r="U96" s="12">
        <v>3</v>
      </c>
      <c r="V96" s="12">
        <v>84</v>
      </c>
      <c r="W96" s="12">
        <f t="shared" si="2"/>
        <v>33</v>
      </c>
      <c r="X96" s="40">
        <v>1.6313126582829521E-2</v>
      </c>
      <c r="Y96" s="270">
        <v>3.4708198129742212E-4</v>
      </c>
      <c r="Z96" s="161">
        <v>10784</v>
      </c>
      <c r="AA96" s="11"/>
      <c r="AB96" s="11"/>
      <c r="AC96" s="11"/>
      <c r="AD96" s="11"/>
      <c r="AE96" s="11"/>
      <c r="AF96" s="11"/>
      <c r="AG96" s="11"/>
      <c r="AH96" s="11"/>
      <c r="AI96" s="11"/>
      <c r="AJ96" s="11"/>
      <c r="AK96" s="11"/>
      <c r="AL96" s="11"/>
      <c r="AM96" s="11"/>
      <c r="AN96" s="11"/>
      <c r="AO96" s="11"/>
      <c r="AP96" s="11"/>
      <c r="AQ96" s="11"/>
      <c r="AR96" s="11"/>
      <c r="AS96" s="11"/>
      <c r="AT96" s="11"/>
      <c r="AU96" s="11"/>
    </row>
    <row r="97" spans="1:47" s="6" customFormat="1" ht="43.5" customHeight="1">
      <c r="A97" s="116">
        <v>43</v>
      </c>
      <c r="B97" s="39">
        <v>92</v>
      </c>
      <c r="C97" s="190" t="s">
        <v>449</v>
      </c>
      <c r="D97" s="15" t="s">
        <v>231</v>
      </c>
      <c r="E97" s="16" t="s">
        <v>380</v>
      </c>
      <c r="F97" s="17" t="s">
        <v>42</v>
      </c>
      <c r="G97" s="18">
        <v>39004.762781999998</v>
      </c>
      <c r="H97" s="18">
        <v>41625.697063</v>
      </c>
      <c r="I97" s="18" t="s">
        <v>199</v>
      </c>
      <c r="J97" s="18">
        <v>72.233333333333334</v>
      </c>
      <c r="K97" s="18">
        <v>8263</v>
      </c>
      <c r="L97" s="228">
        <v>50000</v>
      </c>
      <c r="M97" s="228">
        <v>5037601</v>
      </c>
      <c r="N97" s="203">
        <v>0.04</v>
      </c>
      <c r="O97" s="105">
        <v>1.71</v>
      </c>
      <c r="P97" s="105">
        <v>6.66</v>
      </c>
      <c r="Q97" s="105">
        <v>27.1</v>
      </c>
      <c r="R97" s="105">
        <v>403.11</v>
      </c>
      <c r="S97" s="18">
        <v>60</v>
      </c>
      <c r="T97" s="18">
        <v>74.400000000000006</v>
      </c>
      <c r="U97" s="18">
        <v>4</v>
      </c>
      <c r="V97" s="18">
        <v>25.6</v>
      </c>
      <c r="W97" s="18">
        <f t="shared" si="2"/>
        <v>64</v>
      </c>
      <c r="X97" s="40">
        <v>0.17134226460900606</v>
      </c>
      <c r="Y97" s="270">
        <v>3.6455189861075619E-3</v>
      </c>
      <c r="Z97" s="161">
        <v>10789</v>
      </c>
    </row>
    <row r="98" spans="1:47" s="6" customFormat="1" ht="43.5" customHeight="1">
      <c r="A98" s="116">
        <v>30</v>
      </c>
      <c r="B98" s="60">
        <v>93</v>
      </c>
      <c r="C98" s="191" t="s">
        <v>450</v>
      </c>
      <c r="D98" s="61" t="s">
        <v>70</v>
      </c>
      <c r="E98" s="62" t="s">
        <v>380</v>
      </c>
      <c r="F98" s="63" t="s">
        <v>42</v>
      </c>
      <c r="G98" s="59">
        <v>18837.650902000001</v>
      </c>
      <c r="H98" s="59">
        <v>15903.472298000001</v>
      </c>
      <c r="I98" s="59" t="s">
        <v>200</v>
      </c>
      <c r="J98" s="59">
        <v>70.3</v>
      </c>
      <c r="K98" s="59">
        <v>6202</v>
      </c>
      <c r="L98" s="229">
        <v>50000</v>
      </c>
      <c r="M98" s="230">
        <v>2564249</v>
      </c>
      <c r="N98" s="199" t="s">
        <v>562</v>
      </c>
      <c r="O98" s="199" t="s">
        <v>563</v>
      </c>
      <c r="P98" s="199" t="s">
        <v>564</v>
      </c>
      <c r="Q98" s="106">
        <v>14.69</v>
      </c>
      <c r="R98" s="106">
        <v>156.44</v>
      </c>
      <c r="S98" s="12">
        <v>12</v>
      </c>
      <c r="T98" s="12">
        <v>4.7600000000000007</v>
      </c>
      <c r="U98" s="12">
        <v>4</v>
      </c>
      <c r="V98" s="12">
        <v>95.240000000000009</v>
      </c>
      <c r="W98" s="12">
        <f t="shared" si="2"/>
        <v>16</v>
      </c>
      <c r="X98" s="40">
        <v>4.1882148975722986E-3</v>
      </c>
      <c r="Y98" s="270">
        <v>8.9109461473732766E-5</v>
      </c>
      <c r="Z98" s="161">
        <v>10797</v>
      </c>
      <c r="AA98" s="11"/>
      <c r="AB98" s="11"/>
      <c r="AC98" s="11"/>
      <c r="AD98" s="11"/>
      <c r="AE98" s="11"/>
      <c r="AF98" s="11"/>
      <c r="AG98" s="11"/>
      <c r="AH98" s="11"/>
      <c r="AI98" s="11"/>
      <c r="AJ98" s="11"/>
      <c r="AK98" s="11"/>
      <c r="AL98" s="11"/>
      <c r="AM98" s="11"/>
      <c r="AN98" s="11"/>
      <c r="AO98" s="11"/>
      <c r="AP98" s="11"/>
      <c r="AQ98" s="11"/>
      <c r="AR98" s="11"/>
      <c r="AS98" s="11"/>
      <c r="AT98" s="11"/>
      <c r="AU98" s="11"/>
    </row>
    <row r="99" spans="1:47" s="6" customFormat="1" ht="43.5" customHeight="1">
      <c r="A99" s="116">
        <v>54</v>
      </c>
      <c r="B99" s="39">
        <v>94</v>
      </c>
      <c r="C99" s="190" t="s">
        <v>451</v>
      </c>
      <c r="D99" s="15" t="s">
        <v>71</v>
      </c>
      <c r="E99" s="16" t="s">
        <v>380</v>
      </c>
      <c r="F99" s="17" t="s">
        <v>42</v>
      </c>
      <c r="G99" s="18">
        <v>46573.396992000002</v>
      </c>
      <c r="H99" s="18">
        <v>50296.215060000002</v>
      </c>
      <c r="I99" s="18" t="s">
        <v>200</v>
      </c>
      <c r="J99" s="18">
        <v>70.3</v>
      </c>
      <c r="K99" s="18">
        <v>11610</v>
      </c>
      <c r="L99" s="228">
        <v>50000</v>
      </c>
      <c r="M99" s="228">
        <v>4332146</v>
      </c>
      <c r="N99" s="203">
        <v>3.42</v>
      </c>
      <c r="O99" s="203" t="s">
        <v>565</v>
      </c>
      <c r="P99" s="203" t="s">
        <v>566</v>
      </c>
      <c r="Q99" s="105">
        <v>55.46</v>
      </c>
      <c r="R99" s="105">
        <v>332.21</v>
      </c>
      <c r="S99" s="18">
        <v>115</v>
      </c>
      <c r="T99" s="18">
        <v>49.63</v>
      </c>
      <c r="U99" s="18">
        <v>4</v>
      </c>
      <c r="V99" s="18">
        <v>50.370000000000005</v>
      </c>
      <c r="W99" s="18">
        <f t="shared" si="2"/>
        <v>119</v>
      </c>
      <c r="X99" s="40">
        <v>0.13810507159208552</v>
      </c>
      <c r="Y99" s="270">
        <v>2.938356521174571E-3</v>
      </c>
      <c r="Z99" s="161">
        <v>10787</v>
      </c>
    </row>
    <row r="100" spans="1:47" s="6" customFormat="1" ht="43.5" customHeight="1">
      <c r="A100" s="116">
        <v>46</v>
      </c>
      <c r="B100" s="60">
        <v>95</v>
      </c>
      <c r="C100" s="191" t="s">
        <v>452</v>
      </c>
      <c r="D100" s="61" t="s">
        <v>72</v>
      </c>
      <c r="E100" s="62" t="s">
        <v>380</v>
      </c>
      <c r="F100" s="63" t="s">
        <v>42</v>
      </c>
      <c r="G100" s="59">
        <v>84494.996327999994</v>
      </c>
      <c r="H100" s="59">
        <v>58603.975745000003</v>
      </c>
      <c r="I100" s="59" t="s">
        <v>201</v>
      </c>
      <c r="J100" s="59">
        <v>68.666666666666671</v>
      </c>
      <c r="K100" s="59">
        <v>12755</v>
      </c>
      <c r="L100" s="229">
        <v>100000</v>
      </c>
      <c r="M100" s="230">
        <v>4594588</v>
      </c>
      <c r="N100" s="106">
        <v>0.25</v>
      </c>
      <c r="O100" s="106">
        <v>-0.13</v>
      </c>
      <c r="P100" s="106">
        <v>-1.53</v>
      </c>
      <c r="Q100" s="106">
        <v>8.6</v>
      </c>
      <c r="R100" s="106">
        <v>357.02</v>
      </c>
      <c r="S100" s="12">
        <v>123</v>
      </c>
      <c r="T100" s="12">
        <v>35</v>
      </c>
      <c r="U100" s="12">
        <v>5</v>
      </c>
      <c r="V100" s="12">
        <v>65</v>
      </c>
      <c r="W100" s="12">
        <f t="shared" si="2"/>
        <v>128</v>
      </c>
      <c r="X100" s="40">
        <v>0.11348152728619262</v>
      </c>
      <c r="Y100" s="270">
        <v>2.4144601055573638E-3</v>
      </c>
      <c r="Z100" s="161">
        <v>10801</v>
      </c>
      <c r="AA100" s="11"/>
      <c r="AB100" s="11"/>
      <c r="AC100" s="11"/>
      <c r="AD100" s="11"/>
      <c r="AE100" s="11"/>
      <c r="AF100" s="11"/>
      <c r="AG100" s="11"/>
      <c r="AH100" s="11"/>
      <c r="AI100" s="11"/>
      <c r="AJ100" s="11"/>
      <c r="AK100" s="11"/>
      <c r="AL100" s="11"/>
      <c r="AM100" s="11"/>
      <c r="AN100" s="11"/>
      <c r="AO100" s="11"/>
      <c r="AP100" s="11"/>
      <c r="AQ100" s="11"/>
      <c r="AR100" s="11"/>
      <c r="AS100" s="11"/>
      <c r="AT100" s="11"/>
      <c r="AU100" s="11"/>
    </row>
    <row r="101" spans="1:47" s="6" customFormat="1" ht="43.5" customHeight="1">
      <c r="A101" s="116">
        <v>59</v>
      </c>
      <c r="B101" s="39">
        <v>96</v>
      </c>
      <c r="C101" s="190" t="s">
        <v>453</v>
      </c>
      <c r="D101" s="15" t="s">
        <v>73</v>
      </c>
      <c r="E101" s="16" t="s">
        <v>380</v>
      </c>
      <c r="F101" s="17" t="s">
        <v>42</v>
      </c>
      <c r="G101" s="18">
        <v>14273.097035000001</v>
      </c>
      <c r="H101" s="18">
        <v>10126.308337</v>
      </c>
      <c r="I101" s="18" t="s">
        <v>201</v>
      </c>
      <c r="J101" s="18">
        <v>68.666666666666671</v>
      </c>
      <c r="K101" s="18">
        <v>5063</v>
      </c>
      <c r="L101" s="228">
        <v>50000</v>
      </c>
      <c r="M101" s="228">
        <v>2000060</v>
      </c>
      <c r="N101" s="105">
        <v>4.21</v>
      </c>
      <c r="O101" s="105">
        <v>-5.88</v>
      </c>
      <c r="P101" s="105">
        <v>-11.1</v>
      </c>
      <c r="Q101" s="105">
        <v>-0.14000000000000001</v>
      </c>
      <c r="R101" s="105">
        <v>98.87</v>
      </c>
      <c r="S101" s="18">
        <v>36</v>
      </c>
      <c r="T101" s="18">
        <v>45</v>
      </c>
      <c r="U101" s="18">
        <v>4</v>
      </c>
      <c r="V101" s="18">
        <v>55</v>
      </c>
      <c r="W101" s="18">
        <f t="shared" si="2"/>
        <v>40</v>
      </c>
      <c r="X101" s="40">
        <v>2.5211211090341135E-2</v>
      </c>
      <c r="Y101" s="270">
        <v>5.3639975462174022E-4</v>
      </c>
      <c r="Z101" s="161">
        <v>10803</v>
      </c>
    </row>
    <row r="102" spans="1:47" s="6" customFormat="1" ht="43.5" customHeight="1">
      <c r="A102" s="116">
        <v>40</v>
      </c>
      <c r="B102" s="60">
        <v>97</v>
      </c>
      <c r="C102" s="191" t="s">
        <v>454</v>
      </c>
      <c r="D102" s="61" t="s">
        <v>74</v>
      </c>
      <c r="E102" s="62" t="s">
        <v>380</v>
      </c>
      <c r="F102" s="63" t="s">
        <v>42</v>
      </c>
      <c r="G102" s="59">
        <v>43145.264157999998</v>
      </c>
      <c r="H102" s="59">
        <v>29810.090541000001</v>
      </c>
      <c r="I102" s="59" t="s">
        <v>202</v>
      </c>
      <c r="J102" s="59">
        <v>67.7</v>
      </c>
      <c r="K102" s="59">
        <v>8736</v>
      </c>
      <c r="L102" s="229">
        <v>50000</v>
      </c>
      <c r="M102" s="230">
        <v>3412327</v>
      </c>
      <c r="N102" s="106">
        <v>3.26</v>
      </c>
      <c r="O102" s="106">
        <v>-0.23</v>
      </c>
      <c r="P102" s="106">
        <v>-8.52</v>
      </c>
      <c r="Q102" s="106">
        <v>34.229999999999997</v>
      </c>
      <c r="R102" s="106">
        <v>237.76</v>
      </c>
      <c r="S102" s="12">
        <v>38</v>
      </c>
      <c r="T102" s="12">
        <v>54</v>
      </c>
      <c r="U102" s="12">
        <v>2</v>
      </c>
      <c r="V102" s="12">
        <v>46</v>
      </c>
      <c r="W102" s="12">
        <f t="shared" si="2"/>
        <v>40</v>
      </c>
      <c r="X102" s="40">
        <v>8.9060904753052547E-2</v>
      </c>
      <c r="Y102" s="270">
        <v>1.8948811020915201E-3</v>
      </c>
      <c r="Z102" s="161">
        <v>10800</v>
      </c>
      <c r="AA102" s="11"/>
      <c r="AB102" s="11"/>
      <c r="AC102" s="11"/>
      <c r="AD102" s="11"/>
      <c r="AE102" s="11"/>
      <c r="AF102" s="11"/>
      <c r="AG102" s="11"/>
      <c r="AH102" s="11"/>
      <c r="AI102" s="11"/>
      <c r="AJ102" s="11"/>
      <c r="AK102" s="11"/>
      <c r="AL102" s="11"/>
      <c r="AM102" s="11"/>
      <c r="AN102" s="11"/>
      <c r="AO102" s="11"/>
      <c r="AP102" s="11"/>
      <c r="AQ102" s="11"/>
      <c r="AR102" s="11"/>
      <c r="AS102" s="11"/>
      <c r="AT102" s="11"/>
      <c r="AU102" s="11"/>
    </row>
    <row r="103" spans="1:47" s="6" customFormat="1" ht="43.5" customHeight="1">
      <c r="A103" s="116">
        <v>61</v>
      </c>
      <c r="B103" s="39">
        <v>98</v>
      </c>
      <c r="C103" s="190" t="s">
        <v>455</v>
      </c>
      <c r="D103" s="15" t="s">
        <v>134</v>
      </c>
      <c r="E103" s="16" t="s">
        <v>380</v>
      </c>
      <c r="F103" s="17" t="s">
        <v>42</v>
      </c>
      <c r="G103" s="18">
        <v>191894.43548499999</v>
      </c>
      <c r="H103" s="18">
        <v>153922.59496300001</v>
      </c>
      <c r="I103" s="18" t="s">
        <v>203</v>
      </c>
      <c r="J103" s="18">
        <v>66.599999999999994</v>
      </c>
      <c r="K103" s="18">
        <v>24927</v>
      </c>
      <c r="L103" s="228">
        <v>150000</v>
      </c>
      <c r="M103" s="228">
        <v>6174934</v>
      </c>
      <c r="N103" s="105">
        <v>1.59</v>
      </c>
      <c r="O103" s="105">
        <v>0.56000000000000005</v>
      </c>
      <c r="P103" s="105">
        <v>-1.66</v>
      </c>
      <c r="Q103" s="105">
        <v>6.53</v>
      </c>
      <c r="R103" s="105">
        <v>517.54</v>
      </c>
      <c r="S103" s="18">
        <v>290</v>
      </c>
      <c r="T103" s="18">
        <v>75</v>
      </c>
      <c r="U103" s="18">
        <v>5</v>
      </c>
      <c r="V103" s="18">
        <v>25</v>
      </c>
      <c r="W103" s="18">
        <f t="shared" si="2"/>
        <v>295</v>
      </c>
      <c r="X103" s="40">
        <v>0.63869525201766397</v>
      </c>
      <c r="Y103" s="270">
        <v>1.3589032880360124E-2</v>
      </c>
      <c r="Z103" s="161">
        <v>10825</v>
      </c>
    </row>
    <row r="104" spans="1:47" s="6" customFormat="1" ht="43.5" customHeight="1">
      <c r="A104" s="116">
        <v>38</v>
      </c>
      <c r="B104" s="60">
        <v>99</v>
      </c>
      <c r="C104" s="191" t="s">
        <v>456</v>
      </c>
      <c r="D104" s="61" t="s">
        <v>35</v>
      </c>
      <c r="E104" s="62" t="s">
        <v>380</v>
      </c>
      <c r="F104" s="63" t="s">
        <v>42</v>
      </c>
      <c r="G104" s="59">
        <v>228001.61479699999</v>
      </c>
      <c r="H104" s="59">
        <v>213294.28304000001</v>
      </c>
      <c r="I104" s="59" t="s">
        <v>204</v>
      </c>
      <c r="J104" s="59">
        <v>65.766666666666666</v>
      </c>
      <c r="K104" s="59">
        <v>38040</v>
      </c>
      <c r="L104" s="229">
        <v>100000</v>
      </c>
      <c r="M104" s="230">
        <v>5607105</v>
      </c>
      <c r="N104" s="106">
        <v>-1.01</v>
      </c>
      <c r="O104" s="106">
        <v>-6.43</v>
      </c>
      <c r="P104" s="106">
        <v>-1.52</v>
      </c>
      <c r="Q104" s="106">
        <v>17.93</v>
      </c>
      <c r="R104" s="106">
        <v>457.87</v>
      </c>
      <c r="S104" s="12">
        <v>458</v>
      </c>
      <c r="T104" s="12">
        <v>93</v>
      </c>
      <c r="U104" s="12">
        <v>6</v>
      </c>
      <c r="V104" s="12">
        <v>7</v>
      </c>
      <c r="W104" s="12">
        <f t="shared" si="2"/>
        <v>464</v>
      </c>
      <c r="X104" s="40">
        <v>1.0974688732814337</v>
      </c>
      <c r="Y104" s="270">
        <v>2.3350010129370317E-2</v>
      </c>
      <c r="Z104" s="161">
        <v>10830</v>
      </c>
      <c r="AA104" s="11"/>
      <c r="AB104" s="11"/>
      <c r="AC104" s="11"/>
      <c r="AD104" s="11"/>
      <c r="AE104" s="11"/>
      <c r="AF104" s="11"/>
      <c r="AG104" s="11"/>
      <c r="AH104" s="11"/>
      <c r="AI104" s="11"/>
      <c r="AJ104" s="11"/>
      <c r="AK104" s="11"/>
      <c r="AL104" s="11"/>
      <c r="AM104" s="11"/>
      <c r="AN104" s="11"/>
      <c r="AO104" s="11"/>
      <c r="AP104" s="11"/>
      <c r="AQ104" s="11"/>
      <c r="AR104" s="11"/>
      <c r="AS104" s="11"/>
      <c r="AT104" s="11"/>
      <c r="AU104" s="11"/>
    </row>
    <row r="105" spans="1:47" s="6" customFormat="1" ht="43.5" customHeight="1">
      <c r="A105" s="116">
        <v>35</v>
      </c>
      <c r="B105" s="39">
        <v>100</v>
      </c>
      <c r="C105" s="190" t="s">
        <v>457</v>
      </c>
      <c r="D105" s="15" t="s">
        <v>544</v>
      </c>
      <c r="E105" s="16" t="s">
        <v>380</v>
      </c>
      <c r="F105" s="17" t="s">
        <v>42</v>
      </c>
      <c r="G105" s="18">
        <v>10862.387656999999</v>
      </c>
      <c r="H105" s="18">
        <v>6805.6109120000001</v>
      </c>
      <c r="I105" s="18" t="s">
        <v>205</v>
      </c>
      <c r="J105" s="18">
        <v>65.433333333333337</v>
      </c>
      <c r="K105" s="18">
        <v>2288</v>
      </c>
      <c r="L105" s="228">
        <v>50000</v>
      </c>
      <c r="M105" s="228">
        <v>2974480</v>
      </c>
      <c r="N105" s="105">
        <v>2.62</v>
      </c>
      <c r="O105" s="105">
        <v>-4.22</v>
      </c>
      <c r="P105" s="105">
        <v>-7.73</v>
      </c>
      <c r="Q105" s="105">
        <v>23.85</v>
      </c>
      <c r="R105" s="105">
        <v>196.33</v>
      </c>
      <c r="S105" s="18">
        <v>34</v>
      </c>
      <c r="T105" s="18">
        <v>31</v>
      </c>
      <c r="U105" s="18">
        <v>2</v>
      </c>
      <c r="V105" s="18">
        <v>69</v>
      </c>
      <c r="W105" s="18">
        <f t="shared" si="2"/>
        <v>36</v>
      </c>
      <c r="X105" s="40">
        <v>1.1672364949078024E-2</v>
      </c>
      <c r="Y105" s="270">
        <v>2.4834402727045408E-4</v>
      </c>
      <c r="Z105" s="161">
        <v>10844</v>
      </c>
    </row>
    <row r="106" spans="1:47" s="6" customFormat="1" ht="43.5" customHeight="1">
      <c r="A106" s="116">
        <v>18</v>
      </c>
      <c r="B106" s="60">
        <v>101</v>
      </c>
      <c r="C106" s="191" t="s">
        <v>458</v>
      </c>
      <c r="D106" s="61" t="s">
        <v>17</v>
      </c>
      <c r="E106" s="62" t="s">
        <v>380</v>
      </c>
      <c r="F106" s="63"/>
      <c r="G106" s="59">
        <v>97127.910677000007</v>
      </c>
      <c r="H106" s="59">
        <v>84011.809179999997</v>
      </c>
      <c r="I106" s="59" t="s">
        <v>179</v>
      </c>
      <c r="J106" s="59">
        <v>65.166666666666671</v>
      </c>
      <c r="K106" s="59">
        <v>35253</v>
      </c>
      <c r="L106" s="229">
        <v>500000</v>
      </c>
      <c r="M106" s="230">
        <v>2383111</v>
      </c>
      <c r="N106" s="106">
        <v>1.42</v>
      </c>
      <c r="O106" s="106">
        <v>-6.27</v>
      </c>
      <c r="P106" s="106">
        <v>-9.0500000000000007</v>
      </c>
      <c r="Q106" s="106">
        <v>5.36</v>
      </c>
      <c r="R106" s="106">
        <v>137.87</v>
      </c>
      <c r="S106" s="12">
        <v>31</v>
      </c>
      <c r="T106" s="12">
        <v>9</v>
      </c>
      <c r="U106" s="12">
        <v>4</v>
      </c>
      <c r="V106" s="12">
        <v>91</v>
      </c>
      <c r="W106" s="12">
        <f t="shared" si="2"/>
        <v>35</v>
      </c>
      <c r="X106" s="40">
        <v>4.183241088125754E-2</v>
      </c>
      <c r="Y106" s="270">
        <v>8.9003637514816186E-4</v>
      </c>
      <c r="Z106" s="161">
        <v>10835</v>
      </c>
      <c r="AA106" s="11"/>
      <c r="AB106" s="11"/>
      <c r="AC106" s="11"/>
      <c r="AD106" s="11"/>
      <c r="AE106" s="11"/>
      <c r="AF106" s="11"/>
      <c r="AG106" s="11"/>
      <c r="AH106" s="11"/>
      <c r="AI106" s="11"/>
      <c r="AJ106" s="11"/>
      <c r="AK106" s="11"/>
      <c r="AL106" s="11"/>
      <c r="AM106" s="11"/>
      <c r="AN106" s="11"/>
      <c r="AO106" s="11"/>
      <c r="AP106" s="11"/>
      <c r="AQ106" s="11"/>
      <c r="AR106" s="11"/>
      <c r="AS106" s="11"/>
      <c r="AT106" s="11"/>
      <c r="AU106" s="11"/>
    </row>
    <row r="107" spans="1:47" s="6" customFormat="1" ht="43.5" customHeight="1">
      <c r="A107" s="116">
        <v>47</v>
      </c>
      <c r="B107" s="39">
        <v>102</v>
      </c>
      <c r="C107" s="190" t="s">
        <v>459</v>
      </c>
      <c r="D107" s="15" t="s">
        <v>75</v>
      </c>
      <c r="E107" s="16" t="s">
        <v>380</v>
      </c>
      <c r="F107" s="17" t="s">
        <v>42</v>
      </c>
      <c r="G107" s="18">
        <v>27342.397371999999</v>
      </c>
      <c r="H107" s="18">
        <v>16384.155906</v>
      </c>
      <c r="I107" s="18" t="s">
        <v>141</v>
      </c>
      <c r="J107" s="18">
        <v>64.533333333333331</v>
      </c>
      <c r="K107" s="18">
        <v>7318</v>
      </c>
      <c r="L107" s="228">
        <v>50000</v>
      </c>
      <c r="M107" s="228">
        <v>2238884</v>
      </c>
      <c r="N107" s="105">
        <v>1.89</v>
      </c>
      <c r="O107" s="105">
        <v>-9.2100000000000009</v>
      </c>
      <c r="P107" s="105">
        <v>-14.51</v>
      </c>
      <c r="Q107" s="105">
        <v>17.649999999999999</v>
      </c>
      <c r="R107" s="105">
        <v>122.92</v>
      </c>
      <c r="S107" s="18">
        <v>51</v>
      </c>
      <c r="T107" s="18">
        <v>86</v>
      </c>
      <c r="U107" s="18">
        <v>1</v>
      </c>
      <c r="V107" s="18">
        <v>14</v>
      </c>
      <c r="W107" s="18">
        <f t="shared" si="2"/>
        <v>52</v>
      </c>
      <c r="X107" s="40">
        <v>7.7956542816650154E-2</v>
      </c>
      <c r="Y107" s="270">
        <v>1.6586220427161761E-3</v>
      </c>
      <c r="Z107" s="161">
        <v>10785</v>
      </c>
    </row>
    <row r="108" spans="1:47" s="6" customFormat="1" ht="43.5" customHeight="1">
      <c r="A108" s="116">
        <v>4</v>
      </c>
      <c r="B108" s="60">
        <v>103</v>
      </c>
      <c r="C108" s="191" t="s">
        <v>460</v>
      </c>
      <c r="D108" s="61" t="s">
        <v>27</v>
      </c>
      <c r="E108" s="62" t="s">
        <v>380</v>
      </c>
      <c r="F108" s="63" t="s">
        <v>42</v>
      </c>
      <c r="G108" s="59">
        <v>38339.679428000003</v>
      </c>
      <c r="H108" s="59">
        <v>32292.172424</v>
      </c>
      <c r="I108" s="59" t="s">
        <v>206</v>
      </c>
      <c r="J108" s="59">
        <v>64.066666666666663</v>
      </c>
      <c r="K108" s="59">
        <v>30992</v>
      </c>
      <c r="L108" s="229">
        <v>50000</v>
      </c>
      <c r="M108" s="230">
        <v>1041952</v>
      </c>
      <c r="N108" s="106">
        <v>0.42</v>
      </c>
      <c r="O108" s="106">
        <v>-4.9800000000000004</v>
      </c>
      <c r="P108" s="106">
        <v>-4.82</v>
      </c>
      <c r="Q108" s="106">
        <v>6.67</v>
      </c>
      <c r="R108" s="106">
        <v>60.42</v>
      </c>
      <c r="S108" s="59">
        <v>22</v>
      </c>
      <c r="T108" s="59">
        <v>8</v>
      </c>
      <c r="U108" s="59">
        <v>5</v>
      </c>
      <c r="V108" s="59">
        <v>92</v>
      </c>
      <c r="W108" s="59">
        <f t="shared" si="2"/>
        <v>27</v>
      </c>
      <c r="X108" s="40">
        <v>1.4292799371096778E-2</v>
      </c>
      <c r="Y108" s="270">
        <v>3.0409701652338739E-4</v>
      </c>
      <c r="Z108" s="161">
        <v>10843</v>
      </c>
      <c r="AA108" s="11"/>
      <c r="AB108" s="11"/>
      <c r="AC108" s="11"/>
      <c r="AD108" s="11"/>
      <c r="AE108" s="11"/>
      <c r="AF108" s="11"/>
      <c r="AG108" s="11"/>
      <c r="AH108" s="11"/>
      <c r="AI108" s="11"/>
      <c r="AJ108" s="11"/>
      <c r="AK108" s="11"/>
      <c r="AL108" s="11"/>
      <c r="AM108" s="11"/>
      <c r="AN108" s="11"/>
      <c r="AO108" s="11"/>
      <c r="AP108" s="11"/>
      <c r="AQ108" s="11"/>
      <c r="AR108" s="11"/>
      <c r="AS108" s="11"/>
      <c r="AT108" s="11"/>
      <c r="AU108" s="11"/>
    </row>
    <row r="109" spans="1:47" s="6" customFormat="1" ht="43.5" customHeight="1">
      <c r="A109" s="116">
        <v>9</v>
      </c>
      <c r="B109" s="39">
        <v>104</v>
      </c>
      <c r="C109" s="190" t="s">
        <v>461</v>
      </c>
      <c r="D109" s="15" t="s">
        <v>49</v>
      </c>
      <c r="E109" s="16" t="s">
        <v>380</v>
      </c>
      <c r="F109" s="17" t="s">
        <v>40</v>
      </c>
      <c r="G109" s="18">
        <v>266296.17385600001</v>
      </c>
      <c r="H109" s="18">
        <v>236404.53531199999</v>
      </c>
      <c r="I109" s="18" t="s">
        <v>173</v>
      </c>
      <c r="J109" s="18">
        <v>63.966666666666669</v>
      </c>
      <c r="K109" s="18">
        <v>66946</v>
      </c>
      <c r="L109" s="228">
        <v>500000</v>
      </c>
      <c r="M109" s="228">
        <v>3531272</v>
      </c>
      <c r="N109" s="203">
        <v>2.04</v>
      </c>
      <c r="O109" s="203">
        <v>3.03</v>
      </c>
      <c r="P109" s="203">
        <v>0.72</v>
      </c>
      <c r="Q109" s="105">
        <v>14.13</v>
      </c>
      <c r="R109" s="105">
        <v>252.77</v>
      </c>
      <c r="S109" s="18">
        <v>716</v>
      </c>
      <c r="T109" s="18">
        <v>81.39</v>
      </c>
      <c r="U109" s="18">
        <v>6</v>
      </c>
      <c r="V109" s="18">
        <v>18.61</v>
      </c>
      <c r="W109" s="18">
        <f t="shared" si="2"/>
        <v>722</v>
      </c>
      <c r="X109" s="40">
        <v>1.0645275373735048</v>
      </c>
      <c r="Y109" s="270">
        <v>2.2649142391021365E-2</v>
      </c>
      <c r="Z109" s="161">
        <v>10851</v>
      </c>
    </row>
    <row r="110" spans="1:47" s="6" customFormat="1" ht="43.5" customHeight="1">
      <c r="A110" s="116">
        <v>31</v>
      </c>
      <c r="B110" s="60">
        <v>105</v>
      </c>
      <c r="C110" s="191" t="s">
        <v>462</v>
      </c>
      <c r="D110" s="61" t="s">
        <v>59</v>
      </c>
      <c r="E110" s="62" t="s">
        <v>380</v>
      </c>
      <c r="F110" s="63" t="s">
        <v>42</v>
      </c>
      <c r="G110" s="59">
        <v>16668</v>
      </c>
      <c r="H110" s="59">
        <v>16257.978660000001</v>
      </c>
      <c r="I110" s="59" t="s">
        <v>207</v>
      </c>
      <c r="J110" s="59">
        <v>63.766666666666666</v>
      </c>
      <c r="K110" s="59">
        <v>7686</v>
      </c>
      <c r="L110" s="229">
        <v>50000</v>
      </c>
      <c r="M110" s="230">
        <v>2115271</v>
      </c>
      <c r="N110" s="106">
        <v>7.08</v>
      </c>
      <c r="O110" s="106">
        <v>5.42</v>
      </c>
      <c r="P110" s="106">
        <v>8</v>
      </c>
      <c r="Q110" s="106">
        <v>51.94</v>
      </c>
      <c r="R110" s="106">
        <v>111.13</v>
      </c>
      <c r="S110" s="12">
        <v>181</v>
      </c>
      <c r="T110" s="12">
        <v>29</v>
      </c>
      <c r="U110" s="12">
        <v>4</v>
      </c>
      <c r="V110" s="12">
        <v>71</v>
      </c>
      <c r="W110" s="12">
        <f t="shared" si="2"/>
        <v>185</v>
      </c>
      <c r="X110" s="40">
        <v>2.6085225466409276E-2</v>
      </c>
      <c r="Y110" s="270">
        <v>5.5499549344518919E-4</v>
      </c>
      <c r="Z110" s="161">
        <v>10852</v>
      </c>
      <c r="AA110" s="11"/>
      <c r="AB110" s="11"/>
      <c r="AC110" s="11"/>
      <c r="AD110" s="11"/>
      <c r="AE110" s="11"/>
      <c r="AF110" s="11"/>
      <c r="AG110" s="11"/>
      <c r="AH110" s="11"/>
      <c r="AI110" s="11"/>
      <c r="AJ110" s="11"/>
      <c r="AK110" s="11"/>
      <c r="AL110" s="11"/>
      <c r="AM110" s="11"/>
      <c r="AN110" s="11"/>
      <c r="AO110" s="11"/>
      <c r="AP110" s="11"/>
      <c r="AQ110" s="11"/>
      <c r="AR110" s="11"/>
      <c r="AS110" s="11"/>
      <c r="AT110" s="11"/>
      <c r="AU110" s="11"/>
    </row>
    <row r="111" spans="1:47" s="6" customFormat="1" ht="43.5" customHeight="1">
      <c r="A111" s="116">
        <v>63</v>
      </c>
      <c r="B111" s="39">
        <v>106</v>
      </c>
      <c r="C111" s="190" t="s">
        <v>463</v>
      </c>
      <c r="D111" s="15" t="s">
        <v>76</v>
      </c>
      <c r="E111" s="16" t="s">
        <v>380</v>
      </c>
      <c r="F111" s="17" t="s">
        <v>42</v>
      </c>
      <c r="G111" s="18">
        <v>11225.036056999999</v>
      </c>
      <c r="H111" s="18">
        <v>8031.826943</v>
      </c>
      <c r="I111" s="18" t="s">
        <v>172</v>
      </c>
      <c r="J111" s="18">
        <v>63.533333333333331</v>
      </c>
      <c r="K111" s="18">
        <v>5703</v>
      </c>
      <c r="L111" s="228">
        <v>50000</v>
      </c>
      <c r="M111" s="228">
        <v>1408351</v>
      </c>
      <c r="N111" s="105">
        <v>-5.08</v>
      </c>
      <c r="O111" s="105">
        <v>-12.03</v>
      </c>
      <c r="P111" s="105">
        <v>-12.07</v>
      </c>
      <c r="Q111" s="105">
        <v>24.18</v>
      </c>
      <c r="R111" s="105">
        <v>40.549999999999997</v>
      </c>
      <c r="S111" s="18">
        <v>28</v>
      </c>
      <c r="T111" s="18">
        <v>12</v>
      </c>
      <c r="U111" s="18">
        <v>3</v>
      </c>
      <c r="V111" s="18">
        <v>88</v>
      </c>
      <c r="W111" s="18">
        <f t="shared" si="2"/>
        <v>31</v>
      </c>
      <c r="X111" s="40">
        <v>5.3324358100950925E-3</v>
      </c>
      <c r="Y111" s="270">
        <v>1.1345417916741917E-4</v>
      </c>
      <c r="Z111" s="161">
        <v>10858</v>
      </c>
    </row>
    <row r="112" spans="1:47" s="6" customFormat="1" ht="43.5" customHeight="1">
      <c r="A112" s="116">
        <v>8</v>
      </c>
      <c r="B112" s="60">
        <v>107</v>
      </c>
      <c r="C112" s="191" t="s">
        <v>50</v>
      </c>
      <c r="D112" s="61" t="s">
        <v>51</v>
      </c>
      <c r="E112" s="62" t="s">
        <v>380</v>
      </c>
      <c r="F112" s="63" t="s">
        <v>40</v>
      </c>
      <c r="G112" s="59">
        <v>310552.64243599999</v>
      </c>
      <c r="H112" s="59">
        <v>220419.62463499999</v>
      </c>
      <c r="I112" s="59" t="s">
        <v>172</v>
      </c>
      <c r="J112" s="59">
        <v>63.533333333333331</v>
      </c>
      <c r="K112" s="59">
        <v>125971</v>
      </c>
      <c r="L112" s="229">
        <v>1500000</v>
      </c>
      <c r="M112" s="230">
        <v>1749765</v>
      </c>
      <c r="N112" s="106">
        <v>3.58</v>
      </c>
      <c r="O112" s="106">
        <v>-6.37</v>
      </c>
      <c r="P112" s="106">
        <v>-9.7200000000000006</v>
      </c>
      <c r="Q112" s="106">
        <v>5.9</v>
      </c>
      <c r="R112" s="106">
        <v>75</v>
      </c>
      <c r="S112" s="12">
        <v>1096</v>
      </c>
      <c r="T112" s="12">
        <v>16</v>
      </c>
      <c r="U112" s="12">
        <v>5</v>
      </c>
      <c r="V112" s="12">
        <v>84</v>
      </c>
      <c r="W112" s="12">
        <f t="shared" si="2"/>
        <v>1101</v>
      </c>
      <c r="X112" s="40">
        <v>0.19511932681364502</v>
      </c>
      <c r="Y112" s="270">
        <v>4.151405446162648E-3</v>
      </c>
      <c r="Z112" s="161">
        <v>10855</v>
      </c>
      <c r="AA112" s="11"/>
      <c r="AB112" s="11"/>
      <c r="AC112" s="11"/>
      <c r="AD112" s="11"/>
      <c r="AE112" s="11"/>
      <c r="AF112" s="11"/>
      <c r="AG112" s="11"/>
      <c r="AH112" s="11"/>
      <c r="AI112" s="11"/>
      <c r="AJ112" s="11"/>
      <c r="AK112" s="11"/>
      <c r="AL112" s="11"/>
      <c r="AM112" s="11"/>
      <c r="AN112" s="11"/>
      <c r="AO112" s="11"/>
      <c r="AP112" s="11"/>
      <c r="AQ112" s="11"/>
      <c r="AR112" s="11"/>
      <c r="AS112" s="11"/>
      <c r="AT112" s="11"/>
      <c r="AU112" s="11"/>
    </row>
    <row r="113" spans="1:47" s="6" customFormat="1" ht="43.5" customHeight="1">
      <c r="A113" s="116">
        <v>64</v>
      </c>
      <c r="B113" s="39">
        <v>108</v>
      </c>
      <c r="C113" s="190" t="s">
        <v>77</v>
      </c>
      <c r="D113" s="16" t="s">
        <v>265</v>
      </c>
      <c r="E113" s="16" t="s">
        <v>380</v>
      </c>
      <c r="F113" s="17" t="s">
        <v>42</v>
      </c>
      <c r="G113" s="18">
        <v>228944.856979</v>
      </c>
      <c r="H113" s="18">
        <v>166726.91430100001</v>
      </c>
      <c r="I113" s="18" t="s">
        <v>208</v>
      </c>
      <c r="J113" s="18">
        <v>63.166666666666664</v>
      </c>
      <c r="K113" s="18">
        <v>31133</v>
      </c>
      <c r="L113" s="228">
        <v>50000</v>
      </c>
      <c r="M113" s="228">
        <v>5355311</v>
      </c>
      <c r="N113" s="105">
        <v>3.02</v>
      </c>
      <c r="O113" s="105">
        <v>-0.59</v>
      </c>
      <c r="P113" s="105">
        <v>0.11</v>
      </c>
      <c r="Q113" s="105">
        <v>42.32</v>
      </c>
      <c r="R113" s="105">
        <v>435.18</v>
      </c>
      <c r="S113" s="18">
        <v>355</v>
      </c>
      <c r="T113" s="18">
        <v>95</v>
      </c>
      <c r="U113" s="18">
        <v>3</v>
      </c>
      <c r="V113" s="18">
        <v>5</v>
      </c>
      <c r="W113" s="18">
        <f t="shared" si="2"/>
        <v>358</v>
      </c>
      <c r="X113" s="40">
        <v>0.87631322435836112</v>
      </c>
      <c r="Y113" s="270">
        <v>1.8644649669277372E-2</v>
      </c>
      <c r="Z113" s="161">
        <v>10864</v>
      </c>
    </row>
    <row r="114" spans="1:47" s="6" customFormat="1" ht="43.5" customHeight="1">
      <c r="A114" s="116">
        <v>15</v>
      </c>
      <c r="B114" s="60">
        <v>109</v>
      </c>
      <c r="C114" s="191" t="s">
        <v>464</v>
      </c>
      <c r="D114" s="61" t="s">
        <v>52</v>
      </c>
      <c r="E114" s="62" t="s">
        <v>380</v>
      </c>
      <c r="F114" s="63" t="s">
        <v>40</v>
      </c>
      <c r="G114" s="59">
        <v>107420.567146</v>
      </c>
      <c r="H114" s="59">
        <v>100001.10785</v>
      </c>
      <c r="I114" s="59" t="s">
        <v>175</v>
      </c>
      <c r="J114" s="59">
        <v>61.9</v>
      </c>
      <c r="K114" s="59">
        <v>34731</v>
      </c>
      <c r="L114" s="229">
        <v>500000</v>
      </c>
      <c r="M114" s="230">
        <v>2879304</v>
      </c>
      <c r="N114" s="106">
        <v>2.99</v>
      </c>
      <c r="O114" s="106">
        <v>-1.65</v>
      </c>
      <c r="P114" s="106">
        <v>-1.98</v>
      </c>
      <c r="Q114" s="106">
        <v>19.350000000000001</v>
      </c>
      <c r="R114" s="106">
        <v>185.64</v>
      </c>
      <c r="S114" s="12">
        <v>52</v>
      </c>
      <c r="T114" s="12">
        <v>11</v>
      </c>
      <c r="U114" s="12">
        <v>5</v>
      </c>
      <c r="V114" s="12">
        <v>89</v>
      </c>
      <c r="W114" s="12">
        <f t="shared" si="2"/>
        <v>57</v>
      </c>
      <c r="X114" s="40">
        <v>6.0859382882432957E-2</v>
      </c>
      <c r="Y114" s="270">
        <v>1.2948587803889534E-3</v>
      </c>
      <c r="Z114" s="161">
        <v>10872</v>
      </c>
      <c r="AA114" s="11"/>
      <c r="AB114" s="11"/>
      <c r="AC114" s="11"/>
      <c r="AD114" s="11"/>
      <c r="AE114" s="11"/>
      <c r="AF114" s="11"/>
      <c r="AG114" s="11"/>
      <c r="AH114" s="11"/>
      <c r="AI114" s="11"/>
      <c r="AJ114" s="11"/>
      <c r="AK114" s="11"/>
      <c r="AL114" s="11"/>
      <c r="AM114" s="11"/>
      <c r="AN114" s="11"/>
      <c r="AO114" s="11"/>
      <c r="AP114" s="11"/>
      <c r="AQ114" s="11"/>
      <c r="AR114" s="11"/>
      <c r="AS114" s="11"/>
      <c r="AT114" s="11"/>
      <c r="AU114" s="11"/>
    </row>
    <row r="115" spans="1:47" s="6" customFormat="1" ht="43.5" customHeight="1">
      <c r="A115" s="116">
        <v>12</v>
      </c>
      <c r="B115" s="39">
        <v>110</v>
      </c>
      <c r="C115" s="190" t="s">
        <v>465</v>
      </c>
      <c r="D115" s="15" t="s">
        <v>93</v>
      </c>
      <c r="E115" s="16" t="s">
        <v>380</v>
      </c>
      <c r="F115" s="17" t="s">
        <v>40</v>
      </c>
      <c r="G115" s="18">
        <v>171814.62807000001</v>
      </c>
      <c r="H115" s="18">
        <v>156060.177478</v>
      </c>
      <c r="I115" s="18" t="s">
        <v>174</v>
      </c>
      <c r="J115" s="18">
        <v>62.166666666666664</v>
      </c>
      <c r="K115" s="18">
        <v>60477</v>
      </c>
      <c r="L115" s="228">
        <v>500000</v>
      </c>
      <c r="M115" s="228">
        <v>2580488</v>
      </c>
      <c r="N115" s="105">
        <v>2.0299999999999998</v>
      </c>
      <c r="O115" s="105">
        <v>-4.37</v>
      </c>
      <c r="P115" s="105">
        <v>-4.1500000000000004</v>
      </c>
      <c r="Q115" s="105">
        <v>30.63</v>
      </c>
      <c r="R115" s="105">
        <v>158.05000000000001</v>
      </c>
      <c r="S115" s="18">
        <v>102</v>
      </c>
      <c r="T115" s="18">
        <v>5</v>
      </c>
      <c r="U115" s="18">
        <v>5</v>
      </c>
      <c r="V115" s="18">
        <v>95</v>
      </c>
      <c r="W115" s="18">
        <f t="shared" si="2"/>
        <v>107</v>
      </c>
      <c r="X115" s="40">
        <v>4.3171003974732662E-2</v>
      </c>
      <c r="Y115" s="270">
        <v>9.1851660183403874E-4</v>
      </c>
      <c r="Z115" s="161">
        <v>10869</v>
      </c>
    </row>
    <row r="116" spans="1:47" s="6" customFormat="1" ht="43.5" customHeight="1">
      <c r="A116" s="116">
        <v>103</v>
      </c>
      <c r="B116" s="60">
        <v>111</v>
      </c>
      <c r="C116" s="191" t="s">
        <v>466</v>
      </c>
      <c r="D116" s="61" t="s">
        <v>391</v>
      </c>
      <c r="E116" s="62" t="s">
        <v>380</v>
      </c>
      <c r="F116" s="63" t="s">
        <v>42</v>
      </c>
      <c r="G116" s="59">
        <v>60464.574788999998</v>
      </c>
      <c r="H116" s="59">
        <v>47418.342078000001</v>
      </c>
      <c r="I116" s="59" t="s">
        <v>209</v>
      </c>
      <c r="J116" s="59">
        <v>60.06666666666667</v>
      </c>
      <c r="K116" s="59">
        <v>17485</v>
      </c>
      <c r="L116" s="229">
        <v>50000</v>
      </c>
      <c r="M116" s="230">
        <v>2711944</v>
      </c>
      <c r="N116" s="106">
        <v>2.12</v>
      </c>
      <c r="O116" s="106">
        <v>-6.74</v>
      </c>
      <c r="P116" s="106">
        <v>-12.33</v>
      </c>
      <c r="Q116" s="106">
        <v>3.38</v>
      </c>
      <c r="R116" s="106">
        <v>171.2</v>
      </c>
      <c r="S116" s="12">
        <v>38</v>
      </c>
      <c r="T116" s="12">
        <v>9</v>
      </c>
      <c r="U116" s="12">
        <v>8</v>
      </c>
      <c r="V116" s="12">
        <v>91</v>
      </c>
      <c r="W116" s="12">
        <f t="shared" si="2"/>
        <v>46</v>
      </c>
      <c r="X116" s="40">
        <v>2.3611246900598168E-2</v>
      </c>
      <c r="Y116" s="270">
        <v>5.0235853400340601E-4</v>
      </c>
      <c r="Z116" s="161">
        <v>10896</v>
      </c>
      <c r="AA116" s="11"/>
      <c r="AB116" s="11"/>
      <c r="AC116" s="11"/>
      <c r="AD116" s="11"/>
      <c r="AE116" s="11"/>
      <c r="AF116" s="11"/>
      <c r="AG116" s="11"/>
      <c r="AH116" s="11"/>
      <c r="AI116" s="11"/>
      <c r="AJ116" s="11"/>
      <c r="AK116" s="11"/>
      <c r="AL116" s="11"/>
      <c r="AM116" s="11"/>
      <c r="AN116" s="11"/>
      <c r="AO116" s="11"/>
      <c r="AP116" s="11"/>
      <c r="AQ116" s="11"/>
      <c r="AR116" s="11"/>
      <c r="AS116" s="11"/>
      <c r="AT116" s="11"/>
      <c r="AU116" s="11"/>
    </row>
    <row r="117" spans="1:47" s="6" customFormat="1" ht="43.5" customHeight="1">
      <c r="A117" s="116">
        <v>109</v>
      </c>
      <c r="B117" s="39">
        <v>112</v>
      </c>
      <c r="C117" s="190" t="s">
        <v>467</v>
      </c>
      <c r="D117" s="15" t="s">
        <v>78</v>
      </c>
      <c r="E117" s="16" t="s">
        <v>380</v>
      </c>
      <c r="F117" s="17" t="s">
        <v>42</v>
      </c>
      <c r="G117" s="18">
        <v>21031.649033999998</v>
      </c>
      <c r="H117" s="18">
        <v>16189.514712</v>
      </c>
      <c r="I117" s="18" t="s">
        <v>210</v>
      </c>
      <c r="J117" s="18">
        <v>57.3</v>
      </c>
      <c r="K117" s="18">
        <v>9396</v>
      </c>
      <c r="L117" s="228">
        <v>50000</v>
      </c>
      <c r="M117" s="228">
        <v>1723022</v>
      </c>
      <c r="N117" s="203">
        <v>1.54</v>
      </c>
      <c r="O117" s="203" t="s">
        <v>567</v>
      </c>
      <c r="P117" s="203" t="s">
        <v>568</v>
      </c>
      <c r="Q117" s="105">
        <v>6.95</v>
      </c>
      <c r="R117" s="105">
        <v>71.14</v>
      </c>
      <c r="S117" s="18">
        <v>34</v>
      </c>
      <c r="T117" s="18">
        <v>42.42</v>
      </c>
      <c r="U117" s="18">
        <v>3</v>
      </c>
      <c r="V117" s="18">
        <v>57.58</v>
      </c>
      <c r="W117" s="18">
        <f t="shared" si="2"/>
        <v>37</v>
      </c>
      <c r="X117" s="40">
        <v>3.799570811720078E-2</v>
      </c>
      <c r="Y117" s="270">
        <v>8.0840576986617059E-4</v>
      </c>
      <c r="Z117" s="161">
        <v>10928</v>
      </c>
    </row>
    <row r="118" spans="1:47" s="6" customFormat="1" ht="43.5" customHeight="1">
      <c r="A118" s="116">
        <v>116</v>
      </c>
      <c r="B118" s="60">
        <v>113</v>
      </c>
      <c r="C118" s="191" t="s">
        <v>79</v>
      </c>
      <c r="D118" s="61" t="s">
        <v>69</v>
      </c>
      <c r="E118" s="62" t="s">
        <v>380</v>
      </c>
      <c r="F118" s="63" t="s">
        <v>42</v>
      </c>
      <c r="G118" s="59">
        <v>45416.513574999997</v>
      </c>
      <c r="H118" s="59">
        <v>43440.981616999998</v>
      </c>
      <c r="I118" s="59" t="s">
        <v>211</v>
      </c>
      <c r="J118" s="59">
        <v>50.666666666666664</v>
      </c>
      <c r="K118" s="59">
        <v>17039</v>
      </c>
      <c r="L118" s="229">
        <v>200000</v>
      </c>
      <c r="M118" s="230">
        <v>2549503</v>
      </c>
      <c r="N118" s="199">
        <v>1.69</v>
      </c>
      <c r="O118" s="199">
        <v>1.57</v>
      </c>
      <c r="P118" s="199">
        <v>0.06</v>
      </c>
      <c r="Q118" s="106">
        <v>10.67</v>
      </c>
      <c r="R118" s="106">
        <v>153.07</v>
      </c>
      <c r="S118" s="12">
        <v>108</v>
      </c>
      <c r="T118" s="12">
        <v>33.589999999999996</v>
      </c>
      <c r="U118" s="12">
        <v>5</v>
      </c>
      <c r="V118" s="12">
        <v>66.41</v>
      </c>
      <c r="W118" s="12">
        <f t="shared" si="2"/>
        <v>113</v>
      </c>
      <c r="X118" s="40">
        <v>8.0730879146651446E-2</v>
      </c>
      <c r="Y118" s="270">
        <v>1.7176494857580145E-3</v>
      </c>
      <c r="Z118" s="161">
        <v>11055</v>
      </c>
      <c r="AA118" s="11"/>
      <c r="AB118" s="11"/>
      <c r="AC118" s="11"/>
      <c r="AD118" s="11"/>
      <c r="AE118" s="11"/>
      <c r="AF118" s="11"/>
      <c r="AG118" s="11"/>
      <c r="AH118" s="11"/>
      <c r="AI118" s="11"/>
      <c r="AJ118" s="11"/>
      <c r="AK118" s="11"/>
      <c r="AL118" s="11"/>
      <c r="AM118" s="11"/>
      <c r="AN118" s="11"/>
      <c r="AO118" s="11"/>
      <c r="AP118" s="11"/>
      <c r="AQ118" s="11"/>
      <c r="AR118" s="11"/>
      <c r="AS118" s="11"/>
      <c r="AT118" s="11"/>
      <c r="AU118" s="11"/>
    </row>
    <row r="119" spans="1:47" s="6" customFormat="1" ht="43.5" customHeight="1">
      <c r="A119" s="116">
        <v>117</v>
      </c>
      <c r="B119" s="39">
        <v>114</v>
      </c>
      <c r="C119" s="190" t="s">
        <v>81</v>
      </c>
      <c r="D119" s="15" t="s">
        <v>82</v>
      </c>
      <c r="E119" s="16" t="s">
        <v>380</v>
      </c>
      <c r="F119" s="17" t="s">
        <v>42</v>
      </c>
      <c r="G119" s="18">
        <v>27951.811505999998</v>
      </c>
      <c r="H119" s="18">
        <v>24424.334928</v>
      </c>
      <c r="I119" s="18" t="s">
        <v>212</v>
      </c>
      <c r="J119" s="18">
        <v>48.533333333333331</v>
      </c>
      <c r="K119" s="18">
        <v>8568</v>
      </c>
      <c r="L119" s="228">
        <v>50000</v>
      </c>
      <c r="M119" s="228">
        <v>2850646</v>
      </c>
      <c r="N119" s="203">
        <v>2.87</v>
      </c>
      <c r="O119" s="203">
        <v>0.47</v>
      </c>
      <c r="P119" s="203" t="s">
        <v>569</v>
      </c>
      <c r="Q119" s="105">
        <v>16.78</v>
      </c>
      <c r="R119" s="105">
        <v>182.83</v>
      </c>
      <c r="S119" s="18">
        <v>49</v>
      </c>
      <c r="T119" s="18">
        <v>69.81</v>
      </c>
      <c r="U119" s="18">
        <v>2</v>
      </c>
      <c r="V119" s="18">
        <v>30.19</v>
      </c>
      <c r="W119" s="18">
        <f t="shared" si="2"/>
        <v>51</v>
      </c>
      <c r="X119" s="40">
        <v>9.4334474080564543E-2</v>
      </c>
      <c r="Y119" s="270">
        <v>2.0070828239017791E-3</v>
      </c>
      <c r="Z119" s="161">
        <v>11078</v>
      </c>
    </row>
    <row r="120" spans="1:47" s="6" customFormat="1" ht="43.5" customHeight="1">
      <c r="A120" s="116">
        <v>119</v>
      </c>
      <c r="B120" s="60">
        <v>115</v>
      </c>
      <c r="C120" s="191" t="s">
        <v>468</v>
      </c>
      <c r="D120" s="61" t="s">
        <v>102</v>
      </c>
      <c r="E120" s="62" t="s">
        <v>380</v>
      </c>
      <c r="F120" s="63" t="s">
        <v>42</v>
      </c>
      <c r="G120" s="59">
        <v>49674.310685999997</v>
      </c>
      <c r="H120" s="59">
        <v>44479.392593999997</v>
      </c>
      <c r="I120" s="59" t="s">
        <v>213</v>
      </c>
      <c r="J120" s="59">
        <v>47.233333333333334</v>
      </c>
      <c r="K120" s="59">
        <v>12054</v>
      </c>
      <c r="L120" s="229">
        <v>50000</v>
      </c>
      <c r="M120" s="230">
        <v>3690011</v>
      </c>
      <c r="N120" s="199">
        <v>5.73</v>
      </c>
      <c r="O120" s="106">
        <v>4.84</v>
      </c>
      <c r="P120" s="106">
        <v>8.11</v>
      </c>
      <c r="Q120" s="106">
        <v>13.95</v>
      </c>
      <c r="R120" s="106">
        <v>269</v>
      </c>
      <c r="S120" s="12">
        <v>128</v>
      </c>
      <c r="T120" s="12">
        <v>94.19</v>
      </c>
      <c r="U120" s="12">
        <v>1</v>
      </c>
      <c r="V120" s="12">
        <v>5.81</v>
      </c>
      <c r="W120" s="12">
        <f t="shared" si="2"/>
        <v>129</v>
      </c>
      <c r="X120" s="40">
        <v>0.23178946476868797</v>
      </c>
      <c r="Y120" s="270">
        <v>4.9316080683431528E-3</v>
      </c>
      <c r="Z120" s="161">
        <v>11087</v>
      </c>
      <c r="AA120" s="11"/>
      <c r="AB120" s="11"/>
      <c r="AC120" s="11"/>
      <c r="AD120" s="11"/>
      <c r="AE120" s="11"/>
      <c r="AF120" s="11"/>
      <c r="AG120" s="11"/>
      <c r="AH120" s="11"/>
      <c r="AI120" s="11"/>
      <c r="AJ120" s="11"/>
      <c r="AK120" s="11"/>
      <c r="AL120" s="11"/>
      <c r="AM120" s="11"/>
      <c r="AN120" s="11"/>
      <c r="AO120" s="11"/>
      <c r="AP120" s="11"/>
      <c r="AQ120" s="11"/>
      <c r="AR120" s="11"/>
      <c r="AS120" s="11"/>
      <c r="AT120" s="11"/>
      <c r="AU120" s="11"/>
    </row>
    <row r="121" spans="1:47" s="6" customFormat="1" ht="43.5" customHeight="1">
      <c r="A121" s="116">
        <v>122</v>
      </c>
      <c r="B121" s="39">
        <v>116</v>
      </c>
      <c r="C121" s="190" t="s">
        <v>469</v>
      </c>
      <c r="D121" s="15" t="s">
        <v>88</v>
      </c>
      <c r="E121" s="16" t="s">
        <v>380</v>
      </c>
      <c r="F121" s="17" t="s">
        <v>42</v>
      </c>
      <c r="G121" s="18">
        <v>78221.327722999995</v>
      </c>
      <c r="H121" s="18">
        <v>64626.071748000002</v>
      </c>
      <c r="I121" s="18" t="s">
        <v>214</v>
      </c>
      <c r="J121" s="18">
        <v>46.033333333333331</v>
      </c>
      <c r="K121" s="18">
        <v>20809</v>
      </c>
      <c r="L121" s="228">
        <v>100000</v>
      </c>
      <c r="M121" s="228">
        <v>3105679</v>
      </c>
      <c r="N121" s="105">
        <v>1.22</v>
      </c>
      <c r="O121" s="105">
        <v>-2.4500000000000002</v>
      </c>
      <c r="P121" s="105">
        <v>-5.52</v>
      </c>
      <c r="Q121" s="105">
        <v>15.72</v>
      </c>
      <c r="R121" s="105">
        <v>210.6</v>
      </c>
      <c r="S121" s="18">
        <v>169</v>
      </c>
      <c r="T121" s="18">
        <v>95</v>
      </c>
      <c r="U121" s="18">
        <v>4</v>
      </c>
      <c r="V121" s="18">
        <v>5</v>
      </c>
      <c r="W121" s="18">
        <f t="shared" si="2"/>
        <v>173</v>
      </c>
      <c r="X121" s="40">
        <v>0.33967330078971536</v>
      </c>
      <c r="Y121" s="270">
        <v>7.2269703562540949E-3</v>
      </c>
      <c r="Z121" s="161">
        <v>11095</v>
      </c>
    </row>
    <row r="122" spans="1:47" s="6" customFormat="1" ht="43.5" customHeight="1">
      <c r="A122" s="116">
        <v>124</v>
      </c>
      <c r="B122" s="60">
        <v>117</v>
      </c>
      <c r="C122" s="191" t="s">
        <v>470</v>
      </c>
      <c r="D122" s="61" t="s">
        <v>100</v>
      </c>
      <c r="E122" s="62" t="s">
        <v>380</v>
      </c>
      <c r="F122" s="63" t="s">
        <v>42</v>
      </c>
      <c r="G122" s="59">
        <v>159705.63724499999</v>
      </c>
      <c r="H122" s="59">
        <v>143103.44742800001</v>
      </c>
      <c r="I122" s="59" t="s">
        <v>215</v>
      </c>
      <c r="J122" s="59">
        <v>45.6</v>
      </c>
      <c r="K122" s="59">
        <v>45413</v>
      </c>
      <c r="L122" s="229">
        <v>300000</v>
      </c>
      <c r="M122" s="230">
        <v>3151156</v>
      </c>
      <c r="N122" s="199">
        <v>2.76</v>
      </c>
      <c r="O122" s="199">
        <v>0.32</v>
      </c>
      <c r="P122" s="199" t="s">
        <v>570</v>
      </c>
      <c r="Q122" s="106">
        <v>13.95</v>
      </c>
      <c r="R122" s="106">
        <v>215.14</v>
      </c>
      <c r="S122" s="12">
        <v>100</v>
      </c>
      <c r="T122" s="12">
        <v>8.3099999999999987</v>
      </c>
      <c r="U122" s="12">
        <v>2</v>
      </c>
      <c r="V122" s="12">
        <v>91.69</v>
      </c>
      <c r="W122" s="12">
        <f t="shared" si="2"/>
        <v>102</v>
      </c>
      <c r="X122" s="40">
        <v>6.5793223941738865E-2</v>
      </c>
      <c r="Y122" s="270">
        <v>1.3998323623430659E-3</v>
      </c>
      <c r="Z122" s="161">
        <v>11099</v>
      </c>
      <c r="AA122" s="11"/>
      <c r="AB122" s="11"/>
      <c r="AC122" s="11"/>
      <c r="AD122" s="11"/>
      <c r="AE122" s="11"/>
      <c r="AF122" s="11"/>
      <c r="AG122" s="11"/>
      <c r="AH122" s="11"/>
      <c r="AI122" s="11"/>
      <c r="AJ122" s="11"/>
      <c r="AK122" s="11"/>
      <c r="AL122" s="11"/>
      <c r="AM122" s="11"/>
      <c r="AN122" s="11"/>
      <c r="AO122" s="11"/>
      <c r="AP122" s="11"/>
      <c r="AQ122" s="11"/>
      <c r="AR122" s="11"/>
      <c r="AS122" s="11"/>
      <c r="AT122" s="11"/>
      <c r="AU122" s="11"/>
    </row>
    <row r="123" spans="1:47" s="6" customFormat="1" ht="43.5" customHeight="1">
      <c r="A123" s="116">
        <v>125</v>
      </c>
      <c r="B123" s="39">
        <v>118</v>
      </c>
      <c r="C123" s="190" t="s">
        <v>471</v>
      </c>
      <c r="D123" s="15" t="s">
        <v>323</v>
      </c>
      <c r="E123" s="16" t="s">
        <v>380</v>
      </c>
      <c r="F123" s="17" t="s">
        <v>42</v>
      </c>
      <c r="G123" s="18">
        <v>13135.384991999999</v>
      </c>
      <c r="H123" s="18">
        <v>11369.466667999999</v>
      </c>
      <c r="I123" s="18" t="s">
        <v>216</v>
      </c>
      <c r="J123" s="18">
        <v>41.8</v>
      </c>
      <c r="K123" s="18">
        <v>5413</v>
      </c>
      <c r="L123" s="228">
        <v>50000</v>
      </c>
      <c r="M123" s="228">
        <v>2100400</v>
      </c>
      <c r="N123" s="105">
        <v>7.22</v>
      </c>
      <c r="O123" s="105">
        <v>-3.15</v>
      </c>
      <c r="P123" s="105">
        <v>-14.47</v>
      </c>
      <c r="Q123" s="105">
        <v>18.8</v>
      </c>
      <c r="R123" s="105">
        <v>110.06</v>
      </c>
      <c r="S123" s="18">
        <v>12</v>
      </c>
      <c r="T123" s="18">
        <v>40</v>
      </c>
      <c r="U123" s="18">
        <v>1</v>
      </c>
      <c r="V123" s="18">
        <v>60</v>
      </c>
      <c r="W123" s="18">
        <f t="shared" si="2"/>
        <v>13</v>
      </c>
      <c r="X123" s="40">
        <v>2.516112943849556E-2</v>
      </c>
      <c r="Y123" s="270">
        <v>5.353342054236174E-4</v>
      </c>
      <c r="Z123" s="161">
        <v>11127</v>
      </c>
    </row>
    <row r="124" spans="1:47" s="6" customFormat="1" ht="43.5" customHeight="1">
      <c r="A124" s="116">
        <v>127</v>
      </c>
      <c r="B124" s="60">
        <v>119</v>
      </c>
      <c r="C124" s="191" t="s">
        <v>472</v>
      </c>
      <c r="D124" s="61" t="s">
        <v>496</v>
      </c>
      <c r="E124" s="62" t="s">
        <v>380</v>
      </c>
      <c r="F124" s="63" t="s">
        <v>42</v>
      </c>
      <c r="G124" s="59">
        <v>10681457.410048001</v>
      </c>
      <c r="H124" s="59">
        <v>10041906.82835</v>
      </c>
      <c r="I124" s="59" t="s">
        <v>167</v>
      </c>
      <c r="J124" s="59">
        <v>41.366666666666667</v>
      </c>
      <c r="K124" s="59">
        <v>10073052</v>
      </c>
      <c r="L124" s="229" t="s">
        <v>42</v>
      </c>
      <c r="M124" s="230">
        <v>980722</v>
      </c>
      <c r="N124" s="199">
        <v>4.09</v>
      </c>
      <c r="O124" s="199">
        <v>37.75</v>
      </c>
      <c r="P124" s="199">
        <v>22.98</v>
      </c>
      <c r="Q124" s="199">
        <v>23</v>
      </c>
      <c r="R124" s="199">
        <v>6.57</v>
      </c>
      <c r="S124" s="12">
        <v>0</v>
      </c>
      <c r="T124" s="12">
        <v>0</v>
      </c>
      <c r="U124" s="12">
        <v>26</v>
      </c>
      <c r="V124" s="12">
        <v>100</v>
      </c>
      <c r="W124" s="12">
        <f t="shared" si="2"/>
        <v>26</v>
      </c>
      <c r="X124" s="40">
        <v>0</v>
      </c>
      <c r="Y124" s="270">
        <v>0</v>
      </c>
      <c r="Z124" s="161">
        <v>11130</v>
      </c>
      <c r="AA124" s="11"/>
      <c r="AB124" s="11"/>
      <c r="AC124" s="11"/>
      <c r="AD124" s="11"/>
      <c r="AE124" s="11"/>
      <c r="AF124" s="11"/>
      <c r="AG124" s="11"/>
      <c r="AH124" s="11"/>
      <c r="AI124" s="11"/>
      <c r="AJ124" s="11"/>
      <c r="AK124" s="11"/>
      <c r="AL124" s="11"/>
      <c r="AM124" s="11"/>
      <c r="AN124" s="11"/>
      <c r="AO124" s="11"/>
      <c r="AP124" s="11"/>
      <c r="AQ124" s="11"/>
      <c r="AR124" s="11"/>
      <c r="AS124" s="11"/>
      <c r="AT124" s="11"/>
      <c r="AU124" s="11"/>
    </row>
    <row r="125" spans="1:47" s="6" customFormat="1" ht="43.5" customHeight="1">
      <c r="A125" s="116">
        <v>126</v>
      </c>
      <c r="B125" s="39">
        <v>120</v>
      </c>
      <c r="C125" s="190" t="s">
        <v>473</v>
      </c>
      <c r="D125" s="15" t="s">
        <v>49</v>
      </c>
      <c r="E125" s="16" t="s">
        <v>380</v>
      </c>
      <c r="F125" s="17" t="s">
        <v>42</v>
      </c>
      <c r="G125" s="18">
        <v>129169.973696</v>
      </c>
      <c r="H125" s="18">
        <v>110950.80542999999</v>
      </c>
      <c r="I125" s="18" t="s">
        <v>217</v>
      </c>
      <c r="J125" s="18">
        <v>41.233333333333334</v>
      </c>
      <c r="K125" s="18">
        <v>64215</v>
      </c>
      <c r="L125" s="228">
        <v>200000</v>
      </c>
      <c r="M125" s="228">
        <v>1727802</v>
      </c>
      <c r="N125" s="298">
        <v>2.5873493851436828</v>
      </c>
      <c r="O125" s="298">
        <v>1.6059984559719471</v>
      </c>
      <c r="P125" s="105">
        <v>-1.812374598379666</v>
      </c>
      <c r="Q125" s="105">
        <v>11.536538601259268</v>
      </c>
      <c r="R125" s="105">
        <v>110.5866</v>
      </c>
      <c r="S125" s="18">
        <v>983</v>
      </c>
      <c r="T125" s="18">
        <v>86.339999999999989</v>
      </c>
      <c r="U125" s="18">
        <v>3</v>
      </c>
      <c r="V125" s="18">
        <v>13.66</v>
      </c>
      <c r="W125" s="18">
        <f t="shared" si="2"/>
        <v>986</v>
      </c>
      <c r="X125" s="40">
        <v>0.52999595058672699</v>
      </c>
      <c r="Y125" s="270">
        <v>1.1276320555427531E-2</v>
      </c>
      <c r="Z125" s="161">
        <v>11132</v>
      </c>
    </row>
    <row r="126" spans="1:47" s="6" customFormat="1" ht="43.5" customHeight="1">
      <c r="A126" s="116">
        <v>129</v>
      </c>
      <c r="B126" s="60">
        <v>121</v>
      </c>
      <c r="C126" s="191" t="s">
        <v>474</v>
      </c>
      <c r="D126" s="61" t="s">
        <v>320</v>
      </c>
      <c r="E126" s="62" t="s">
        <v>380</v>
      </c>
      <c r="F126" s="63" t="s">
        <v>42</v>
      </c>
      <c r="G126" s="59">
        <v>55249.065269999999</v>
      </c>
      <c r="H126" s="59">
        <v>46995.935396000001</v>
      </c>
      <c r="I126" s="59" t="s">
        <v>168</v>
      </c>
      <c r="J126" s="59">
        <v>40.866666666666667</v>
      </c>
      <c r="K126" s="59">
        <v>40052</v>
      </c>
      <c r="L126" s="229">
        <v>50000</v>
      </c>
      <c r="M126" s="230">
        <v>1173373</v>
      </c>
      <c r="N126" s="297">
        <v>12.546531781650483</v>
      </c>
      <c r="O126" s="297">
        <v>-2.0500346013251178</v>
      </c>
      <c r="P126" s="106">
        <v>-5.1418135840954067</v>
      </c>
      <c r="Q126" s="106">
        <v>35.396633804556416</v>
      </c>
      <c r="R126" s="106">
        <v>59.094899999999996</v>
      </c>
      <c r="S126" s="12">
        <v>206</v>
      </c>
      <c r="T126" s="12">
        <v>30.709999999999997</v>
      </c>
      <c r="U126" s="12">
        <v>3</v>
      </c>
      <c r="V126" s="12">
        <v>69.289999999999992</v>
      </c>
      <c r="W126" s="12">
        <f t="shared" si="2"/>
        <v>209</v>
      </c>
      <c r="X126" s="40">
        <v>7.984912517336451E-2</v>
      </c>
      <c r="Y126" s="270">
        <v>1.6988890774137654E-3</v>
      </c>
      <c r="Z126" s="161">
        <v>11141</v>
      </c>
      <c r="AA126" s="11"/>
      <c r="AB126" s="11"/>
      <c r="AC126" s="11"/>
      <c r="AD126" s="11"/>
      <c r="AE126" s="11"/>
      <c r="AF126" s="11"/>
      <c r="AG126" s="11"/>
      <c r="AH126" s="11"/>
      <c r="AI126" s="11"/>
      <c r="AJ126" s="11"/>
      <c r="AK126" s="11"/>
      <c r="AL126" s="11"/>
      <c r="AM126" s="11"/>
      <c r="AN126" s="11"/>
      <c r="AO126" s="11"/>
      <c r="AP126" s="11"/>
      <c r="AQ126" s="11"/>
      <c r="AR126" s="11"/>
      <c r="AS126" s="11"/>
      <c r="AT126" s="11"/>
      <c r="AU126" s="11"/>
    </row>
    <row r="127" spans="1:47" s="6" customFormat="1" ht="43.5" customHeight="1">
      <c r="A127" s="116">
        <v>131</v>
      </c>
      <c r="B127" s="39">
        <v>122</v>
      </c>
      <c r="C127" s="190" t="s">
        <v>475</v>
      </c>
      <c r="D127" s="15" t="s">
        <v>55</v>
      </c>
      <c r="E127" s="16" t="s">
        <v>380</v>
      </c>
      <c r="F127" s="17" t="s">
        <v>42</v>
      </c>
      <c r="G127" s="18">
        <v>32196.894786000001</v>
      </c>
      <c r="H127" s="18">
        <v>27542.444047000001</v>
      </c>
      <c r="I127" s="18" t="s">
        <v>218</v>
      </c>
      <c r="J127" s="18">
        <v>38.833333333333336</v>
      </c>
      <c r="K127" s="18">
        <v>19961</v>
      </c>
      <c r="L127" s="228">
        <v>50000</v>
      </c>
      <c r="M127" s="228">
        <v>1379813</v>
      </c>
      <c r="N127" s="105">
        <v>2.0934207410915118</v>
      </c>
      <c r="O127" s="105">
        <v>-3.4672545234868712</v>
      </c>
      <c r="P127" s="105">
        <v>-7.7923362373773664</v>
      </c>
      <c r="Q127" s="105">
        <v>25.866412416716685</v>
      </c>
      <c r="R127" s="105">
        <v>113.9928</v>
      </c>
      <c r="S127" s="18">
        <v>84</v>
      </c>
      <c r="T127" s="18">
        <v>81</v>
      </c>
      <c r="U127" s="18">
        <v>2</v>
      </c>
      <c r="V127" s="18">
        <v>19</v>
      </c>
      <c r="W127" s="18">
        <f t="shared" si="2"/>
        <v>86</v>
      </c>
      <c r="X127" s="40">
        <v>0.12342909438143526</v>
      </c>
      <c r="Y127" s="270">
        <v>2.626106921327183E-3</v>
      </c>
      <c r="Z127" s="161">
        <v>11148</v>
      </c>
    </row>
    <row r="128" spans="1:47" s="6" customFormat="1" ht="43.5" customHeight="1">
      <c r="A128" s="116">
        <v>133</v>
      </c>
      <c r="B128" s="60">
        <v>123</v>
      </c>
      <c r="C128" s="191" t="s">
        <v>476</v>
      </c>
      <c r="D128" s="61" t="s">
        <v>87</v>
      </c>
      <c r="E128" s="62" t="s">
        <v>380</v>
      </c>
      <c r="F128" s="63" t="s">
        <v>42</v>
      </c>
      <c r="G128" s="59">
        <v>6324.7747019999997</v>
      </c>
      <c r="H128" s="59">
        <v>6246.2955300000003</v>
      </c>
      <c r="I128" s="59" t="s">
        <v>219</v>
      </c>
      <c r="J128" s="59">
        <v>37.9</v>
      </c>
      <c r="K128" s="59">
        <v>5003</v>
      </c>
      <c r="L128" s="229">
        <v>50000</v>
      </c>
      <c r="M128" s="230">
        <v>1248510</v>
      </c>
      <c r="N128" s="199" t="s">
        <v>571</v>
      </c>
      <c r="O128" s="199">
        <v>1.1100000000000001</v>
      </c>
      <c r="P128" s="199" t="s">
        <v>572</v>
      </c>
      <c r="Q128" s="106">
        <v>5.46</v>
      </c>
      <c r="R128" s="106">
        <v>23.62</v>
      </c>
      <c r="S128" s="12">
        <v>27</v>
      </c>
      <c r="T128" s="12">
        <v>75.87</v>
      </c>
      <c r="U128" s="12">
        <v>2</v>
      </c>
      <c r="V128" s="12">
        <v>24.13</v>
      </c>
      <c r="W128" s="12">
        <f t="shared" si="2"/>
        <v>29</v>
      </c>
      <c r="X128" s="40">
        <v>2.6219394615415063E-2</v>
      </c>
      <c r="Y128" s="270">
        <v>5.5785010833642244E-4</v>
      </c>
      <c r="Z128" s="161">
        <v>11149</v>
      </c>
      <c r="AA128" s="11"/>
      <c r="AB128" s="11"/>
      <c r="AC128" s="11"/>
      <c r="AD128" s="11"/>
      <c r="AE128" s="11"/>
      <c r="AF128" s="11"/>
      <c r="AG128" s="11"/>
      <c r="AH128" s="11"/>
      <c r="AI128" s="11"/>
      <c r="AJ128" s="11"/>
      <c r="AK128" s="11"/>
      <c r="AL128" s="11"/>
      <c r="AM128" s="11"/>
      <c r="AN128" s="11"/>
      <c r="AO128" s="11"/>
      <c r="AP128" s="11"/>
      <c r="AQ128" s="11"/>
      <c r="AR128" s="11"/>
      <c r="AS128" s="11"/>
      <c r="AT128" s="11"/>
      <c r="AU128" s="11"/>
    </row>
    <row r="129" spans="1:47" s="6" customFormat="1" ht="43.5" customHeight="1">
      <c r="A129" s="116">
        <v>134</v>
      </c>
      <c r="B129" s="39">
        <v>124</v>
      </c>
      <c r="C129" s="190" t="s">
        <v>477</v>
      </c>
      <c r="D129" s="15" t="s">
        <v>94</v>
      </c>
      <c r="E129" s="16" t="s">
        <v>380</v>
      </c>
      <c r="F129" s="17" t="s">
        <v>42</v>
      </c>
      <c r="G129" s="18">
        <v>12209.300541000001</v>
      </c>
      <c r="H129" s="18">
        <v>8520.4044209999993</v>
      </c>
      <c r="I129" s="18" t="s">
        <v>220</v>
      </c>
      <c r="J129" s="18">
        <v>37.4</v>
      </c>
      <c r="K129" s="18">
        <v>6458</v>
      </c>
      <c r="L129" s="228">
        <v>50000</v>
      </c>
      <c r="M129" s="228">
        <v>1319356</v>
      </c>
      <c r="N129" s="105">
        <v>-0.08</v>
      </c>
      <c r="O129" s="105">
        <v>-0.7</v>
      </c>
      <c r="P129" s="105">
        <v>0.4</v>
      </c>
      <c r="Q129" s="105">
        <v>19.97</v>
      </c>
      <c r="R129" s="105">
        <v>30.73</v>
      </c>
      <c r="S129" s="18">
        <v>2</v>
      </c>
      <c r="T129" s="18">
        <v>1</v>
      </c>
      <c r="U129" s="18">
        <v>3</v>
      </c>
      <c r="V129" s="18">
        <v>99</v>
      </c>
      <c r="W129" s="18">
        <f t="shared" si="2"/>
        <v>5</v>
      </c>
      <c r="X129" s="40">
        <v>4.7140073665131484E-4</v>
      </c>
      <c r="Y129" s="270">
        <v>1.002963477486997E-5</v>
      </c>
      <c r="Z129" s="161">
        <v>11153</v>
      </c>
    </row>
    <row r="130" spans="1:47" s="6" customFormat="1" ht="43.5" customHeight="1">
      <c r="A130" s="116">
        <v>137</v>
      </c>
      <c r="B130" s="60">
        <v>125</v>
      </c>
      <c r="C130" s="191" t="s">
        <v>91</v>
      </c>
      <c r="D130" s="61" t="s">
        <v>319</v>
      </c>
      <c r="E130" s="62" t="s">
        <v>380</v>
      </c>
      <c r="F130" s="63" t="s">
        <v>42</v>
      </c>
      <c r="G130" s="59">
        <v>11907.786152999999</v>
      </c>
      <c r="H130" s="59">
        <v>5814.8173379999998</v>
      </c>
      <c r="I130" s="59" t="s">
        <v>221</v>
      </c>
      <c r="J130" s="59">
        <v>36.733333333333334</v>
      </c>
      <c r="K130" s="59">
        <v>5145</v>
      </c>
      <c r="L130" s="229">
        <v>50000</v>
      </c>
      <c r="M130" s="230">
        <v>1130188</v>
      </c>
      <c r="N130" s="106">
        <v>6.1</v>
      </c>
      <c r="O130" s="106">
        <v>-10.44</v>
      </c>
      <c r="P130" s="106">
        <v>-19.47</v>
      </c>
      <c r="Q130" s="106">
        <v>2.35</v>
      </c>
      <c r="R130" s="106">
        <v>10.02</v>
      </c>
      <c r="S130" s="12">
        <v>72</v>
      </c>
      <c r="T130" s="12">
        <v>62</v>
      </c>
      <c r="U130" s="12">
        <v>2</v>
      </c>
      <c r="V130" s="12">
        <v>38</v>
      </c>
      <c r="W130" s="12">
        <f t="shared" si="2"/>
        <v>74</v>
      </c>
      <c r="X130" s="40">
        <v>1.9946091823053191E-2</v>
      </c>
      <c r="Y130" s="270">
        <v>4.2437781831303764E-4</v>
      </c>
      <c r="Z130" s="161">
        <v>11159</v>
      </c>
      <c r="AA130" s="11"/>
      <c r="AB130" s="11"/>
      <c r="AC130" s="11"/>
      <c r="AD130" s="11"/>
      <c r="AE130" s="11"/>
      <c r="AF130" s="11"/>
      <c r="AG130" s="11"/>
      <c r="AH130" s="11"/>
      <c r="AI130" s="11"/>
      <c r="AJ130" s="11"/>
      <c r="AK130" s="11"/>
      <c r="AL130" s="11"/>
      <c r="AM130" s="11"/>
      <c r="AN130" s="11"/>
      <c r="AO130" s="11"/>
      <c r="AP130" s="11"/>
      <c r="AQ130" s="11"/>
      <c r="AR130" s="11"/>
      <c r="AS130" s="11"/>
      <c r="AT130" s="11"/>
      <c r="AU130" s="11"/>
    </row>
    <row r="131" spans="1:47" s="6" customFormat="1" ht="43.5" customHeight="1">
      <c r="A131" s="116">
        <v>140</v>
      </c>
      <c r="B131" s="39">
        <v>126</v>
      </c>
      <c r="C131" s="190" t="s">
        <v>478</v>
      </c>
      <c r="D131" s="15" t="s">
        <v>324</v>
      </c>
      <c r="E131" s="16" t="s">
        <v>380</v>
      </c>
      <c r="F131" s="17" t="s">
        <v>42</v>
      </c>
      <c r="G131" s="18">
        <v>37180.359144000002</v>
      </c>
      <c r="H131" s="18">
        <v>20698.989409999998</v>
      </c>
      <c r="I131" s="18" t="s">
        <v>222</v>
      </c>
      <c r="J131" s="18">
        <v>36.700000000000003</v>
      </c>
      <c r="K131" s="18">
        <v>12455</v>
      </c>
      <c r="L131" s="228">
        <v>50000</v>
      </c>
      <c r="M131" s="228">
        <v>1661902</v>
      </c>
      <c r="N131" s="203">
        <v>2</v>
      </c>
      <c r="O131" s="203" t="s">
        <v>573</v>
      </c>
      <c r="P131" s="203" t="s">
        <v>574</v>
      </c>
      <c r="Q131" s="203" t="s">
        <v>569</v>
      </c>
      <c r="R131" s="105">
        <v>64.849999999999994</v>
      </c>
      <c r="S131" s="18">
        <v>99</v>
      </c>
      <c r="T131" s="18">
        <v>90.32</v>
      </c>
      <c r="U131" s="18">
        <v>2</v>
      </c>
      <c r="V131" s="18">
        <v>9.68</v>
      </c>
      <c r="W131" s="18">
        <f t="shared" si="2"/>
        <v>101</v>
      </c>
      <c r="X131" s="40">
        <v>0.10343395213551197</v>
      </c>
      <c r="Y131" s="270">
        <v>2.2006854944902495E-3</v>
      </c>
      <c r="Z131" s="161">
        <v>11173</v>
      </c>
    </row>
    <row r="132" spans="1:47" s="6" customFormat="1" ht="43.5" customHeight="1">
      <c r="A132" s="116">
        <v>141</v>
      </c>
      <c r="B132" s="60">
        <v>127</v>
      </c>
      <c r="C132" s="191" t="s">
        <v>479</v>
      </c>
      <c r="D132" s="61" t="s">
        <v>96</v>
      </c>
      <c r="E132" s="62" t="s">
        <v>380</v>
      </c>
      <c r="F132" s="63" t="s">
        <v>42</v>
      </c>
      <c r="G132" s="59">
        <v>89947.061312000005</v>
      </c>
      <c r="H132" s="59">
        <v>62244.770438</v>
      </c>
      <c r="I132" s="59" t="s">
        <v>176</v>
      </c>
      <c r="J132" s="59">
        <v>33.533333333333331</v>
      </c>
      <c r="K132" s="59">
        <v>67707</v>
      </c>
      <c r="L132" s="229">
        <v>500000</v>
      </c>
      <c r="M132" s="230">
        <v>919326</v>
      </c>
      <c r="N132" s="106">
        <v>3.1</v>
      </c>
      <c r="O132" s="106">
        <v>-9.56</v>
      </c>
      <c r="P132" s="106">
        <v>-11.11</v>
      </c>
      <c r="Q132" s="106">
        <v>0.48</v>
      </c>
      <c r="R132" s="106">
        <v>-8.1</v>
      </c>
      <c r="S132" s="12">
        <v>480</v>
      </c>
      <c r="T132" s="12">
        <v>69</v>
      </c>
      <c r="U132" s="12">
        <v>6</v>
      </c>
      <c r="V132" s="12">
        <v>31</v>
      </c>
      <c r="W132" s="12">
        <f t="shared" si="2"/>
        <v>486</v>
      </c>
      <c r="X132" s="40">
        <v>0.23761946193239245</v>
      </c>
      <c r="Y132" s="270">
        <v>5.0556484818262883E-3</v>
      </c>
      <c r="Z132" s="161">
        <v>11182</v>
      </c>
      <c r="AA132" s="11"/>
      <c r="AB132" s="11"/>
      <c r="AC132" s="11"/>
      <c r="AD132" s="11"/>
      <c r="AE132" s="11"/>
      <c r="AF132" s="11"/>
      <c r="AG132" s="11"/>
      <c r="AH132" s="11"/>
      <c r="AI132" s="11"/>
      <c r="AJ132" s="11"/>
      <c r="AK132" s="11"/>
      <c r="AL132" s="11"/>
      <c r="AM132" s="11"/>
      <c r="AN132" s="11"/>
      <c r="AO132" s="11"/>
      <c r="AP132" s="11"/>
      <c r="AQ132" s="11"/>
      <c r="AR132" s="11"/>
      <c r="AS132" s="11"/>
      <c r="AT132" s="11"/>
      <c r="AU132" s="11"/>
    </row>
    <row r="133" spans="1:47" s="6" customFormat="1" ht="43.5" customHeight="1">
      <c r="A133" s="116">
        <v>144</v>
      </c>
      <c r="B133" s="39">
        <v>128</v>
      </c>
      <c r="C133" s="190" t="s">
        <v>98</v>
      </c>
      <c r="D133" s="15" t="s">
        <v>88</v>
      </c>
      <c r="E133" s="16" t="s">
        <v>99</v>
      </c>
      <c r="F133" s="17" t="s">
        <v>42</v>
      </c>
      <c r="G133" s="18">
        <v>86403.819310999999</v>
      </c>
      <c r="H133" s="18">
        <v>72552.760534000001</v>
      </c>
      <c r="I133" s="18" t="s">
        <v>176</v>
      </c>
      <c r="J133" s="18">
        <v>33.533333333333331</v>
      </c>
      <c r="K133" s="18">
        <v>6604985</v>
      </c>
      <c r="L133" s="228">
        <v>50000000</v>
      </c>
      <c r="M133" s="228">
        <v>10984</v>
      </c>
      <c r="N133" s="105">
        <v>0.77</v>
      </c>
      <c r="O133" s="105">
        <v>-1.55</v>
      </c>
      <c r="P133" s="105">
        <v>-6.54</v>
      </c>
      <c r="Q133" s="105">
        <v>13.32</v>
      </c>
      <c r="R133" s="105">
        <v>8.66</v>
      </c>
      <c r="S133" s="18">
        <v>346</v>
      </c>
      <c r="T133" s="18">
        <v>22.029088635326197</v>
      </c>
      <c r="U133" s="18">
        <v>15</v>
      </c>
      <c r="V133" s="18">
        <v>77.970911364673796</v>
      </c>
      <c r="W133" s="18">
        <f t="shared" si="2"/>
        <v>361</v>
      </c>
      <c r="X133" s="40">
        <v>8.8426109877542139E-2</v>
      </c>
      <c r="Y133" s="270">
        <v>1.8813750545542253E-3</v>
      </c>
      <c r="Z133" s="161">
        <v>11183</v>
      </c>
    </row>
    <row r="134" spans="1:47" s="6" customFormat="1" ht="43.5" customHeight="1">
      <c r="A134" s="116">
        <v>142</v>
      </c>
      <c r="B134" s="60">
        <v>129</v>
      </c>
      <c r="C134" s="191" t="s">
        <v>480</v>
      </c>
      <c r="D134" s="61" t="s">
        <v>61</v>
      </c>
      <c r="E134" s="62" t="s">
        <v>380</v>
      </c>
      <c r="F134" s="63" t="s">
        <v>42</v>
      </c>
      <c r="G134" s="59">
        <v>229643.38938000001</v>
      </c>
      <c r="H134" s="59">
        <v>68051.337247999996</v>
      </c>
      <c r="I134" s="59" t="s">
        <v>223</v>
      </c>
      <c r="J134" s="59">
        <v>33.5</v>
      </c>
      <c r="K134" s="59">
        <v>97100</v>
      </c>
      <c r="L134" s="229">
        <v>100000</v>
      </c>
      <c r="M134" s="230">
        <v>700838</v>
      </c>
      <c r="N134" s="106">
        <v>9.9327858952338381</v>
      </c>
      <c r="O134" s="106">
        <v>-4.9013581488251043</v>
      </c>
      <c r="P134" s="106">
        <v>-21.362482692381057</v>
      </c>
      <c r="Q134" s="106">
        <v>-15.176301001296249</v>
      </c>
      <c r="R134" s="106">
        <v>-21.073399999999999</v>
      </c>
      <c r="S134" s="12">
        <v>156</v>
      </c>
      <c r="T134" s="12">
        <v>96</v>
      </c>
      <c r="U134" s="12">
        <v>3</v>
      </c>
      <c r="V134" s="12">
        <v>4</v>
      </c>
      <c r="W134" s="12">
        <f t="shared" si="2"/>
        <v>159</v>
      </c>
      <c r="X134" s="40">
        <v>0.36144144064991784</v>
      </c>
      <c r="Y134" s="270">
        <v>7.6901145042184028E-3</v>
      </c>
      <c r="Z134" s="161">
        <v>11186</v>
      </c>
      <c r="AA134" s="11"/>
      <c r="AB134" s="11"/>
      <c r="AC134" s="11"/>
      <c r="AD134" s="11"/>
      <c r="AE134" s="11"/>
      <c r="AF134" s="11"/>
      <c r="AG134" s="11"/>
      <c r="AH134" s="11"/>
      <c r="AI134" s="11"/>
      <c r="AJ134" s="11"/>
      <c r="AK134" s="11"/>
      <c r="AL134" s="11"/>
      <c r="AM134" s="11"/>
      <c r="AN134" s="11"/>
      <c r="AO134" s="11"/>
      <c r="AP134" s="11"/>
      <c r="AQ134" s="11"/>
      <c r="AR134" s="11"/>
      <c r="AS134" s="11"/>
      <c r="AT134" s="11"/>
      <c r="AU134" s="11"/>
    </row>
    <row r="135" spans="1:47" s="6" customFormat="1" ht="43.5" customHeight="1">
      <c r="A135" s="116">
        <v>146</v>
      </c>
      <c r="B135" s="39">
        <v>130</v>
      </c>
      <c r="C135" s="190" t="s">
        <v>481</v>
      </c>
      <c r="D135" s="15" t="s">
        <v>101</v>
      </c>
      <c r="E135" s="16" t="s">
        <v>380</v>
      </c>
      <c r="F135" s="17" t="s">
        <v>42</v>
      </c>
      <c r="G135" s="18">
        <v>4065.90184</v>
      </c>
      <c r="H135" s="18">
        <v>3630.1865600000001</v>
      </c>
      <c r="I135" s="18" t="s">
        <v>224</v>
      </c>
      <c r="J135" s="18">
        <v>32.799999999999997</v>
      </c>
      <c r="K135" s="18">
        <v>5005</v>
      </c>
      <c r="L135" s="228">
        <v>100000</v>
      </c>
      <c r="M135" s="228">
        <v>725312</v>
      </c>
      <c r="N135" s="203" t="s">
        <v>575</v>
      </c>
      <c r="O135" s="203" t="s">
        <v>576</v>
      </c>
      <c r="P135" s="203" t="s">
        <v>577</v>
      </c>
      <c r="Q135" s="105">
        <v>10.130000000000001</v>
      </c>
      <c r="R135" s="203" t="s">
        <v>578</v>
      </c>
      <c r="S135" s="18">
        <v>1</v>
      </c>
      <c r="T135" s="18">
        <v>0.1</v>
      </c>
      <c r="U135" s="18">
        <v>2</v>
      </c>
      <c r="V135" s="18">
        <v>99.9</v>
      </c>
      <c r="W135" s="18">
        <f t="shared" si="2"/>
        <v>3</v>
      </c>
      <c r="X135" s="40">
        <v>2.0084406021244457E-5</v>
      </c>
      <c r="Y135" s="270">
        <v>4.2732062426173411E-7</v>
      </c>
      <c r="Z135" s="161">
        <v>11191</v>
      </c>
    </row>
    <row r="136" spans="1:47" s="6" customFormat="1" ht="43.5" customHeight="1">
      <c r="A136" s="116">
        <v>147</v>
      </c>
      <c r="B136" s="60">
        <v>131</v>
      </c>
      <c r="C136" s="191" t="s">
        <v>103</v>
      </c>
      <c r="D136" s="61" t="s">
        <v>301</v>
      </c>
      <c r="E136" s="62" t="s">
        <v>380</v>
      </c>
      <c r="F136" s="63" t="s">
        <v>42</v>
      </c>
      <c r="G136" s="59">
        <v>25036.214252000002</v>
      </c>
      <c r="H136" s="59">
        <v>21608.111859000001</v>
      </c>
      <c r="I136" s="59" t="s">
        <v>225</v>
      </c>
      <c r="J136" s="59">
        <v>31.8</v>
      </c>
      <c r="K136" s="59">
        <v>20084</v>
      </c>
      <c r="L136" s="229">
        <v>50000</v>
      </c>
      <c r="M136" s="230">
        <v>1075887</v>
      </c>
      <c r="N136" s="106">
        <v>0.82</v>
      </c>
      <c r="O136" s="106">
        <v>-6.13</v>
      </c>
      <c r="P136" s="106">
        <v>-11.03</v>
      </c>
      <c r="Q136" s="106">
        <v>7.95</v>
      </c>
      <c r="R136" s="106">
        <v>5.45</v>
      </c>
      <c r="S136" s="12">
        <v>10</v>
      </c>
      <c r="T136" s="12">
        <v>1</v>
      </c>
      <c r="U136" s="12">
        <v>2</v>
      </c>
      <c r="V136" s="12">
        <v>99</v>
      </c>
      <c r="W136" s="12">
        <f t="shared" si="2"/>
        <v>12</v>
      </c>
      <c r="X136" s="40">
        <v>1.1954925311844671E-3</v>
      </c>
      <c r="Y136" s="270">
        <v>2.5435584910284225E-5</v>
      </c>
      <c r="Z136" s="161">
        <v>11197</v>
      </c>
      <c r="AA136" s="11"/>
      <c r="AB136" s="11"/>
      <c r="AC136" s="11"/>
      <c r="AD136" s="11"/>
      <c r="AE136" s="11"/>
      <c r="AF136" s="11"/>
      <c r="AG136" s="11"/>
      <c r="AH136" s="11"/>
      <c r="AI136" s="11"/>
      <c r="AJ136" s="11"/>
      <c r="AK136" s="11"/>
      <c r="AL136" s="11"/>
      <c r="AM136" s="11"/>
      <c r="AN136" s="11"/>
      <c r="AO136" s="11"/>
      <c r="AP136" s="11"/>
      <c r="AQ136" s="11"/>
      <c r="AR136" s="11"/>
      <c r="AS136" s="11"/>
      <c r="AT136" s="11"/>
      <c r="AU136" s="11"/>
    </row>
    <row r="137" spans="1:47" s="6" customFormat="1" ht="43.5" customHeight="1">
      <c r="A137" s="116">
        <v>148</v>
      </c>
      <c r="B137" s="39">
        <v>132</v>
      </c>
      <c r="C137" s="190" t="s">
        <v>104</v>
      </c>
      <c r="D137" s="15" t="s">
        <v>102</v>
      </c>
      <c r="E137" s="16" t="s">
        <v>99</v>
      </c>
      <c r="F137" s="17" t="s">
        <v>42</v>
      </c>
      <c r="G137" s="18">
        <v>157085.35455600001</v>
      </c>
      <c r="H137" s="18">
        <v>142270.058598</v>
      </c>
      <c r="I137" s="18" t="s">
        <v>229</v>
      </c>
      <c r="J137" s="18">
        <v>31.666666666666668</v>
      </c>
      <c r="K137" s="18">
        <v>15890152</v>
      </c>
      <c r="L137" s="228">
        <v>50000000</v>
      </c>
      <c r="M137" s="228">
        <v>8953</v>
      </c>
      <c r="N137" s="105">
        <v>1.96</v>
      </c>
      <c r="O137" s="105">
        <v>-0.97</v>
      </c>
      <c r="P137" s="105">
        <v>-1.08</v>
      </c>
      <c r="Q137" s="105">
        <v>8.23</v>
      </c>
      <c r="R137" s="105">
        <v>-10.199999999999999</v>
      </c>
      <c r="S137" s="18">
        <v>403</v>
      </c>
      <c r="T137" s="18">
        <v>24.381147035733861</v>
      </c>
      <c r="U137" s="18">
        <v>13</v>
      </c>
      <c r="V137" s="18">
        <v>75.618852964266139</v>
      </c>
      <c r="W137" s="18">
        <f t="shared" ref="W137:W167" si="3">S137+U137</f>
        <v>416</v>
      </c>
      <c r="X137" s="40">
        <v>0.19191003815598381</v>
      </c>
      <c r="Y137" s="270">
        <v>4.0831238534096781E-3</v>
      </c>
      <c r="Z137" s="161">
        <v>11195</v>
      </c>
    </row>
    <row r="138" spans="1:47" s="6" customFormat="1" ht="43.5" customHeight="1">
      <c r="A138" s="116">
        <v>149</v>
      </c>
      <c r="B138" s="60">
        <v>133</v>
      </c>
      <c r="C138" s="191" t="s">
        <v>130</v>
      </c>
      <c r="D138" s="61" t="s">
        <v>49</v>
      </c>
      <c r="E138" s="62" t="s">
        <v>99</v>
      </c>
      <c r="F138" s="63" t="s">
        <v>42</v>
      </c>
      <c r="G138" s="59">
        <v>188338.73362000001</v>
      </c>
      <c r="H138" s="59">
        <v>139922.36653999999</v>
      </c>
      <c r="I138" s="59" t="s">
        <v>230</v>
      </c>
      <c r="J138" s="59">
        <v>31.3</v>
      </c>
      <c r="K138" s="59">
        <v>12913924</v>
      </c>
      <c r="L138" s="229">
        <v>100000000</v>
      </c>
      <c r="M138" s="230">
        <v>10835</v>
      </c>
      <c r="N138" s="199">
        <v>1.1499999999999999</v>
      </c>
      <c r="O138" s="199">
        <v>2.78</v>
      </c>
      <c r="P138" s="199" t="s">
        <v>579</v>
      </c>
      <c r="Q138" s="106">
        <v>12.84</v>
      </c>
      <c r="R138" s="106">
        <v>8.26</v>
      </c>
      <c r="S138" s="12">
        <v>1095</v>
      </c>
      <c r="T138" s="12">
        <v>61.302110806908885</v>
      </c>
      <c r="U138" s="12">
        <v>10</v>
      </c>
      <c r="V138" s="12">
        <v>38.697889193091115</v>
      </c>
      <c r="W138" s="12">
        <f t="shared" si="3"/>
        <v>1105</v>
      </c>
      <c r="X138" s="40">
        <v>0.47456162716089939</v>
      </c>
      <c r="Y138" s="270">
        <v>1.0096886637053491E-2</v>
      </c>
      <c r="Z138" s="161">
        <v>11215</v>
      </c>
      <c r="AA138" s="11"/>
      <c r="AB138" s="11"/>
      <c r="AC138" s="11"/>
      <c r="AD138" s="11"/>
      <c r="AE138" s="11"/>
      <c r="AF138" s="11"/>
      <c r="AG138" s="11"/>
      <c r="AH138" s="11"/>
      <c r="AI138" s="11"/>
      <c r="AJ138" s="11"/>
      <c r="AK138" s="11"/>
      <c r="AL138" s="11"/>
      <c r="AM138" s="11"/>
      <c r="AN138" s="11"/>
      <c r="AO138" s="11"/>
      <c r="AP138" s="11"/>
      <c r="AQ138" s="11"/>
      <c r="AR138" s="11"/>
      <c r="AS138" s="11"/>
      <c r="AT138" s="11"/>
      <c r="AU138" s="11"/>
    </row>
    <row r="139" spans="1:47" s="6" customFormat="1" ht="43.5" customHeight="1">
      <c r="A139" s="116">
        <v>152</v>
      </c>
      <c r="B139" s="39">
        <v>134</v>
      </c>
      <c r="C139" s="190" t="s">
        <v>482</v>
      </c>
      <c r="D139" s="15" t="s">
        <v>318</v>
      </c>
      <c r="E139" s="16" t="s">
        <v>380</v>
      </c>
      <c r="F139" s="17" t="s">
        <v>42</v>
      </c>
      <c r="G139" s="18">
        <v>81429.650087000002</v>
      </c>
      <c r="H139" s="18">
        <v>42983.971307</v>
      </c>
      <c r="I139" s="18" t="s">
        <v>343</v>
      </c>
      <c r="J139" s="18">
        <v>30.2</v>
      </c>
      <c r="K139" s="18">
        <v>45907</v>
      </c>
      <c r="L139" s="228">
        <v>150000</v>
      </c>
      <c r="M139" s="228">
        <v>936327</v>
      </c>
      <c r="N139" s="105">
        <v>2.35</v>
      </c>
      <c r="O139" s="105">
        <v>-6.38</v>
      </c>
      <c r="P139" s="105">
        <v>-19.07</v>
      </c>
      <c r="Q139" s="105">
        <v>12.47</v>
      </c>
      <c r="R139" s="105">
        <v>-6.36</v>
      </c>
      <c r="S139" s="18">
        <v>242</v>
      </c>
      <c r="T139" s="18">
        <v>89</v>
      </c>
      <c r="U139" s="18">
        <v>3</v>
      </c>
      <c r="V139" s="18">
        <v>11</v>
      </c>
      <c r="W139" s="18">
        <f t="shared" si="3"/>
        <v>245</v>
      </c>
      <c r="X139" s="40">
        <v>0.2116540543856858</v>
      </c>
      <c r="Y139" s="270">
        <v>4.503202263086605E-3</v>
      </c>
      <c r="Z139" s="161">
        <v>11220</v>
      </c>
    </row>
    <row r="140" spans="1:47" s="6" customFormat="1" ht="43.5" customHeight="1">
      <c r="A140" s="116">
        <v>153</v>
      </c>
      <c r="B140" s="60">
        <v>135</v>
      </c>
      <c r="C140" s="191" t="s">
        <v>483</v>
      </c>
      <c r="D140" s="61" t="s">
        <v>132</v>
      </c>
      <c r="E140" s="62" t="s">
        <v>380</v>
      </c>
      <c r="F140" s="63" t="s">
        <v>42</v>
      </c>
      <c r="G140" s="59">
        <v>10069.58784</v>
      </c>
      <c r="H140" s="59">
        <v>9591.3342749999993</v>
      </c>
      <c r="I140" s="59" t="s">
        <v>343</v>
      </c>
      <c r="J140" s="59">
        <v>30.2</v>
      </c>
      <c r="K140" s="59">
        <v>7925</v>
      </c>
      <c r="L140" s="229">
        <v>50000</v>
      </c>
      <c r="M140" s="230">
        <v>1210263</v>
      </c>
      <c r="N140" s="199">
        <v>7.37</v>
      </c>
      <c r="O140" s="199" t="s">
        <v>580</v>
      </c>
      <c r="P140" s="199" t="s">
        <v>581</v>
      </c>
      <c r="Q140" s="106">
        <v>45.9</v>
      </c>
      <c r="R140" s="106">
        <v>18.940000000000001</v>
      </c>
      <c r="S140" s="12">
        <v>44</v>
      </c>
      <c r="T140" s="12">
        <v>14.940000000000001</v>
      </c>
      <c r="U140" s="12">
        <v>5</v>
      </c>
      <c r="V140" s="12">
        <v>85.06</v>
      </c>
      <c r="W140" s="12">
        <f t="shared" si="3"/>
        <v>49</v>
      </c>
      <c r="X140" s="40">
        <v>7.927927546668016E-3</v>
      </c>
      <c r="Y140" s="270">
        <v>1.6867648188154206E-4</v>
      </c>
      <c r="Z140" s="161">
        <v>11222</v>
      </c>
      <c r="AA140" s="11"/>
      <c r="AB140" s="11"/>
      <c r="AC140" s="11"/>
      <c r="AD140" s="11"/>
      <c r="AE140" s="11"/>
      <c r="AF140" s="11"/>
      <c r="AG140" s="11"/>
      <c r="AH140" s="11"/>
      <c r="AI140" s="11"/>
      <c r="AJ140" s="11"/>
      <c r="AK140" s="11"/>
      <c r="AL140" s="11"/>
      <c r="AM140" s="11"/>
      <c r="AN140" s="11"/>
      <c r="AO140" s="11"/>
      <c r="AP140" s="11"/>
      <c r="AQ140" s="11"/>
      <c r="AR140" s="11"/>
      <c r="AS140" s="11"/>
      <c r="AT140" s="11"/>
      <c r="AU140" s="11"/>
    </row>
    <row r="141" spans="1:47" s="6" customFormat="1" ht="43.5" customHeight="1">
      <c r="A141" s="116">
        <v>155</v>
      </c>
      <c r="B141" s="39">
        <v>136</v>
      </c>
      <c r="C141" s="190" t="s">
        <v>484</v>
      </c>
      <c r="D141" s="15" t="s">
        <v>52</v>
      </c>
      <c r="E141" s="16" t="s">
        <v>380</v>
      </c>
      <c r="F141" s="17" t="s">
        <v>42</v>
      </c>
      <c r="G141" s="18">
        <v>11964.755213</v>
      </c>
      <c r="H141" s="18">
        <v>10693.799235</v>
      </c>
      <c r="I141" s="18" t="s">
        <v>344</v>
      </c>
      <c r="J141" s="18">
        <v>29.2</v>
      </c>
      <c r="K141" s="18">
        <v>8560</v>
      </c>
      <c r="L141" s="228">
        <v>50000</v>
      </c>
      <c r="M141" s="228">
        <v>1249276</v>
      </c>
      <c r="N141" s="105">
        <v>3.17</v>
      </c>
      <c r="O141" s="105">
        <v>1.84</v>
      </c>
      <c r="P141" s="105">
        <v>3.31</v>
      </c>
      <c r="Q141" s="105">
        <v>33.76</v>
      </c>
      <c r="R141" s="105">
        <v>40.22</v>
      </c>
      <c r="S141" s="18">
        <v>30</v>
      </c>
      <c r="T141" s="18">
        <v>29</v>
      </c>
      <c r="U141" s="18">
        <v>2</v>
      </c>
      <c r="V141" s="18">
        <v>71</v>
      </c>
      <c r="W141" s="18">
        <f t="shared" si="3"/>
        <v>32</v>
      </c>
      <c r="X141" s="40">
        <v>1.7157739591810363E-2</v>
      </c>
      <c r="Y141" s="270">
        <v>3.6505216960548107E-4</v>
      </c>
      <c r="Z141" s="161">
        <v>11235</v>
      </c>
    </row>
    <row r="142" spans="1:47" s="6" customFormat="1" ht="43.5" customHeight="1">
      <c r="A142" s="116">
        <v>156</v>
      </c>
      <c r="B142" s="60">
        <v>137</v>
      </c>
      <c r="C142" s="191" t="s">
        <v>485</v>
      </c>
      <c r="D142" s="61" t="s">
        <v>61</v>
      </c>
      <c r="E142" s="62" t="s">
        <v>380</v>
      </c>
      <c r="F142" s="63" t="s">
        <v>42</v>
      </c>
      <c r="G142" s="59">
        <v>226599.19722500001</v>
      </c>
      <c r="H142" s="59">
        <v>167669.51379699999</v>
      </c>
      <c r="I142" s="59" t="s">
        <v>177</v>
      </c>
      <c r="J142" s="59">
        <v>29.066666666666666</v>
      </c>
      <c r="K142" s="59">
        <v>153867</v>
      </c>
      <c r="L142" s="229">
        <v>500000</v>
      </c>
      <c r="M142" s="230">
        <v>1089704</v>
      </c>
      <c r="N142" s="106">
        <v>2.06</v>
      </c>
      <c r="O142" s="106">
        <v>-2.9</v>
      </c>
      <c r="P142" s="106">
        <v>-2.5499999999999998</v>
      </c>
      <c r="Q142" s="106">
        <v>18.52</v>
      </c>
      <c r="R142" s="106">
        <v>16.47</v>
      </c>
      <c r="S142" s="12">
        <v>114</v>
      </c>
      <c r="T142" s="12">
        <v>73</v>
      </c>
      <c r="U142" s="12">
        <v>6</v>
      </c>
      <c r="V142" s="12">
        <v>27</v>
      </c>
      <c r="W142" s="12">
        <f t="shared" si="3"/>
        <v>120</v>
      </c>
      <c r="X142" s="40">
        <v>0.67718450605277591</v>
      </c>
      <c r="Y142" s="270">
        <v>1.4407939451172091E-2</v>
      </c>
      <c r="Z142" s="161">
        <v>11234</v>
      </c>
      <c r="AA142" s="11"/>
      <c r="AB142" s="11"/>
      <c r="AC142" s="11"/>
      <c r="AD142" s="11"/>
      <c r="AE142" s="11"/>
      <c r="AF142" s="11"/>
      <c r="AG142" s="11"/>
      <c r="AH142" s="11"/>
      <c r="AI142" s="11"/>
      <c r="AJ142" s="11"/>
      <c r="AK142" s="11"/>
      <c r="AL142" s="11"/>
      <c r="AM142" s="11"/>
      <c r="AN142" s="11"/>
      <c r="AO142" s="11"/>
      <c r="AP142" s="11"/>
      <c r="AQ142" s="11"/>
      <c r="AR142" s="11"/>
      <c r="AS142" s="11"/>
      <c r="AT142" s="11"/>
      <c r="AU142" s="11"/>
    </row>
    <row r="143" spans="1:47" s="6" customFormat="1" ht="43.5" customHeight="1">
      <c r="A143" s="116">
        <v>158</v>
      </c>
      <c r="B143" s="39">
        <v>138</v>
      </c>
      <c r="C143" s="190" t="s">
        <v>486</v>
      </c>
      <c r="D143" s="15" t="s">
        <v>499</v>
      </c>
      <c r="E143" s="16" t="s">
        <v>380</v>
      </c>
      <c r="F143" s="17" t="s">
        <v>42</v>
      </c>
      <c r="G143" s="18">
        <v>6116.6923390000002</v>
      </c>
      <c r="H143" s="18">
        <v>5659.3088079999998</v>
      </c>
      <c r="I143" s="18" t="s">
        <v>226</v>
      </c>
      <c r="J143" s="18">
        <v>28.7</v>
      </c>
      <c r="K143" s="18">
        <v>5717</v>
      </c>
      <c r="L143" s="228">
        <v>50000</v>
      </c>
      <c r="M143" s="228">
        <v>989909</v>
      </c>
      <c r="N143" s="105">
        <v>-0.73</v>
      </c>
      <c r="O143" s="105">
        <v>-0.14000000000000001</v>
      </c>
      <c r="P143" s="105">
        <v>2.29</v>
      </c>
      <c r="Q143" s="105">
        <v>12.14</v>
      </c>
      <c r="R143" s="105">
        <v>3.36</v>
      </c>
      <c r="S143" s="18">
        <v>13</v>
      </c>
      <c r="T143" s="18">
        <v>44</v>
      </c>
      <c r="U143" s="18">
        <v>6</v>
      </c>
      <c r="V143" s="18">
        <v>56</v>
      </c>
      <c r="W143" s="18">
        <f t="shared" si="3"/>
        <v>19</v>
      </c>
      <c r="X143" s="40">
        <v>1.3776729038347238E-2</v>
      </c>
      <c r="Y143" s="270">
        <v>2.9311698074238244E-4</v>
      </c>
      <c r="Z143" s="161">
        <v>11240</v>
      </c>
    </row>
    <row r="144" spans="1:47" s="6" customFormat="1" ht="43.5" customHeight="1">
      <c r="A144" s="116">
        <v>159</v>
      </c>
      <c r="B144" s="60">
        <v>139</v>
      </c>
      <c r="C144" s="191" t="s">
        <v>487</v>
      </c>
      <c r="D144" s="61" t="s">
        <v>134</v>
      </c>
      <c r="E144" s="62" t="s">
        <v>380</v>
      </c>
      <c r="F144" s="63" t="s">
        <v>42</v>
      </c>
      <c r="G144" s="59">
        <v>35069.257296999996</v>
      </c>
      <c r="H144" s="59">
        <v>22674.536768999998</v>
      </c>
      <c r="I144" s="59" t="s">
        <v>178</v>
      </c>
      <c r="J144" s="59">
        <v>28.566666666666666</v>
      </c>
      <c r="K144" s="59">
        <v>22618</v>
      </c>
      <c r="L144" s="229">
        <v>500000</v>
      </c>
      <c r="M144" s="230">
        <v>1002499</v>
      </c>
      <c r="N144" s="106">
        <v>1.93</v>
      </c>
      <c r="O144" s="106">
        <v>5.98</v>
      </c>
      <c r="P144" s="106">
        <v>1.57</v>
      </c>
      <c r="Q144" s="106">
        <v>6.82</v>
      </c>
      <c r="R144" s="106">
        <v>1.04</v>
      </c>
      <c r="S144" s="12">
        <v>125</v>
      </c>
      <c r="T144" s="12">
        <v>56</v>
      </c>
      <c r="U144" s="12">
        <v>2</v>
      </c>
      <c r="V144" s="12">
        <v>44</v>
      </c>
      <c r="W144" s="12">
        <f t="shared" si="3"/>
        <v>127</v>
      </c>
      <c r="X144" s="40">
        <v>7.0251645021475184E-2</v>
      </c>
      <c r="Y144" s="270">
        <v>1.4946907951490637E-3</v>
      </c>
      <c r="Z144" s="161">
        <v>11232</v>
      </c>
      <c r="AA144" s="11"/>
      <c r="AB144" s="11"/>
      <c r="AC144" s="11"/>
      <c r="AD144" s="11"/>
      <c r="AE144" s="11"/>
      <c r="AF144" s="11"/>
      <c r="AG144" s="11"/>
      <c r="AH144" s="11"/>
      <c r="AI144" s="11"/>
      <c r="AJ144" s="11"/>
      <c r="AK144" s="11"/>
      <c r="AL144" s="11"/>
      <c r="AM144" s="11"/>
      <c r="AN144" s="11"/>
      <c r="AO144" s="11"/>
      <c r="AP144" s="11"/>
      <c r="AQ144" s="11"/>
      <c r="AR144" s="11"/>
      <c r="AS144" s="11"/>
      <c r="AT144" s="11"/>
      <c r="AU144" s="11"/>
    </row>
    <row r="145" spans="1:47" s="6" customFormat="1" ht="43.5" customHeight="1">
      <c r="A145" s="116">
        <v>160</v>
      </c>
      <c r="B145" s="39">
        <v>140</v>
      </c>
      <c r="C145" s="190" t="s">
        <v>133</v>
      </c>
      <c r="D145" s="15" t="s">
        <v>39</v>
      </c>
      <c r="E145" s="16" t="s">
        <v>380</v>
      </c>
      <c r="F145" s="17" t="s">
        <v>42</v>
      </c>
      <c r="G145" s="18">
        <v>30051.934665000001</v>
      </c>
      <c r="H145" s="18">
        <v>20958.224518999999</v>
      </c>
      <c r="I145" s="18" t="s">
        <v>227</v>
      </c>
      <c r="J145" s="18">
        <v>28.533333333333335</v>
      </c>
      <c r="K145" s="18">
        <v>23430</v>
      </c>
      <c r="L145" s="228">
        <v>50000</v>
      </c>
      <c r="M145" s="228">
        <v>894504</v>
      </c>
      <c r="N145" s="105">
        <v>-2.1</v>
      </c>
      <c r="O145" s="105">
        <v>-6.67</v>
      </c>
      <c r="P145" s="105">
        <v>-10.55</v>
      </c>
      <c r="Q145" s="105">
        <v>22.56</v>
      </c>
      <c r="R145" s="105">
        <v>16.04</v>
      </c>
      <c r="S145" s="18">
        <v>67</v>
      </c>
      <c r="T145" s="18">
        <v>10</v>
      </c>
      <c r="U145" s="18">
        <v>3</v>
      </c>
      <c r="V145" s="18">
        <v>90</v>
      </c>
      <c r="W145" s="18">
        <f t="shared" si="3"/>
        <v>70</v>
      </c>
      <c r="X145" s="40">
        <v>1.1595368000150293E-2</v>
      </c>
      <c r="Y145" s="270">
        <v>2.4670582177673705E-4</v>
      </c>
      <c r="Z145" s="161">
        <v>11223</v>
      </c>
    </row>
    <row r="146" spans="1:47" s="6" customFormat="1" ht="43.5" customHeight="1">
      <c r="A146" s="116">
        <v>161</v>
      </c>
      <c r="B146" s="60">
        <v>141</v>
      </c>
      <c r="C146" s="191" t="s">
        <v>488</v>
      </c>
      <c r="D146" s="61" t="s">
        <v>231</v>
      </c>
      <c r="E146" s="62" t="s">
        <v>380</v>
      </c>
      <c r="F146" s="63" t="s">
        <v>42</v>
      </c>
      <c r="G146" s="59">
        <v>20714.110849000001</v>
      </c>
      <c r="H146" s="59">
        <v>12393.594128999999</v>
      </c>
      <c r="I146" s="59" t="s">
        <v>232</v>
      </c>
      <c r="J146" s="59">
        <v>27.4</v>
      </c>
      <c r="K146" s="59">
        <v>11296</v>
      </c>
      <c r="L146" s="229">
        <v>50000</v>
      </c>
      <c r="M146" s="230">
        <v>1097167</v>
      </c>
      <c r="N146" s="106">
        <v>3.2</v>
      </c>
      <c r="O146" s="106">
        <v>-1.25</v>
      </c>
      <c r="P146" s="106">
        <v>-6.95</v>
      </c>
      <c r="Q146" s="106">
        <v>19.39</v>
      </c>
      <c r="R146" s="106">
        <v>7.81</v>
      </c>
      <c r="S146" s="12">
        <v>32</v>
      </c>
      <c r="T146" s="12">
        <v>20</v>
      </c>
      <c r="U146" s="12">
        <v>4</v>
      </c>
      <c r="V146" s="12">
        <v>80</v>
      </c>
      <c r="W146" s="12">
        <f t="shared" si="3"/>
        <v>36</v>
      </c>
      <c r="X146" s="40">
        <v>1.3713784260682597E-2</v>
      </c>
      <c r="Y146" s="270">
        <v>2.9177775260403379E-4</v>
      </c>
      <c r="Z146" s="161">
        <v>11247</v>
      </c>
      <c r="AA146" s="11"/>
      <c r="AB146" s="11"/>
      <c r="AC146" s="11"/>
      <c r="AD146" s="11"/>
      <c r="AE146" s="11"/>
      <c r="AF146" s="11"/>
      <c r="AG146" s="11"/>
      <c r="AH146" s="11"/>
      <c r="AI146" s="11"/>
      <c r="AJ146" s="11"/>
      <c r="AK146" s="11"/>
      <c r="AL146" s="11"/>
      <c r="AM146" s="11"/>
      <c r="AN146" s="11"/>
      <c r="AO146" s="11"/>
      <c r="AP146" s="11"/>
      <c r="AQ146" s="11"/>
      <c r="AR146" s="11"/>
      <c r="AS146" s="11"/>
      <c r="AT146" s="11"/>
      <c r="AU146" s="11"/>
    </row>
    <row r="147" spans="1:47" s="6" customFormat="1" ht="43.5" customHeight="1">
      <c r="A147" s="116">
        <v>163</v>
      </c>
      <c r="B147" s="39">
        <v>142</v>
      </c>
      <c r="C147" s="190" t="s">
        <v>489</v>
      </c>
      <c r="D147" s="15" t="s">
        <v>495</v>
      </c>
      <c r="E147" s="16" t="s">
        <v>380</v>
      </c>
      <c r="F147" s="17" t="s">
        <v>42</v>
      </c>
      <c r="G147" s="18">
        <v>27761.199606999999</v>
      </c>
      <c r="H147" s="18">
        <v>30978.642649000001</v>
      </c>
      <c r="I147" s="18" t="s">
        <v>235</v>
      </c>
      <c r="J147" s="18">
        <v>26.233333333333334</v>
      </c>
      <c r="K147" s="18">
        <v>29363</v>
      </c>
      <c r="L147" s="228">
        <v>200000</v>
      </c>
      <c r="M147" s="228">
        <v>1055023</v>
      </c>
      <c r="N147" s="105">
        <v>0.82</v>
      </c>
      <c r="O147" s="105">
        <v>-1.58</v>
      </c>
      <c r="P147" s="105">
        <v>0.46</v>
      </c>
      <c r="Q147" s="105">
        <v>29.69</v>
      </c>
      <c r="R147" s="105">
        <v>26.89</v>
      </c>
      <c r="S147" s="18">
        <v>36</v>
      </c>
      <c r="T147" s="18">
        <v>7</v>
      </c>
      <c r="U147" s="18">
        <v>3</v>
      </c>
      <c r="V147" s="18">
        <v>93</v>
      </c>
      <c r="W147" s="18">
        <f t="shared" si="3"/>
        <v>39</v>
      </c>
      <c r="X147" s="40">
        <v>1.1997492103124561E-2</v>
      </c>
      <c r="Y147" s="270">
        <v>2.5526151033092645E-4</v>
      </c>
      <c r="Z147" s="161">
        <v>11255</v>
      </c>
    </row>
    <row r="148" spans="1:47" s="6" customFormat="1" ht="43.5" customHeight="1">
      <c r="A148" s="116">
        <v>165</v>
      </c>
      <c r="B148" s="60">
        <v>143</v>
      </c>
      <c r="C148" s="191" t="s">
        <v>490</v>
      </c>
      <c r="D148" s="61" t="s">
        <v>348</v>
      </c>
      <c r="E148" s="62" t="s">
        <v>380</v>
      </c>
      <c r="F148" s="63" t="s">
        <v>42</v>
      </c>
      <c r="G148" s="59">
        <v>12448.712181999999</v>
      </c>
      <c r="H148" s="59">
        <v>10568.794709</v>
      </c>
      <c r="I148" s="59" t="s">
        <v>236</v>
      </c>
      <c r="J148" s="59">
        <v>26.066666666666666</v>
      </c>
      <c r="K148" s="59">
        <v>11270</v>
      </c>
      <c r="L148" s="229">
        <v>50000</v>
      </c>
      <c r="M148" s="230">
        <v>937781</v>
      </c>
      <c r="N148" s="106">
        <v>2.73</v>
      </c>
      <c r="O148" s="106">
        <v>-7.07</v>
      </c>
      <c r="P148" s="106">
        <v>-8.75</v>
      </c>
      <c r="Q148" s="106">
        <v>8.33</v>
      </c>
      <c r="R148" s="106">
        <v>4.13</v>
      </c>
      <c r="S148" s="12">
        <v>5</v>
      </c>
      <c r="T148" s="12">
        <v>3</v>
      </c>
      <c r="U148" s="12">
        <v>2</v>
      </c>
      <c r="V148" s="12">
        <v>97</v>
      </c>
      <c r="W148" s="12">
        <f t="shared" si="3"/>
        <v>7</v>
      </c>
      <c r="X148" s="40">
        <v>1.7541905402024527E-3</v>
      </c>
      <c r="Y148" s="270">
        <v>3.7322577322946115E-5</v>
      </c>
      <c r="Z148" s="161">
        <v>11239</v>
      </c>
    </row>
    <row r="149" spans="1:47" s="6" customFormat="1" ht="43.5" customHeight="1">
      <c r="A149" s="116">
        <v>167</v>
      </c>
      <c r="B149" s="39">
        <v>144</v>
      </c>
      <c r="C149" s="190" t="s">
        <v>491</v>
      </c>
      <c r="D149" s="15" t="s">
        <v>96</v>
      </c>
      <c r="E149" s="16" t="s">
        <v>380</v>
      </c>
      <c r="F149" s="17" t="s">
        <v>42</v>
      </c>
      <c r="G149" s="18">
        <v>32969.94642</v>
      </c>
      <c r="H149" s="18">
        <v>38721.803461000003</v>
      </c>
      <c r="I149" s="18" t="s">
        <v>239</v>
      </c>
      <c r="J149" s="18">
        <v>23.866666666666667</v>
      </c>
      <c r="K149" s="18">
        <v>27758</v>
      </c>
      <c r="L149" s="228">
        <v>200000</v>
      </c>
      <c r="M149" s="228">
        <v>1394979</v>
      </c>
      <c r="N149" s="105">
        <v>2.5189166784252857</v>
      </c>
      <c r="O149" s="105">
        <v>-3.3806723435089414</v>
      </c>
      <c r="P149" s="105">
        <v>-7.8220791312603328</v>
      </c>
      <c r="Q149" s="105">
        <v>51.657270258768406</v>
      </c>
      <c r="R149" s="105">
        <v>84.570900000000009</v>
      </c>
      <c r="S149" s="18">
        <v>168</v>
      </c>
      <c r="T149" s="18">
        <v>60</v>
      </c>
      <c r="U149" s="18">
        <v>2</v>
      </c>
      <c r="V149" s="18">
        <v>40</v>
      </c>
      <c r="W149" s="18">
        <f t="shared" si="3"/>
        <v>170</v>
      </c>
      <c r="X149" s="40">
        <v>0.12853957939597785</v>
      </c>
      <c r="Y149" s="270">
        <v>2.734838822304719E-3</v>
      </c>
      <c r="Z149" s="161">
        <v>11268</v>
      </c>
      <c r="AA149" s="11"/>
      <c r="AB149" s="11"/>
      <c r="AC149" s="11"/>
      <c r="AD149" s="11"/>
      <c r="AE149" s="11"/>
      <c r="AF149" s="11"/>
      <c r="AG149" s="11"/>
      <c r="AH149" s="11"/>
      <c r="AI149" s="11"/>
      <c r="AJ149" s="11"/>
      <c r="AK149" s="11"/>
      <c r="AL149" s="11"/>
      <c r="AM149" s="11"/>
      <c r="AN149" s="11"/>
      <c r="AO149" s="11"/>
      <c r="AP149" s="11"/>
      <c r="AQ149" s="11"/>
      <c r="AR149" s="11"/>
      <c r="AS149" s="11"/>
      <c r="AT149" s="11"/>
      <c r="AU149" s="11"/>
    </row>
    <row r="150" spans="1:47" s="6" customFormat="1" ht="43.5" customHeight="1">
      <c r="A150" s="116">
        <v>168</v>
      </c>
      <c r="B150" s="60">
        <v>145</v>
      </c>
      <c r="C150" s="191" t="s">
        <v>238</v>
      </c>
      <c r="D150" s="61" t="s">
        <v>348</v>
      </c>
      <c r="E150" s="62" t="s">
        <v>380</v>
      </c>
      <c r="F150" s="63" t="s">
        <v>42</v>
      </c>
      <c r="G150" s="59">
        <v>21261.559608</v>
      </c>
      <c r="H150" s="59">
        <v>18418.524477999999</v>
      </c>
      <c r="I150" s="59" t="s">
        <v>240</v>
      </c>
      <c r="J150" s="59">
        <v>23.466666666666665</v>
      </c>
      <c r="K150" s="59">
        <v>20555</v>
      </c>
      <c r="L150" s="229">
        <v>200000</v>
      </c>
      <c r="M150" s="230">
        <v>896060</v>
      </c>
      <c r="N150" s="106">
        <v>-0.95840642135618204</v>
      </c>
      <c r="O150" s="106">
        <v>-2.488339648676825</v>
      </c>
      <c r="P150" s="106">
        <v>-3.2222876244066549</v>
      </c>
      <c r="Q150" s="106">
        <v>1.244226301850295</v>
      </c>
      <c r="R150" s="106">
        <v>-0.1623</v>
      </c>
      <c r="S150" s="12">
        <v>2</v>
      </c>
      <c r="T150" s="12">
        <v>0</v>
      </c>
      <c r="U150" s="12">
        <v>2</v>
      </c>
      <c r="V150" s="12">
        <v>100</v>
      </c>
      <c r="W150" s="12">
        <f t="shared" si="3"/>
        <v>4</v>
      </c>
      <c r="X150" s="40">
        <v>0</v>
      </c>
      <c r="Y150" s="270">
        <v>0</v>
      </c>
      <c r="Z150" s="161">
        <v>11273</v>
      </c>
    </row>
    <row r="151" spans="1:47" s="6" customFormat="1" ht="43.5" customHeight="1">
      <c r="A151" s="116">
        <v>169</v>
      </c>
      <c r="B151" s="39">
        <v>146</v>
      </c>
      <c r="C151" s="190" t="s">
        <v>241</v>
      </c>
      <c r="D151" s="15" t="s">
        <v>72</v>
      </c>
      <c r="E151" s="16" t="s">
        <v>99</v>
      </c>
      <c r="F151" s="17" t="s">
        <v>42</v>
      </c>
      <c r="G151" s="18">
        <v>70046.205203000005</v>
      </c>
      <c r="H151" s="18">
        <v>66058.421816000002</v>
      </c>
      <c r="I151" s="18" t="s">
        <v>247</v>
      </c>
      <c r="J151" s="18">
        <v>22.933333333333334</v>
      </c>
      <c r="K151" s="18">
        <v>5078690</v>
      </c>
      <c r="L151" s="228">
        <v>50000000</v>
      </c>
      <c r="M151" s="228">
        <v>13006</v>
      </c>
      <c r="N151" s="105">
        <v>-0.25</v>
      </c>
      <c r="O151" s="105">
        <v>-2.4500000000000002</v>
      </c>
      <c r="P151" s="105">
        <v>-4.29</v>
      </c>
      <c r="Q151" s="105">
        <v>11.26</v>
      </c>
      <c r="R151" s="105">
        <v>27.51</v>
      </c>
      <c r="S151" s="18">
        <v>31</v>
      </c>
      <c r="T151" s="18">
        <v>9.6561711780006263</v>
      </c>
      <c r="U151" s="18">
        <v>9</v>
      </c>
      <c r="V151" s="18">
        <v>90.343828821999367</v>
      </c>
      <c r="W151" s="18">
        <f t="shared" si="3"/>
        <v>40</v>
      </c>
      <c r="X151" s="40">
        <v>3.5290937679655202E-2</v>
      </c>
      <c r="Y151" s="270">
        <v>7.5085842738394331E-4</v>
      </c>
      <c r="Z151" s="161">
        <v>11260</v>
      </c>
      <c r="AA151" s="11"/>
      <c r="AB151" s="11"/>
      <c r="AC151" s="11"/>
      <c r="AD151" s="11"/>
      <c r="AE151" s="11"/>
      <c r="AF151" s="11"/>
      <c r="AG151" s="11"/>
      <c r="AH151" s="11"/>
      <c r="AI151" s="11"/>
      <c r="AJ151" s="11"/>
      <c r="AK151" s="11"/>
      <c r="AL151" s="11"/>
      <c r="AM151" s="11"/>
      <c r="AN151" s="11"/>
      <c r="AO151" s="11"/>
      <c r="AP151" s="11"/>
      <c r="AQ151" s="11"/>
      <c r="AR151" s="11"/>
      <c r="AS151" s="11"/>
      <c r="AT151" s="11"/>
      <c r="AU151" s="11"/>
    </row>
    <row r="152" spans="1:47" s="6" customFormat="1" ht="43.5" customHeight="1">
      <c r="A152" s="116">
        <v>170</v>
      </c>
      <c r="B152" s="60">
        <v>147</v>
      </c>
      <c r="C152" s="191" t="s">
        <v>243</v>
      </c>
      <c r="D152" s="61" t="s">
        <v>22</v>
      </c>
      <c r="E152" s="62" t="s">
        <v>380</v>
      </c>
      <c r="F152" s="63" t="s">
        <v>42</v>
      </c>
      <c r="G152" s="59">
        <v>13512.079583999999</v>
      </c>
      <c r="H152" s="59">
        <v>10223.445557999999</v>
      </c>
      <c r="I152" s="59" t="s">
        <v>244</v>
      </c>
      <c r="J152" s="59">
        <v>22.7</v>
      </c>
      <c r="K152" s="59">
        <v>10053</v>
      </c>
      <c r="L152" s="229">
        <v>500000</v>
      </c>
      <c r="M152" s="230">
        <v>1016954</v>
      </c>
      <c r="N152" s="106">
        <v>0.7979954465394592</v>
      </c>
      <c r="O152" s="106">
        <v>-4.9878461297106167</v>
      </c>
      <c r="P152" s="106">
        <v>-8.2777808502401484</v>
      </c>
      <c r="Q152" s="106">
        <v>-4.0306204659303253</v>
      </c>
      <c r="R152" s="106">
        <v>35.521599999999999</v>
      </c>
      <c r="S152" s="12">
        <v>5</v>
      </c>
      <c r="T152" s="12">
        <v>1</v>
      </c>
      <c r="U152" s="12">
        <v>3</v>
      </c>
      <c r="V152" s="12">
        <v>99</v>
      </c>
      <c r="W152" s="12">
        <f t="shared" si="3"/>
        <v>8</v>
      </c>
      <c r="X152" s="40">
        <v>5.656233588252832E-4</v>
      </c>
      <c r="Y152" s="270">
        <v>1.20343378108656E-5</v>
      </c>
      <c r="Z152" s="161">
        <v>11280</v>
      </c>
    </row>
    <row r="153" spans="1:47" s="6" customFormat="1" ht="43.5" customHeight="1">
      <c r="A153" s="116">
        <v>171</v>
      </c>
      <c r="B153" s="39">
        <v>148</v>
      </c>
      <c r="C153" s="190" t="s">
        <v>492</v>
      </c>
      <c r="D153" s="16" t="s">
        <v>56</v>
      </c>
      <c r="E153" s="16" t="s">
        <v>380</v>
      </c>
      <c r="F153" s="17" t="s">
        <v>42</v>
      </c>
      <c r="G153" s="18">
        <v>59378.077101000003</v>
      </c>
      <c r="H153" s="18">
        <v>40544.838593</v>
      </c>
      <c r="I153" s="18" t="s">
        <v>245</v>
      </c>
      <c r="J153" s="18">
        <v>22.666666666666668</v>
      </c>
      <c r="K153" s="18">
        <v>37613</v>
      </c>
      <c r="L153" s="228">
        <v>200000</v>
      </c>
      <c r="M153" s="228">
        <v>1077947</v>
      </c>
      <c r="N153" s="105">
        <v>2.0268179034634981</v>
      </c>
      <c r="O153" s="105">
        <v>-4.2296865031093898</v>
      </c>
      <c r="P153" s="105">
        <v>-5.6163400583798584</v>
      </c>
      <c r="Q153" s="105">
        <v>25.880458421961006</v>
      </c>
      <c r="R153" s="105">
        <v>34.104199999999999</v>
      </c>
      <c r="S153" s="18">
        <v>85</v>
      </c>
      <c r="T153" s="18">
        <v>59</v>
      </c>
      <c r="U153" s="18">
        <v>4</v>
      </c>
      <c r="V153" s="18">
        <v>41</v>
      </c>
      <c r="W153" s="18">
        <f t="shared" si="3"/>
        <v>89</v>
      </c>
      <c r="X153" s="40">
        <v>0.13234807695858583</v>
      </c>
      <c r="Y153" s="270">
        <v>2.8158693269774225E-3</v>
      </c>
      <c r="Z153" s="161">
        <v>11281</v>
      </c>
      <c r="AA153" s="11"/>
      <c r="AB153" s="11"/>
      <c r="AC153" s="11"/>
      <c r="AD153" s="11"/>
      <c r="AE153" s="11"/>
      <c r="AF153" s="11"/>
      <c r="AG153" s="11"/>
      <c r="AH153" s="11"/>
      <c r="AI153" s="11"/>
      <c r="AJ153" s="11"/>
      <c r="AK153" s="11"/>
      <c r="AL153" s="11"/>
      <c r="AM153" s="11"/>
      <c r="AN153" s="11"/>
      <c r="AO153" s="11"/>
      <c r="AP153" s="11"/>
      <c r="AQ153" s="11"/>
      <c r="AR153" s="11"/>
      <c r="AS153" s="11"/>
      <c r="AT153" s="11"/>
      <c r="AU153" s="11"/>
    </row>
    <row r="154" spans="1:47" s="6" customFormat="1" ht="43.5" customHeight="1">
      <c r="A154" s="116">
        <v>174</v>
      </c>
      <c r="B154" s="60">
        <v>149</v>
      </c>
      <c r="C154" s="191" t="s">
        <v>252</v>
      </c>
      <c r="D154" s="61" t="s">
        <v>85</v>
      </c>
      <c r="E154" s="62" t="s">
        <v>380</v>
      </c>
      <c r="F154" s="63" t="s">
        <v>42</v>
      </c>
      <c r="G154" s="59">
        <v>85107.484868</v>
      </c>
      <c r="H154" s="59">
        <v>64343.460247000003</v>
      </c>
      <c r="I154" s="59" t="s">
        <v>254</v>
      </c>
      <c r="J154" s="59">
        <v>21.533333333333335</v>
      </c>
      <c r="K154" s="59">
        <v>42283</v>
      </c>
      <c r="L154" s="229">
        <v>200000</v>
      </c>
      <c r="M154" s="230">
        <v>1521734</v>
      </c>
      <c r="N154" s="106">
        <v>4.4187415685311162</v>
      </c>
      <c r="O154" s="106">
        <v>-1.1395624563512043</v>
      </c>
      <c r="P154" s="106">
        <v>5.102047525309706E-2</v>
      </c>
      <c r="Q154" s="106">
        <v>33.220748425229132</v>
      </c>
      <c r="R154" s="106">
        <v>83.468299999999999</v>
      </c>
      <c r="S154" s="12">
        <v>33</v>
      </c>
      <c r="T154" s="12">
        <v>44</v>
      </c>
      <c r="U154" s="12">
        <v>3</v>
      </c>
      <c r="V154" s="12">
        <v>56</v>
      </c>
      <c r="W154" s="12">
        <f t="shared" si="3"/>
        <v>36</v>
      </c>
      <c r="X154" s="40">
        <v>0.15663439605195442</v>
      </c>
      <c r="Y154" s="270">
        <v>3.3325908583495966E-3</v>
      </c>
      <c r="Z154" s="161">
        <v>11285</v>
      </c>
    </row>
    <row r="155" spans="1:47" s="6" customFormat="1" ht="43.5" customHeight="1">
      <c r="A155" s="116">
        <v>177</v>
      </c>
      <c r="B155" s="39">
        <v>150</v>
      </c>
      <c r="C155" s="190" t="s">
        <v>256</v>
      </c>
      <c r="D155" s="15" t="s">
        <v>497</v>
      </c>
      <c r="E155" s="16" t="s">
        <v>380</v>
      </c>
      <c r="F155" s="17" t="s">
        <v>42</v>
      </c>
      <c r="G155" s="18">
        <v>16238.487127</v>
      </c>
      <c r="H155" s="18">
        <v>26686.249951999998</v>
      </c>
      <c r="I155" s="18" t="s">
        <v>257</v>
      </c>
      <c r="J155" s="18">
        <v>19.966666666666665</v>
      </c>
      <c r="K155" s="18">
        <v>19436</v>
      </c>
      <c r="L155" s="228">
        <v>200000</v>
      </c>
      <c r="M155" s="228">
        <v>1373032</v>
      </c>
      <c r="N155" s="203">
        <v>2.19</v>
      </c>
      <c r="O155" s="203" t="s">
        <v>582</v>
      </c>
      <c r="P155" s="203" t="s">
        <v>583</v>
      </c>
      <c r="Q155" s="105">
        <v>18.03</v>
      </c>
      <c r="R155" s="105">
        <v>37.200000000000003</v>
      </c>
      <c r="S155" s="18">
        <v>19</v>
      </c>
      <c r="T155" s="18">
        <v>89.759999999999991</v>
      </c>
      <c r="U155" s="18">
        <v>1</v>
      </c>
      <c r="V155" s="18">
        <v>10.24</v>
      </c>
      <c r="W155" s="18">
        <f t="shared" si="3"/>
        <v>20</v>
      </c>
      <c r="X155" s="40">
        <v>0.13252580202054851</v>
      </c>
      <c r="Y155" s="270">
        <v>2.8196506478860178E-3</v>
      </c>
      <c r="Z155" s="161">
        <v>11297</v>
      </c>
      <c r="AA155" s="11"/>
      <c r="AB155" s="11"/>
      <c r="AC155" s="11"/>
      <c r="AD155" s="11"/>
      <c r="AE155" s="11"/>
      <c r="AF155" s="11"/>
      <c r="AG155" s="11"/>
      <c r="AH155" s="11"/>
      <c r="AI155" s="11"/>
      <c r="AJ155" s="11"/>
      <c r="AK155" s="11"/>
      <c r="AL155" s="11"/>
      <c r="AM155" s="11"/>
      <c r="AN155" s="11"/>
      <c r="AO155" s="11"/>
      <c r="AP155" s="11"/>
      <c r="AQ155" s="11"/>
      <c r="AR155" s="11"/>
      <c r="AS155" s="11"/>
      <c r="AT155" s="11"/>
      <c r="AU155" s="11"/>
    </row>
    <row r="156" spans="1:47" s="6" customFormat="1" ht="43.5" customHeight="1">
      <c r="A156" s="116">
        <v>181</v>
      </c>
      <c r="B156" s="60">
        <v>151</v>
      </c>
      <c r="C156" s="191" t="s">
        <v>267</v>
      </c>
      <c r="D156" s="61" t="s">
        <v>231</v>
      </c>
      <c r="E156" s="62" t="s">
        <v>269</v>
      </c>
      <c r="F156" s="63" t="s">
        <v>42</v>
      </c>
      <c r="G156" s="59">
        <v>120617.34024799999</v>
      </c>
      <c r="H156" s="59">
        <v>108941.131932</v>
      </c>
      <c r="I156" s="59" t="s">
        <v>268</v>
      </c>
      <c r="J156" s="59">
        <v>17.333333333333332</v>
      </c>
      <c r="K156" s="59">
        <v>10039732</v>
      </c>
      <c r="L156" s="229">
        <v>100000000</v>
      </c>
      <c r="M156" s="230">
        <v>10851</v>
      </c>
      <c r="N156" s="199" t="s">
        <v>584</v>
      </c>
      <c r="O156" s="199" t="s">
        <v>585</v>
      </c>
      <c r="P156" s="199" t="s">
        <v>586</v>
      </c>
      <c r="Q156" s="106">
        <v>0.26</v>
      </c>
      <c r="R156" s="106">
        <v>7</v>
      </c>
      <c r="S156" s="12">
        <v>72</v>
      </c>
      <c r="T156" s="12">
        <v>33.29434490880832</v>
      </c>
      <c r="U156" s="12">
        <v>8</v>
      </c>
      <c r="V156" s="12">
        <v>66.705655091191673</v>
      </c>
      <c r="W156" s="12">
        <f t="shared" si="3"/>
        <v>80</v>
      </c>
      <c r="X156" s="40">
        <v>0.20067459976336782</v>
      </c>
      <c r="Y156" s="270">
        <v>4.2696007615884001E-3</v>
      </c>
      <c r="Z156" s="161">
        <v>11308</v>
      </c>
    </row>
    <row r="157" spans="1:47" s="6" customFormat="1" ht="43.5" customHeight="1">
      <c r="A157" s="116">
        <v>182</v>
      </c>
      <c r="B157" s="39">
        <v>152</v>
      </c>
      <c r="C157" s="190" t="s">
        <v>493</v>
      </c>
      <c r="D157" s="15" t="s">
        <v>497</v>
      </c>
      <c r="E157" s="16" t="s">
        <v>380</v>
      </c>
      <c r="F157" s="17" t="s">
        <v>42</v>
      </c>
      <c r="G157" s="18">
        <v>7039.7211779999998</v>
      </c>
      <c r="H157" s="18">
        <v>6262.9323119999999</v>
      </c>
      <c r="I157" s="18" t="s">
        <v>270</v>
      </c>
      <c r="J157" s="18">
        <v>16.399999999999999</v>
      </c>
      <c r="K157" s="18">
        <v>5103</v>
      </c>
      <c r="L157" s="228">
        <v>200000</v>
      </c>
      <c r="M157" s="228">
        <v>1227304</v>
      </c>
      <c r="N157" s="298">
        <v>2.6385025682540055</v>
      </c>
      <c r="O157" s="298">
        <v>-3.5503842097569946</v>
      </c>
      <c r="P157" s="298">
        <v>-11.034369776285478</v>
      </c>
      <c r="Q157" s="105">
        <v>14.158362702994824</v>
      </c>
      <c r="R157" s="105">
        <v>24.718699999999998</v>
      </c>
      <c r="S157" s="18">
        <v>1</v>
      </c>
      <c r="T157" s="18">
        <v>0.1</v>
      </c>
      <c r="U157" s="18">
        <v>2</v>
      </c>
      <c r="V157" s="18">
        <v>99.9</v>
      </c>
      <c r="W157" s="18">
        <f t="shared" si="3"/>
        <v>3</v>
      </c>
      <c r="X157" s="40">
        <v>3.4650361175316361E-5</v>
      </c>
      <c r="Y157" s="270">
        <v>7.3722936852943056E-7</v>
      </c>
      <c r="Z157" s="161">
        <v>11314</v>
      </c>
      <c r="AA157" s="11"/>
      <c r="AB157" s="11"/>
      <c r="AC157" s="11"/>
      <c r="AD157" s="11"/>
      <c r="AE157" s="11"/>
      <c r="AF157" s="11"/>
      <c r="AG157" s="11"/>
      <c r="AH157" s="11"/>
      <c r="AI157" s="11"/>
      <c r="AJ157" s="11"/>
      <c r="AK157" s="11"/>
      <c r="AL157" s="11"/>
      <c r="AM157" s="11"/>
      <c r="AN157" s="11"/>
      <c r="AO157" s="11"/>
      <c r="AP157" s="11"/>
      <c r="AQ157" s="11"/>
      <c r="AR157" s="11"/>
      <c r="AS157" s="11"/>
      <c r="AT157" s="11"/>
      <c r="AU157" s="11"/>
    </row>
    <row r="158" spans="1:47" s="6" customFormat="1" ht="43.5" customHeight="1">
      <c r="A158" s="116">
        <v>184</v>
      </c>
      <c r="B158" s="60">
        <v>153</v>
      </c>
      <c r="C158" s="191" t="s">
        <v>274</v>
      </c>
      <c r="D158" s="61" t="s">
        <v>272</v>
      </c>
      <c r="E158" s="62" t="s">
        <v>269</v>
      </c>
      <c r="F158" s="63" t="s">
        <v>42</v>
      </c>
      <c r="G158" s="59">
        <v>151866.56127499999</v>
      </c>
      <c r="H158" s="59">
        <v>140016.709745</v>
      </c>
      <c r="I158" s="59" t="s">
        <v>273</v>
      </c>
      <c r="J158" s="59">
        <v>15.733333333333333</v>
      </c>
      <c r="K158" s="59">
        <v>12908335</v>
      </c>
      <c r="L158" s="229">
        <v>100000000</v>
      </c>
      <c r="M158" s="230">
        <v>10847</v>
      </c>
      <c r="N158" s="199">
        <v>0.56999999999999995</v>
      </c>
      <c r="O158" s="199" t="s">
        <v>587</v>
      </c>
      <c r="P158" s="199" t="s">
        <v>588</v>
      </c>
      <c r="Q158" s="106">
        <v>7.99</v>
      </c>
      <c r="R158" s="106">
        <v>2.82</v>
      </c>
      <c r="S158" s="12">
        <v>12</v>
      </c>
      <c r="T158" s="12">
        <v>0.84838207251361231</v>
      </c>
      <c r="U158" s="12">
        <v>11</v>
      </c>
      <c r="V158" s="12">
        <v>99.151617927486384</v>
      </c>
      <c r="W158" s="12">
        <f t="shared" si="3"/>
        <v>23</v>
      </c>
      <c r="X158" s="40">
        <v>6.5720581652248134E-3</v>
      </c>
      <c r="Y158" s="270">
        <v>1.3982868076246367E-4</v>
      </c>
      <c r="Z158" s="161">
        <v>11312</v>
      </c>
    </row>
    <row r="159" spans="1:47" s="6" customFormat="1" ht="43.5" customHeight="1">
      <c r="A159" s="116">
        <v>185</v>
      </c>
      <c r="B159" s="39">
        <v>154</v>
      </c>
      <c r="C159" s="190" t="s">
        <v>271</v>
      </c>
      <c r="D159" s="15" t="s">
        <v>272</v>
      </c>
      <c r="E159" s="16" t="s">
        <v>380</v>
      </c>
      <c r="F159" s="17" t="s">
        <v>42</v>
      </c>
      <c r="G159" s="18">
        <v>72281.527208</v>
      </c>
      <c r="H159" s="18">
        <v>63909.464813999999</v>
      </c>
      <c r="I159" s="18" t="s">
        <v>273</v>
      </c>
      <c r="J159" s="18">
        <v>15.733333333333333</v>
      </c>
      <c r="K159" s="18">
        <v>65669</v>
      </c>
      <c r="L159" s="228">
        <v>500000</v>
      </c>
      <c r="M159" s="228">
        <v>973206</v>
      </c>
      <c r="N159" s="298">
        <v>1.4842977688608217</v>
      </c>
      <c r="O159" s="298">
        <v>-7.362944263905467</v>
      </c>
      <c r="P159" s="298">
        <v>-8.4215634106389974</v>
      </c>
      <c r="Q159" s="298">
        <v>-0.12288315307946317</v>
      </c>
      <c r="R159" s="203">
        <v>9.7392000000000003</v>
      </c>
      <c r="S159" s="18">
        <v>24</v>
      </c>
      <c r="T159" s="18">
        <v>10.07</v>
      </c>
      <c r="U159" s="18">
        <v>3</v>
      </c>
      <c r="V159" s="18">
        <v>89.929999999999993</v>
      </c>
      <c r="W159" s="18">
        <f t="shared" si="3"/>
        <v>27</v>
      </c>
      <c r="X159" s="40">
        <v>3.560612392891141E-2</v>
      </c>
      <c r="Y159" s="270">
        <v>7.5756440537743806E-4</v>
      </c>
      <c r="Z159" s="161">
        <v>11309</v>
      </c>
      <c r="AA159" s="11"/>
      <c r="AB159" s="11"/>
      <c r="AC159" s="11"/>
      <c r="AD159" s="11"/>
      <c r="AE159" s="11"/>
      <c r="AF159" s="11"/>
      <c r="AG159" s="11"/>
      <c r="AH159" s="11"/>
      <c r="AI159" s="11"/>
      <c r="AJ159" s="11"/>
      <c r="AK159" s="11"/>
      <c r="AL159" s="11"/>
      <c r="AM159" s="11"/>
      <c r="AN159" s="11"/>
      <c r="AO159" s="11"/>
      <c r="AP159" s="11"/>
      <c r="AQ159" s="11"/>
      <c r="AR159" s="11"/>
      <c r="AS159" s="11"/>
      <c r="AT159" s="11"/>
      <c r="AU159" s="11"/>
    </row>
    <row r="160" spans="1:47" s="6" customFormat="1" ht="43.5" customHeight="1">
      <c r="A160" s="116">
        <v>194</v>
      </c>
      <c r="B160" s="60">
        <v>155</v>
      </c>
      <c r="C160" s="191" t="s">
        <v>298</v>
      </c>
      <c r="D160" s="61" t="s">
        <v>322</v>
      </c>
      <c r="E160" s="62" t="s">
        <v>380</v>
      </c>
      <c r="F160" s="63" t="s">
        <v>42</v>
      </c>
      <c r="G160" s="59">
        <v>38502.402972000004</v>
      </c>
      <c r="H160" s="59">
        <v>45786.710127999999</v>
      </c>
      <c r="I160" s="59" t="s">
        <v>304</v>
      </c>
      <c r="J160" s="59">
        <v>13.933333333333334</v>
      </c>
      <c r="K160" s="59">
        <v>37660</v>
      </c>
      <c r="L160" s="229">
        <v>200000</v>
      </c>
      <c r="M160" s="230">
        <v>1215792</v>
      </c>
      <c r="N160" s="106">
        <v>1.35</v>
      </c>
      <c r="O160" s="106">
        <v>0.09</v>
      </c>
      <c r="P160" s="106">
        <v>0.17</v>
      </c>
      <c r="Q160" s="106">
        <v>17.260000000000002</v>
      </c>
      <c r="R160" s="106">
        <v>20.07</v>
      </c>
      <c r="S160" s="12">
        <v>7</v>
      </c>
      <c r="T160" s="12">
        <v>42</v>
      </c>
      <c r="U160" s="12">
        <v>3</v>
      </c>
      <c r="V160" s="12">
        <v>58</v>
      </c>
      <c r="W160" s="12">
        <f t="shared" si="3"/>
        <v>10</v>
      </c>
      <c r="X160" s="40">
        <v>0.10639440199097278</v>
      </c>
      <c r="Y160" s="270">
        <v>2.2636727333955448E-3</v>
      </c>
      <c r="Z160" s="161">
        <v>11334</v>
      </c>
    </row>
    <row r="161" spans="1:47" s="6" customFormat="1" ht="43.5" customHeight="1">
      <c r="A161" s="116">
        <v>198</v>
      </c>
      <c r="B161" s="39">
        <v>156</v>
      </c>
      <c r="C161" s="190" t="s">
        <v>313</v>
      </c>
      <c r="D161" s="15" t="s">
        <v>321</v>
      </c>
      <c r="E161" s="16" t="s">
        <v>380</v>
      </c>
      <c r="F161" s="17" t="s">
        <v>42</v>
      </c>
      <c r="G161" s="18">
        <v>28563.170609000001</v>
      </c>
      <c r="H161" s="18">
        <v>23101.450250999998</v>
      </c>
      <c r="I161" s="18" t="s">
        <v>310</v>
      </c>
      <c r="J161" s="18">
        <v>12.5</v>
      </c>
      <c r="K161" s="18">
        <v>17299</v>
      </c>
      <c r="L161" s="228">
        <v>200000</v>
      </c>
      <c r="M161" s="228">
        <v>1335421</v>
      </c>
      <c r="N161" s="105">
        <v>6.0011361670863819</v>
      </c>
      <c r="O161" s="105">
        <v>-3.9078653238692378</v>
      </c>
      <c r="P161" s="105">
        <v>-4.0245721160774437</v>
      </c>
      <c r="Q161" s="105">
        <v>41.423933543458311</v>
      </c>
      <c r="R161" s="105">
        <v>54.198700000000002</v>
      </c>
      <c r="S161" s="18">
        <v>23</v>
      </c>
      <c r="T161" s="18">
        <v>2</v>
      </c>
      <c r="U161" s="18">
        <v>3</v>
      </c>
      <c r="V161" s="18">
        <v>98</v>
      </c>
      <c r="W161" s="18">
        <f t="shared" si="3"/>
        <v>26</v>
      </c>
      <c r="X161" s="40">
        <v>2.5562262371477879E-3</v>
      </c>
      <c r="Y161" s="270">
        <v>5.4386880560809047E-5</v>
      </c>
      <c r="Z161" s="161">
        <v>11344</v>
      </c>
      <c r="AA161" s="11"/>
      <c r="AB161" s="11"/>
      <c r="AC161" s="11"/>
      <c r="AD161" s="11"/>
      <c r="AE161" s="11"/>
      <c r="AF161" s="11"/>
      <c r="AG161" s="11"/>
      <c r="AH161" s="11"/>
      <c r="AI161" s="11"/>
      <c r="AJ161" s="11"/>
      <c r="AK161" s="11"/>
      <c r="AL161" s="11"/>
      <c r="AM161" s="11"/>
      <c r="AN161" s="11"/>
      <c r="AO161" s="11"/>
      <c r="AP161" s="11"/>
      <c r="AQ161" s="11"/>
      <c r="AR161" s="11"/>
      <c r="AS161" s="11"/>
      <c r="AT161" s="11"/>
      <c r="AU161" s="11"/>
    </row>
    <row r="162" spans="1:47" s="6" customFormat="1" ht="43.5" customHeight="1">
      <c r="A162" s="116">
        <v>207</v>
      </c>
      <c r="B162" s="60">
        <v>157</v>
      </c>
      <c r="C162" s="191" t="s">
        <v>354</v>
      </c>
      <c r="D162" s="61" t="s">
        <v>100</v>
      </c>
      <c r="E162" s="62" t="s">
        <v>99</v>
      </c>
      <c r="F162" s="63" t="s">
        <v>42</v>
      </c>
      <c r="G162" s="59">
        <v>1326976.3727440001</v>
      </c>
      <c r="H162" s="59">
        <v>1192800</v>
      </c>
      <c r="I162" s="59" t="s">
        <v>347</v>
      </c>
      <c r="J162" s="59">
        <v>10.166666666666666</v>
      </c>
      <c r="K162" s="59">
        <v>100000000</v>
      </c>
      <c r="L162" s="229">
        <v>100000000</v>
      </c>
      <c r="M162" s="230">
        <v>11928</v>
      </c>
      <c r="N162" s="199">
        <v>1.91</v>
      </c>
      <c r="O162" s="199" t="s">
        <v>589</v>
      </c>
      <c r="P162" s="199" t="s">
        <v>590</v>
      </c>
      <c r="Q162" s="106">
        <v>7.53</v>
      </c>
      <c r="R162" s="106">
        <v>19.28</v>
      </c>
      <c r="S162" s="12">
        <v>50</v>
      </c>
      <c r="T162" s="12">
        <v>0.34464099999999998</v>
      </c>
      <c r="U162" s="12">
        <v>7</v>
      </c>
      <c r="V162" s="12">
        <v>99.655359000000004</v>
      </c>
      <c r="W162" s="12">
        <f t="shared" si="3"/>
        <v>57</v>
      </c>
      <c r="X162" s="40">
        <v>2.2743883389555505E-2</v>
      </c>
      <c r="Y162" s="270">
        <v>4.8390430057431918E-4</v>
      </c>
      <c r="Z162" s="161">
        <v>11367</v>
      </c>
    </row>
    <row r="163" spans="1:47" s="6" customFormat="1" ht="43.5" customHeight="1">
      <c r="A163" s="116">
        <v>209</v>
      </c>
      <c r="B163" s="39">
        <v>158</v>
      </c>
      <c r="C163" s="190" t="s">
        <v>494</v>
      </c>
      <c r="D163" s="15" t="s">
        <v>353</v>
      </c>
      <c r="E163" s="16" t="s">
        <v>380</v>
      </c>
      <c r="F163" s="17" t="s">
        <v>42</v>
      </c>
      <c r="G163" s="18">
        <v>16487.333653999998</v>
      </c>
      <c r="H163" s="18">
        <v>22783.644451</v>
      </c>
      <c r="I163" s="18" t="s">
        <v>373</v>
      </c>
      <c r="J163" s="18">
        <v>8.1</v>
      </c>
      <c r="K163" s="18">
        <v>15581</v>
      </c>
      <c r="L163" s="228">
        <v>200000</v>
      </c>
      <c r="M163" s="228">
        <v>1462271</v>
      </c>
      <c r="N163" s="203">
        <v>1.45</v>
      </c>
      <c r="O163" s="105">
        <v>1.39</v>
      </c>
      <c r="P163" s="105">
        <v>4.41</v>
      </c>
      <c r="Q163" s="105">
        <v>46.23</v>
      </c>
      <c r="R163" s="105">
        <v>40.61</v>
      </c>
      <c r="S163" s="18">
        <v>180</v>
      </c>
      <c r="T163" s="18">
        <v>71</v>
      </c>
      <c r="U163" s="18">
        <v>2</v>
      </c>
      <c r="V163" s="18">
        <v>29</v>
      </c>
      <c r="W163" s="18">
        <f t="shared" si="3"/>
        <v>182</v>
      </c>
      <c r="X163" s="40">
        <v>0</v>
      </c>
      <c r="Y163" s="270">
        <v>0</v>
      </c>
      <c r="Z163" s="161">
        <v>11384</v>
      </c>
      <c r="AA163" s="11"/>
      <c r="AB163" s="11"/>
      <c r="AC163" s="11"/>
      <c r="AD163" s="11"/>
      <c r="AE163" s="11"/>
      <c r="AF163" s="11"/>
      <c r="AG163" s="11"/>
      <c r="AH163" s="11"/>
      <c r="AI163" s="11"/>
      <c r="AJ163" s="11"/>
      <c r="AK163" s="11"/>
      <c r="AL163" s="11"/>
      <c r="AM163" s="11"/>
      <c r="AN163" s="11"/>
      <c r="AO163" s="11"/>
      <c r="AP163" s="11"/>
      <c r="AQ163" s="11"/>
      <c r="AR163" s="11"/>
      <c r="AS163" s="11"/>
      <c r="AT163" s="11"/>
      <c r="AU163" s="11"/>
    </row>
    <row r="164" spans="1:47" s="6" customFormat="1" ht="43.5" customHeight="1">
      <c r="A164" s="116">
        <v>211</v>
      </c>
      <c r="B164" s="60">
        <v>159</v>
      </c>
      <c r="C164" s="191" t="s">
        <v>355</v>
      </c>
      <c r="D164" s="61" t="s">
        <v>35</v>
      </c>
      <c r="E164" s="62" t="s">
        <v>99</v>
      </c>
      <c r="F164" s="63" t="s">
        <v>42</v>
      </c>
      <c r="G164" s="59">
        <v>79005.967380999995</v>
      </c>
      <c r="H164" s="59">
        <v>73565.635884999996</v>
      </c>
      <c r="I164" s="59" t="s">
        <v>358</v>
      </c>
      <c r="J164" s="59">
        <v>8.0666666666666664</v>
      </c>
      <c r="K164" s="59">
        <v>5300000</v>
      </c>
      <c r="L164" s="229">
        <v>50000000</v>
      </c>
      <c r="M164" s="230">
        <v>13880</v>
      </c>
      <c r="N164" s="106">
        <v>-3.1</v>
      </c>
      <c r="O164" s="106">
        <v>-10.06</v>
      </c>
      <c r="P164" s="106">
        <v>-9.23</v>
      </c>
      <c r="Q164" s="106">
        <v>0</v>
      </c>
      <c r="R164" s="106">
        <v>32.25</v>
      </c>
      <c r="S164" s="12">
        <v>51</v>
      </c>
      <c r="T164" s="12">
        <v>41.444037735849051</v>
      </c>
      <c r="U164" s="12">
        <v>5</v>
      </c>
      <c r="V164" s="12">
        <v>58.555962264150942</v>
      </c>
      <c r="W164" s="12">
        <f t="shared" si="3"/>
        <v>56</v>
      </c>
      <c r="X164" s="40">
        <v>0.16868136298051753</v>
      </c>
      <c r="Y164" s="270">
        <v>3.5889050068949302E-3</v>
      </c>
      <c r="Z164" s="161">
        <v>11341</v>
      </c>
    </row>
    <row r="165" spans="1:47" s="6" customFormat="1" ht="43.5" customHeight="1">
      <c r="A165" s="116">
        <v>215</v>
      </c>
      <c r="B165" s="39">
        <v>160</v>
      </c>
      <c r="C165" s="190" t="s">
        <v>360</v>
      </c>
      <c r="D165" s="15" t="s">
        <v>361</v>
      </c>
      <c r="E165" s="16" t="s">
        <v>380</v>
      </c>
      <c r="F165" s="17" t="s">
        <v>42</v>
      </c>
      <c r="G165" s="18">
        <v>34711.161800000002</v>
      </c>
      <c r="H165" s="18">
        <v>36198.055179000003</v>
      </c>
      <c r="I165" s="18" t="s">
        <v>362</v>
      </c>
      <c r="J165" s="18">
        <v>7.2666666666666666</v>
      </c>
      <c r="K165" s="18">
        <v>35079</v>
      </c>
      <c r="L165" s="228">
        <v>200000</v>
      </c>
      <c r="M165" s="228">
        <v>1031901</v>
      </c>
      <c r="N165" s="203">
        <v>7.19</v>
      </c>
      <c r="O165" s="203">
        <v>3.76</v>
      </c>
      <c r="P165" s="203" t="s">
        <v>589</v>
      </c>
      <c r="Q165" s="105">
        <v>0</v>
      </c>
      <c r="R165" s="203" t="s">
        <v>591</v>
      </c>
      <c r="S165" s="18">
        <v>23</v>
      </c>
      <c r="T165" s="18">
        <v>94</v>
      </c>
      <c r="U165" s="18">
        <v>1</v>
      </c>
      <c r="V165" s="18">
        <v>6</v>
      </c>
      <c r="W165" s="18">
        <f t="shared" si="3"/>
        <v>24</v>
      </c>
      <c r="X165" s="40">
        <v>0</v>
      </c>
      <c r="Y165" s="270">
        <v>0</v>
      </c>
      <c r="Z165" s="161">
        <v>11391</v>
      </c>
      <c r="AA165" s="11"/>
      <c r="AB165" s="11"/>
      <c r="AC165" s="11"/>
      <c r="AD165" s="11"/>
      <c r="AE165" s="11"/>
      <c r="AF165" s="11"/>
      <c r="AG165" s="11"/>
      <c r="AH165" s="11"/>
      <c r="AI165" s="11"/>
      <c r="AJ165" s="11"/>
      <c r="AK165" s="11"/>
      <c r="AL165" s="11"/>
      <c r="AM165" s="11"/>
      <c r="AN165" s="11"/>
      <c r="AO165" s="11"/>
      <c r="AP165" s="11"/>
      <c r="AQ165" s="11"/>
      <c r="AR165" s="11"/>
      <c r="AS165" s="11"/>
      <c r="AT165" s="11"/>
      <c r="AU165" s="11"/>
    </row>
    <row r="166" spans="1:47" s="6" customFormat="1" ht="43.5" customHeight="1">
      <c r="A166" s="116">
        <v>213</v>
      </c>
      <c r="B166" s="60">
        <v>161</v>
      </c>
      <c r="C166" s="191" t="s">
        <v>359</v>
      </c>
      <c r="D166" s="61" t="s">
        <v>495</v>
      </c>
      <c r="E166" s="62" t="s">
        <v>380</v>
      </c>
      <c r="F166" s="63" t="s">
        <v>42</v>
      </c>
      <c r="G166" s="59">
        <v>136347.78984899999</v>
      </c>
      <c r="H166" s="59">
        <v>163885.405612</v>
      </c>
      <c r="I166" s="59" t="s">
        <v>363</v>
      </c>
      <c r="J166" s="59">
        <v>7.2333333333333334</v>
      </c>
      <c r="K166" s="59">
        <v>156144</v>
      </c>
      <c r="L166" s="229">
        <v>500000</v>
      </c>
      <c r="M166" s="230">
        <v>1049579</v>
      </c>
      <c r="N166" s="199">
        <v>2.612687037752174</v>
      </c>
      <c r="O166" s="106">
        <v>4.0695488098632309</v>
      </c>
      <c r="P166" s="106">
        <v>5.603913954516619</v>
      </c>
      <c r="Q166" s="106">
        <v>0</v>
      </c>
      <c r="R166" s="106">
        <v>15.113899999999999</v>
      </c>
      <c r="S166" s="12">
        <v>21</v>
      </c>
      <c r="T166" s="12">
        <v>0</v>
      </c>
      <c r="U166" s="12">
        <v>10</v>
      </c>
      <c r="V166" s="12">
        <v>100</v>
      </c>
      <c r="W166" s="12">
        <f t="shared" si="3"/>
        <v>31</v>
      </c>
      <c r="X166" s="40">
        <v>0</v>
      </c>
      <c r="Y166" s="270">
        <v>0</v>
      </c>
      <c r="Z166" s="161">
        <v>11381</v>
      </c>
    </row>
    <row r="167" spans="1:47" s="6" customFormat="1" ht="43.5" customHeight="1">
      <c r="A167" s="116">
        <v>226</v>
      </c>
      <c r="B167" s="39">
        <v>162</v>
      </c>
      <c r="C167" s="190" t="s">
        <v>525</v>
      </c>
      <c r="D167" s="15" t="s">
        <v>100</v>
      </c>
      <c r="E167" s="16" t="s">
        <v>99</v>
      </c>
      <c r="F167" s="17"/>
      <c r="G167" s="18">
        <v>0</v>
      </c>
      <c r="H167" s="18">
        <v>66038.388886999994</v>
      </c>
      <c r="I167" s="18" t="s">
        <v>531</v>
      </c>
      <c r="J167" s="18">
        <v>2.1666666666666665</v>
      </c>
      <c r="K167" s="18">
        <v>6129617</v>
      </c>
      <c r="L167" s="228">
        <v>50000000</v>
      </c>
      <c r="M167" s="228">
        <v>10773</v>
      </c>
      <c r="N167" s="203">
        <v>2.98</v>
      </c>
      <c r="O167" s="203">
        <v>0</v>
      </c>
      <c r="P167" s="203">
        <v>0</v>
      </c>
      <c r="Q167" s="105">
        <v>0</v>
      </c>
      <c r="R167" s="203">
        <v>6.16</v>
      </c>
      <c r="S167" s="18">
        <v>12</v>
      </c>
      <c r="T167" s="18">
        <v>0.50882461334859908</v>
      </c>
      <c r="U167" s="18">
        <v>10</v>
      </c>
      <c r="V167" s="18">
        <v>99.491175386651392</v>
      </c>
      <c r="W167" s="18">
        <f t="shared" si="3"/>
        <v>22</v>
      </c>
      <c r="X167" s="40">
        <v>1.8590652304839553E-3</v>
      </c>
      <c r="Y167" s="270">
        <v>3.9553916306680264E-5</v>
      </c>
      <c r="Z167" s="161">
        <v>11378</v>
      </c>
      <c r="AA167" s="11"/>
      <c r="AB167" s="11"/>
      <c r="AC167" s="11"/>
      <c r="AD167" s="11"/>
      <c r="AE167" s="11"/>
      <c r="AF167" s="11"/>
      <c r="AG167" s="11"/>
      <c r="AH167" s="11"/>
      <c r="AI167" s="11"/>
      <c r="AJ167" s="11"/>
      <c r="AK167" s="11"/>
      <c r="AL167" s="11"/>
      <c r="AM167" s="11"/>
      <c r="AN167" s="11"/>
      <c r="AO167" s="11"/>
      <c r="AP167" s="11"/>
      <c r="AQ167" s="11"/>
      <c r="AR167" s="11"/>
      <c r="AS167" s="11"/>
      <c r="AT167" s="11"/>
      <c r="AU167" s="11"/>
    </row>
    <row r="168" spans="1:47" s="11" customFormat="1" ht="43.5" customHeight="1">
      <c r="A168" s="117"/>
      <c r="B168" s="196"/>
      <c r="C168" s="194" t="s">
        <v>307</v>
      </c>
      <c r="D168" s="187"/>
      <c r="E168" s="121" t="s">
        <v>42</v>
      </c>
      <c r="F168" s="54" t="s">
        <v>42</v>
      </c>
      <c r="G168" s="41">
        <v>20162542.657865003</v>
      </c>
      <c r="H168" s="41">
        <v>18074652.325591002</v>
      </c>
      <c r="I168" s="42" t="s">
        <v>42</v>
      </c>
      <c r="J168" s="42" t="s">
        <v>42</v>
      </c>
      <c r="K168" s="41">
        <v>187069694</v>
      </c>
      <c r="L168" s="231" t="s">
        <v>42</v>
      </c>
      <c r="M168" s="43" t="s">
        <v>42</v>
      </c>
      <c r="N168" s="107">
        <v>2.5806678738535829</v>
      </c>
      <c r="O168" s="107">
        <v>-1.3669185294653159</v>
      </c>
      <c r="P168" s="107">
        <v>-4.0441192848651681</v>
      </c>
      <c r="Q168" s="107">
        <v>17.716758862005552</v>
      </c>
      <c r="R168" s="107">
        <v>230.21918387096773</v>
      </c>
      <c r="S168" s="41">
        <f>SUM(S73:S167)</f>
        <v>12203</v>
      </c>
      <c r="T168" s="41">
        <v>19.877482140369136</v>
      </c>
      <c r="U168" s="41">
        <f>SUM(U73:U167)</f>
        <v>435</v>
      </c>
      <c r="V168" s="41">
        <v>80.122517859630861</v>
      </c>
      <c r="W168" s="41">
        <f>S168+U168</f>
        <v>12638</v>
      </c>
      <c r="X168" s="40">
        <v>19.877482140369136</v>
      </c>
      <c r="Y168" s="270"/>
      <c r="Z168" s="161">
        <v>0</v>
      </c>
    </row>
    <row r="169" spans="1:47" s="11" customFormat="1" ht="43.5" customHeight="1">
      <c r="A169" s="118"/>
      <c r="B169" s="196"/>
      <c r="C169" s="186" t="s">
        <v>112</v>
      </c>
      <c r="D169" s="187"/>
      <c r="E169" s="121" t="s">
        <v>42</v>
      </c>
      <c r="F169" s="54" t="s">
        <v>42</v>
      </c>
      <c r="G169" s="41">
        <v>626029555.63786399</v>
      </c>
      <c r="H169" s="41">
        <v>849522900.11083317</v>
      </c>
      <c r="I169" s="42" t="s">
        <v>42</v>
      </c>
      <c r="J169" s="42"/>
      <c r="K169" s="41">
        <v>1490565699</v>
      </c>
      <c r="L169" s="103"/>
      <c r="M169" s="103"/>
      <c r="N169" s="108"/>
      <c r="O169" s="108"/>
      <c r="P169" s="108"/>
      <c r="Q169" s="108"/>
      <c r="R169" s="110"/>
      <c r="S169" s="41">
        <f>S168+S72+S55</f>
        <v>1057730</v>
      </c>
      <c r="T169" s="41">
        <v>84.411515724955692</v>
      </c>
      <c r="U169" s="41">
        <f>U168+U72+U55</f>
        <v>2838</v>
      </c>
      <c r="V169" s="41">
        <v>15.588484275044308</v>
      </c>
      <c r="W169" s="41">
        <f>S169+U169</f>
        <v>1060568</v>
      </c>
      <c r="X169" s="40"/>
      <c r="Y169" s="270"/>
      <c r="Z169" s="161">
        <v>0</v>
      </c>
    </row>
    <row r="170" spans="1:47" s="6" customFormat="1" ht="43.5" customHeight="1">
      <c r="A170" s="119"/>
      <c r="B170" s="330" t="s">
        <v>291</v>
      </c>
      <c r="C170" s="331"/>
      <c r="D170" s="332"/>
      <c r="E170" s="66"/>
      <c r="F170" s="77"/>
      <c r="G170" s="59"/>
      <c r="H170" s="12"/>
      <c r="I170" s="109" t="s">
        <v>42</v>
      </c>
      <c r="J170" s="67" t="s">
        <v>42</v>
      </c>
      <c r="K170" s="12"/>
      <c r="L170" s="333"/>
      <c r="M170" s="334"/>
      <c r="N170" s="334"/>
      <c r="O170" s="334"/>
      <c r="P170" s="334"/>
      <c r="Q170" s="334"/>
      <c r="R170" s="335"/>
      <c r="S170" s="12"/>
      <c r="T170" s="12"/>
      <c r="U170" s="12"/>
      <c r="V170" s="12"/>
      <c r="W170" s="12"/>
      <c r="X170" s="50"/>
      <c r="Y170" s="270"/>
      <c r="Z170" s="113"/>
    </row>
    <row r="171" spans="1:47" s="6" customFormat="1" ht="43.5" customHeight="1">
      <c r="A171" s="71"/>
      <c r="B171" s="151" t="s">
        <v>80</v>
      </c>
      <c r="C171" s="152"/>
      <c r="D171" s="153" t="s">
        <v>42</v>
      </c>
      <c r="E171" s="154" t="s">
        <v>42</v>
      </c>
      <c r="F171" s="155" t="s">
        <v>42</v>
      </c>
      <c r="G171" s="41">
        <v>626029555.63786399</v>
      </c>
      <c r="H171" s="156">
        <v>849522900.11083317</v>
      </c>
      <c r="I171" s="42" t="s">
        <v>42</v>
      </c>
      <c r="J171" s="157" t="s">
        <v>42</v>
      </c>
      <c r="K171" s="41">
        <v>1490565699</v>
      </c>
      <c r="L171" s="329"/>
      <c r="M171" s="329"/>
      <c r="N171" s="329"/>
      <c r="O171" s="329"/>
      <c r="P171" s="329"/>
      <c r="Q171" s="329"/>
      <c r="R171" s="329"/>
      <c r="S171" s="120">
        <v>1057730</v>
      </c>
      <c r="T171" s="158">
        <v>84.411515724955692</v>
      </c>
      <c r="U171" s="120">
        <v>2838</v>
      </c>
      <c r="V171" s="41">
        <v>15.588484275044308</v>
      </c>
      <c r="W171" s="159">
        <f>S171+U171</f>
        <v>1060568</v>
      </c>
      <c r="X171" s="7"/>
      <c r="Y171" s="270">
        <v>84.411515724955692</v>
      </c>
      <c r="Z171" s="113"/>
    </row>
  </sheetData>
  <sortState ref="B1:AA120">
    <sortCondition descending="1" ref="C54:C108"/>
  </sortState>
  <mergeCells count="24">
    <mergeCell ref="L171:R171"/>
    <mergeCell ref="B170:D170"/>
    <mergeCell ref="L170:R170"/>
    <mergeCell ref="B1:I1"/>
    <mergeCell ref="B2:B3"/>
    <mergeCell ref="C2:C3"/>
    <mergeCell ref="D2:D3"/>
    <mergeCell ref="E2:E3"/>
    <mergeCell ref="F2:F3"/>
    <mergeCell ref="I2:I3"/>
    <mergeCell ref="J2:J3"/>
    <mergeCell ref="K2:K3"/>
    <mergeCell ref="L2:L3"/>
    <mergeCell ref="M2:M3"/>
    <mergeCell ref="N2:N3"/>
    <mergeCell ref="O2:O3"/>
    <mergeCell ref="U2:U3"/>
    <mergeCell ref="V2:V3"/>
    <mergeCell ref="W2:W3"/>
    <mergeCell ref="P2:P3"/>
    <mergeCell ref="Q2:Q3"/>
    <mergeCell ref="R2:R3"/>
    <mergeCell ref="S2:S3"/>
    <mergeCell ref="T2:T3"/>
  </mergeCells>
  <printOptions horizontalCentered="1" verticalCentered="1"/>
  <pageMargins left="0" right="0" top="0" bottom="0" header="0" footer="0"/>
  <pageSetup scale="2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3"/>
  <sheetViews>
    <sheetView rightToLeft="1" topLeftCell="B70" zoomScale="83" zoomScaleNormal="83" workbookViewId="0">
      <selection activeCell="B70" sqref="A1:XFD1048576"/>
    </sheetView>
  </sheetViews>
  <sheetFormatPr defaultColWidth="9.140625" defaultRowHeight="18"/>
  <cols>
    <col min="1" max="1" width="3.7109375" style="185" hidden="1" customWidth="1"/>
    <col min="2" max="2" width="5.7109375" style="76" customWidth="1"/>
    <col min="3" max="3" width="35.28515625" style="46" customWidth="1"/>
    <col min="4" max="4" width="23.140625" style="47" bestFit="1" customWidth="1"/>
    <col min="5" max="5" width="11.85546875" style="167" customWidth="1"/>
    <col min="6" max="7" width="11.85546875" style="169" customWidth="1"/>
    <col min="8" max="8" width="9.42578125" style="172" customWidth="1"/>
    <col min="9" max="9" width="9.140625" style="172" customWidth="1"/>
    <col min="10" max="10" width="12" style="84" hidden="1" customWidth="1"/>
    <col min="11" max="14" width="12" style="1" hidden="1" customWidth="1"/>
    <col min="15" max="15" width="9.140625" style="1" hidden="1" customWidth="1"/>
    <col min="16" max="17" width="9.140625" style="1" customWidth="1"/>
    <col min="18" max="21" width="9" style="1" customWidth="1"/>
    <col min="22" max="16384" width="9.140625" style="247"/>
  </cols>
  <sheetData>
    <row r="1" spans="1:21" ht="24">
      <c r="A1" s="345" t="s">
        <v>513</v>
      </c>
      <c r="B1" s="345"/>
      <c r="C1" s="345"/>
      <c r="D1" s="345"/>
      <c r="E1" s="345"/>
      <c r="F1" s="345"/>
      <c r="G1" s="283" t="s">
        <v>551</v>
      </c>
      <c r="H1" s="283" t="s">
        <v>514</v>
      </c>
      <c r="I1" s="283"/>
      <c r="J1" s="284"/>
      <c r="K1" s="285"/>
      <c r="L1" s="285"/>
      <c r="M1" s="285"/>
      <c r="N1" s="285"/>
      <c r="O1" s="285"/>
      <c r="Q1"/>
      <c r="R1"/>
      <c r="S1"/>
      <c r="T1"/>
      <c r="U1"/>
    </row>
    <row r="2" spans="1:21" ht="18.75">
      <c r="A2" s="343" t="s">
        <v>248</v>
      </c>
      <c r="B2" s="343" t="s">
        <v>105</v>
      </c>
      <c r="C2" s="349" t="s">
        <v>106</v>
      </c>
      <c r="D2" s="344" t="s">
        <v>107</v>
      </c>
      <c r="E2" s="350" t="s">
        <v>108</v>
      </c>
      <c r="F2" s="350"/>
      <c r="G2" s="350"/>
      <c r="H2" s="350"/>
      <c r="I2" s="350"/>
      <c r="J2" s="284"/>
      <c r="K2" s="285"/>
      <c r="L2" s="285"/>
      <c r="M2" s="285"/>
      <c r="N2" s="285"/>
      <c r="O2" s="285"/>
      <c r="Q2"/>
      <c r="R2"/>
      <c r="S2"/>
      <c r="T2"/>
      <c r="U2"/>
    </row>
    <row r="3" spans="1:21" ht="37.5">
      <c r="A3" s="343"/>
      <c r="B3" s="343"/>
      <c r="C3" s="349"/>
      <c r="D3" s="344"/>
      <c r="E3" s="269" t="s">
        <v>109</v>
      </c>
      <c r="F3" s="286" t="s">
        <v>376</v>
      </c>
      <c r="G3" s="286" t="s">
        <v>545</v>
      </c>
      <c r="H3" s="268" t="s">
        <v>110</v>
      </c>
      <c r="I3" s="268" t="s">
        <v>111</v>
      </c>
      <c r="J3" s="269" t="s">
        <v>109</v>
      </c>
      <c r="K3" s="286" t="s">
        <v>376</v>
      </c>
      <c r="L3" s="286" t="s">
        <v>545</v>
      </c>
      <c r="M3" s="268" t="s">
        <v>110</v>
      </c>
      <c r="N3" s="268" t="s">
        <v>111</v>
      </c>
      <c r="O3" s="285"/>
      <c r="Q3"/>
      <c r="R3"/>
      <c r="S3"/>
      <c r="T3"/>
      <c r="U3"/>
    </row>
    <row r="4" spans="1:21" ht="18.75">
      <c r="A4" s="287">
        <v>150</v>
      </c>
      <c r="B4" s="102">
        <v>1</v>
      </c>
      <c r="C4" s="20" t="s">
        <v>412</v>
      </c>
      <c r="D4" s="273">
        <v>6359.0925209999996</v>
      </c>
      <c r="E4" s="163">
        <v>14.858171228709011</v>
      </c>
      <c r="F4" s="163">
        <v>60.529196998274962</v>
      </c>
      <c r="G4" s="163">
        <v>21.993895209557941</v>
      </c>
      <c r="H4" s="163">
        <v>1.2839816794054759E-4</v>
      </c>
      <c r="I4" s="163">
        <v>2.6186081652901549</v>
      </c>
      <c r="J4" s="85">
        <v>1.1397334864363247E-4</v>
      </c>
      <c r="K4" s="28">
        <v>4.6430446697732098E-4</v>
      </c>
      <c r="L4" s="28">
        <v>1.6870971858952438E-4</v>
      </c>
      <c r="M4" s="28">
        <v>9.8491052059057543E-10</v>
      </c>
      <c r="N4" s="28">
        <v>2.0086694169132231E-5</v>
      </c>
      <c r="O4" s="288">
        <v>100</v>
      </c>
      <c r="Q4"/>
      <c r="R4"/>
      <c r="S4"/>
      <c r="T4"/>
      <c r="U4"/>
    </row>
    <row r="5" spans="1:21" ht="18.75">
      <c r="A5" s="289">
        <v>102</v>
      </c>
      <c r="B5" s="180">
        <v>2</v>
      </c>
      <c r="C5" s="52" t="s">
        <v>53</v>
      </c>
      <c r="D5" s="290">
        <v>366650.08692899998</v>
      </c>
      <c r="E5" s="162">
        <v>15</v>
      </c>
      <c r="F5" s="162">
        <v>35</v>
      </c>
      <c r="G5" s="162">
        <v>49</v>
      </c>
      <c r="H5" s="162">
        <v>0</v>
      </c>
      <c r="I5" s="162">
        <v>1</v>
      </c>
      <c r="J5" s="274">
        <v>6.6341587114464532E-3</v>
      </c>
      <c r="K5" s="275">
        <v>1.5479703660041725E-2</v>
      </c>
      <c r="L5" s="275">
        <v>2.1671585124058413E-2</v>
      </c>
      <c r="M5" s="275">
        <v>0</v>
      </c>
      <c r="N5" s="275">
        <v>4.4227724742976356E-4</v>
      </c>
      <c r="O5" s="291">
        <v>100</v>
      </c>
      <c r="Q5"/>
      <c r="R5"/>
      <c r="S5"/>
      <c r="T5"/>
      <c r="U5"/>
    </row>
    <row r="6" spans="1:21" ht="18.75">
      <c r="A6" s="287">
        <v>164</v>
      </c>
      <c r="B6" s="102">
        <v>3</v>
      </c>
      <c r="C6" s="20" t="s">
        <v>234</v>
      </c>
      <c r="D6" s="273">
        <v>8313.6838229999994</v>
      </c>
      <c r="E6" s="163">
        <v>8.4695080630799104</v>
      </c>
      <c r="F6" s="163">
        <v>80.389254036161091</v>
      </c>
      <c r="G6" s="163">
        <v>3.4140471146518005E-2</v>
      </c>
      <c r="H6" s="163">
        <v>5.6900785244196679E-2</v>
      </c>
      <c r="I6" s="163">
        <v>11.050196644368285</v>
      </c>
      <c r="J6" s="85">
        <v>8.4936526300629083E-5</v>
      </c>
      <c r="K6" s="28">
        <v>8.0618424811409583E-4</v>
      </c>
      <c r="L6" s="28">
        <v>3.4237797565749073E-7</v>
      </c>
      <c r="M6" s="28">
        <v>5.7062995942915129E-7</v>
      </c>
      <c r="N6" s="28">
        <v>1.1081698144935748E-4</v>
      </c>
      <c r="O6" s="288">
        <v>100</v>
      </c>
      <c r="Q6"/>
      <c r="R6"/>
      <c r="S6"/>
      <c r="T6"/>
      <c r="U6"/>
    </row>
    <row r="7" spans="1:21" ht="18.75">
      <c r="A7" s="289">
        <v>205</v>
      </c>
      <c r="B7" s="180">
        <v>4</v>
      </c>
      <c r="C7" s="52" t="s">
        <v>327</v>
      </c>
      <c r="D7" s="290">
        <v>20854.904574</v>
      </c>
      <c r="E7" s="162">
        <v>8</v>
      </c>
      <c r="F7" s="162">
        <v>16</v>
      </c>
      <c r="G7" s="162">
        <v>75</v>
      </c>
      <c r="H7" s="162">
        <v>0</v>
      </c>
      <c r="I7" s="162">
        <v>1</v>
      </c>
      <c r="J7" s="274">
        <v>2.0125236827635545E-4</v>
      </c>
      <c r="K7" s="275">
        <v>4.0250473655271089E-4</v>
      </c>
      <c r="L7" s="275">
        <v>1.8867409525908322E-3</v>
      </c>
      <c r="M7" s="275">
        <v>0</v>
      </c>
      <c r="N7" s="275">
        <v>2.5156546034544431E-5</v>
      </c>
      <c r="O7" s="291">
        <v>100</v>
      </c>
      <c r="Q7"/>
      <c r="R7"/>
      <c r="S7"/>
      <c r="T7"/>
      <c r="U7"/>
    </row>
    <row r="8" spans="1:21" ht="18.75">
      <c r="A8" s="287">
        <v>106</v>
      </c>
      <c r="B8" s="102">
        <v>5</v>
      </c>
      <c r="C8" s="20" t="s">
        <v>30</v>
      </c>
      <c r="D8" s="273">
        <v>195607.485013</v>
      </c>
      <c r="E8" s="163">
        <v>8.1733097401998016</v>
      </c>
      <c r="F8" s="163">
        <v>29.442033061870511</v>
      </c>
      <c r="G8" s="163">
        <v>60.563377252058636</v>
      </c>
      <c r="H8" s="163">
        <v>4.0465393440183794E-2</v>
      </c>
      <c r="I8" s="163">
        <v>1.7808145524308685</v>
      </c>
      <c r="J8" s="85">
        <v>1.9285292601725758E-3</v>
      </c>
      <c r="K8" s="28">
        <v>6.9469803596844517E-3</v>
      </c>
      <c r="L8" s="28">
        <v>1.4290201746668424E-2</v>
      </c>
      <c r="M8" s="28">
        <v>9.547991909564185E-6</v>
      </c>
      <c r="N8" s="28">
        <v>4.2019121756911473E-4</v>
      </c>
      <c r="O8" s="288">
        <v>100</v>
      </c>
      <c r="P8" s="78"/>
      <c r="Q8"/>
      <c r="R8"/>
      <c r="S8"/>
      <c r="T8"/>
      <c r="U8"/>
    </row>
    <row r="9" spans="1:21" ht="18.75">
      <c r="A9" s="289">
        <v>162</v>
      </c>
      <c r="B9" s="180">
        <v>6</v>
      </c>
      <c r="C9" s="52" t="s">
        <v>414</v>
      </c>
      <c r="D9" s="290">
        <v>5096.7550270000002</v>
      </c>
      <c r="E9" s="162">
        <v>7.7428706970092298</v>
      </c>
      <c r="F9" s="162">
        <v>50.45123271382149</v>
      </c>
      <c r="G9" s="162">
        <v>34.994563759361228</v>
      </c>
      <c r="H9" s="162">
        <v>0.96100569101458844</v>
      </c>
      <c r="I9" s="162">
        <v>5.8503271387934603</v>
      </c>
      <c r="J9" s="274">
        <v>4.7603465745567342E-5</v>
      </c>
      <c r="K9" s="275">
        <v>3.1017611197378165E-4</v>
      </c>
      <c r="L9" s="275">
        <v>2.1514791895508245E-4</v>
      </c>
      <c r="M9" s="275">
        <v>5.9082998132951646E-6</v>
      </c>
      <c r="N9" s="275">
        <v>3.5968035428964299E-5</v>
      </c>
      <c r="O9" s="291">
        <v>100</v>
      </c>
      <c r="P9" s="78"/>
      <c r="Q9"/>
      <c r="R9"/>
      <c r="S9"/>
      <c r="T9"/>
      <c r="U9"/>
    </row>
    <row r="10" spans="1:21" ht="18.75">
      <c r="A10" s="287">
        <v>113</v>
      </c>
      <c r="B10" s="102">
        <v>7</v>
      </c>
      <c r="C10" s="20" t="s">
        <v>34</v>
      </c>
      <c r="D10" s="273">
        <v>11423850.129834</v>
      </c>
      <c r="E10" s="163">
        <v>6.0761928296753833</v>
      </c>
      <c r="F10" s="163">
        <v>8.9728065203065057</v>
      </c>
      <c r="G10" s="163">
        <v>83.414326450310227</v>
      </c>
      <c r="H10" s="163">
        <v>0</v>
      </c>
      <c r="I10" s="163">
        <v>1.536674199707889</v>
      </c>
      <c r="J10" s="85">
        <v>8.3731110380803331E-2</v>
      </c>
      <c r="K10" s="28">
        <v>0.12364700631423406</v>
      </c>
      <c r="L10" s="28">
        <v>1.1494655240762699</v>
      </c>
      <c r="M10" s="28">
        <v>0</v>
      </c>
      <c r="N10" s="28">
        <v>2.1175667172160472E-2</v>
      </c>
      <c r="O10" s="288">
        <v>100</v>
      </c>
      <c r="P10" s="78"/>
      <c r="Q10"/>
      <c r="R10"/>
      <c r="S10"/>
      <c r="T10"/>
      <c r="U10"/>
    </row>
    <row r="11" spans="1:21" ht="18.75">
      <c r="A11" s="289">
        <v>101</v>
      </c>
      <c r="B11" s="180">
        <v>8</v>
      </c>
      <c r="C11" s="52" t="s">
        <v>28</v>
      </c>
      <c r="D11" s="290">
        <v>59227.851739999998</v>
      </c>
      <c r="E11" s="162">
        <v>3.8574629720584688</v>
      </c>
      <c r="F11" s="162">
        <v>30.227226144469615</v>
      </c>
      <c r="G11" s="162">
        <v>63.265903734717732</v>
      </c>
      <c r="H11" s="162">
        <v>8.3968594746204286E-2</v>
      </c>
      <c r="I11" s="162">
        <v>2.5654385540079829</v>
      </c>
      <c r="J11" s="274">
        <v>2.7559450387158757E-4</v>
      </c>
      <c r="K11" s="275">
        <v>2.1595689843404977E-3</v>
      </c>
      <c r="L11" s="275">
        <v>4.5200007046218961E-3</v>
      </c>
      <c r="M11" s="275">
        <v>5.9990940619517129E-6</v>
      </c>
      <c r="N11" s="275">
        <v>1.8328646849656826E-4</v>
      </c>
      <c r="O11" s="291">
        <v>100</v>
      </c>
      <c r="P11" s="78"/>
      <c r="Q11"/>
      <c r="R11"/>
      <c r="S11"/>
      <c r="T11"/>
      <c r="U11"/>
    </row>
    <row r="12" spans="1:21" ht="18.75">
      <c r="A12" s="287">
        <v>208</v>
      </c>
      <c r="B12" s="102">
        <v>9</v>
      </c>
      <c r="C12" s="20" t="s">
        <v>417</v>
      </c>
      <c r="D12" s="273">
        <v>60373269.777659997</v>
      </c>
      <c r="E12" s="163">
        <v>5</v>
      </c>
      <c r="F12" s="163">
        <v>5</v>
      </c>
      <c r="G12" s="163">
        <v>86</v>
      </c>
      <c r="H12" s="163">
        <v>0</v>
      </c>
      <c r="I12" s="163">
        <v>4</v>
      </c>
      <c r="J12" s="85">
        <v>0.3641308774702221</v>
      </c>
      <c r="K12" s="28">
        <v>0.3641308774702221</v>
      </c>
      <c r="L12" s="28">
        <v>6.26305109248782</v>
      </c>
      <c r="M12" s="28">
        <v>0</v>
      </c>
      <c r="N12" s="28">
        <v>0.29130470197617769</v>
      </c>
      <c r="O12" s="288">
        <v>100</v>
      </c>
      <c r="P12" s="78"/>
      <c r="Q12"/>
      <c r="R12"/>
      <c r="S12"/>
      <c r="T12"/>
      <c r="U12"/>
    </row>
    <row r="13" spans="1:21" ht="18.75">
      <c r="A13" s="289">
        <v>104</v>
      </c>
      <c r="B13" s="180">
        <v>10</v>
      </c>
      <c r="C13" s="52" t="s">
        <v>405</v>
      </c>
      <c r="D13" s="290">
        <v>164744223.60536</v>
      </c>
      <c r="E13" s="162">
        <v>5.3811679595411501</v>
      </c>
      <c r="F13" s="162">
        <v>21.905927980661225</v>
      </c>
      <c r="G13" s="162">
        <v>72</v>
      </c>
      <c r="H13" s="162">
        <v>0</v>
      </c>
      <c r="I13" s="162">
        <v>0.71290405979762284</v>
      </c>
      <c r="J13" s="274">
        <v>1.0693738241616122</v>
      </c>
      <c r="K13" s="275">
        <v>4.3532605101004975</v>
      </c>
      <c r="L13" s="275">
        <v>14.30821634234985</v>
      </c>
      <c r="M13" s="275">
        <v>0</v>
      </c>
      <c r="N13" s="275">
        <v>0.14167202109616531</v>
      </c>
      <c r="O13" s="291">
        <v>100</v>
      </c>
      <c r="P13" s="78"/>
      <c r="Q13"/>
      <c r="R13"/>
      <c r="S13"/>
      <c r="T13"/>
      <c r="U13"/>
    </row>
    <row r="14" spans="1:21" ht="18.75">
      <c r="A14" s="287">
        <v>197</v>
      </c>
      <c r="B14" s="102">
        <v>11</v>
      </c>
      <c r="C14" s="20" t="s">
        <v>309</v>
      </c>
      <c r="D14" s="273">
        <v>102099.622936</v>
      </c>
      <c r="E14" s="163">
        <v>1.4523402849215237</v>
      </c>
      <c r="F14" s="163">
        <v>2.3391314050815457</v>
      </c>
      <c r="G14" s="163">
        <v>92.685793049204719</v>
      </c>
      <c r="H14" s="163">
        <v>2.9032720609512799E-2</v>
      </c>
      <c r="I14" s="163">
        <v>3.49370254018271</v>
      </c>
      <c r="J14" s="85">
        <v>1.7886910251465379E-4</v>
      </c>
      <c r="K14" s="28">
        <v>2.8808560874794234E-4</v>
      </c>
      <c r="L14" s="28">
        <v>1.1415110350303339E-2</v>
      </c>
      <c r="M14" s="28">
        <v>3.5756473416716182E-6</v>
      </c>
      <c r="N14" s="28">
        <v>4.3028169383142495E-4</v>
      </c>
      <c r="O14" s="288">
        <v>100</v>
      </c>
      <c r="P14" s="78"/>
      <c r="Q14"/>
      <c r="R14"/>
      <c r="S14"/>
      <c r="T14"/>
      <c r="U14"/>
    </row>
    <row r="15" spans="1:21" ht="18.75">
      <c r="A15" s="289">
        <v>1</v>
      </c>
      <c r="B15" s="180">
        <v>12</v>
      </c>
      <c r="C15" s="52" t="s">
        <v>24</v>
      </c>
      <c r="D15" s="290">
        <v>93300776.932088003</v>
      </c>
      <c r="E15" s="162">
        <v>1.1898773545420673</v>
      </c>
      <c r="F15" s="162">
        <v>20.505047322914262</v>
      </c>
      <c r="G15" s="162">
        <v>77.135963885533982</v>
      </c>
      <c r="H15" s="162">
        <v>0.34490708109504631</v>
      </c>
      <c r="I15" s="162">
        <v>0.82420435591464525</v>
      </c>
      <c r="J15" s="274">
        <v>0.13391532053650718</v>
      </c>
      <c r="K15" s="275">
        <v>2.3077504369524759</v>
      </c>
      <c r="L15" s="275">
        <v>8.6813042446708124</v>
      </c>
      <c r="M15" s="275">
        <v>3.8817733730154159E-2</v>
      </c>
      <c r="N15" s="275">
        <v>9.2760476605904668E-2</v>
      </c>
      <c r="O15" s="291">
        <v>100</v>
      </c>
      <c r="P15" s="78"/>
      <c r="Q15"/>
      <c r="R15"/>
      <c r="S15"/>
      <c r="T15"/>
      <c r="U15"/>
    </row>
    <row r="16" spans="1:21" ht="18.75">
      <c r="A16" s="287">
        <v>136</v>
      </c>
      <c r="B16" s="102">
        <v>13</v>
      </c>
      <c r="C16" s="20" t="s">
        <v>410</v>
      </c>
      <c r="D16" s="273">
        <v>2101353.1418539998</v>
      </c>
      <c r="E16" s="163">
        <v>2.0233681774511023</v>
      </c>
      <c r="F16" s="163">
        <v>31.25914235174146</v>
      </c>
      <c r="G16" s="163">
        <v>65.532896709135827</v>
      </c>
      <c r="H16" s="163">
        <v>0</v>
      </c>
      <c r="I16" s="163">
        <v>1.1845927616716097</v>
      </c>
      <c r="J16" s="85">
        <v>5.1288118199981289E-3</v>
      </c>
      <c r="K16" s="28">
        <v>7.9235336684289684E-2</v>
      </c>
      <c r="L16" s="28">
        <v>0.16611207934679242</v>
      </c>
      <c r="M16" s="28">
        <v>0</v>
      </c>
      <c r="N16" s="28">
        <v>3.0026929481510056E-3</v>
      </c>
      <c r="O16" s="288">
        <v>100</v>
      </c>
      <c r="P16" s="78"/>
      <c r="Q16"/>
      <c r="R16"/>
      <c r="S16"/>
      <c r="T16"/>
      <c r="U16"/>
    </row>
    <row r="17" spans="1:21" ht="18.75">
      <c r="A17" s="289">
        <v>121</v>
      </c>
      <c r="B17" s="180">
        <v>14</v>
      </c>
      <c r="C17" s="52" t="s">
        <v>83</v>
      </c>
      <c r="D17" s="290">
        <v>3312652.8847759999</v>
      </c>
      <c r="E17" s="162">
        <v>1</v>
      </c>
      <c r="F17" s="162">
        <v>43</v>
      </c>
      <c r="G17" s="162">
        <v>56</v>
      </c>
      <c r="H17" s="162">
        <v>0</v>
      </c>
      <c r="I17" s="162">
        <v>0</v>
      </c>
      <c r="J17" s="274">
        <v>3.995937957742E-3</v>
      </c>
      <c r="K17" s="275">
        <v>0.17182533218290599</v>
      </c>
      <c r="L17" s="275">
        <v>0.22377252563355199</v>
      </c>
      <c r="M17" s="275">
        <v>0</v>
      </c>
      <c r="N17" s="275">
        <v>0</v>
      </c>
      <c r="O17" s="291">
        <v>100</v>
      </c>
      <c r="P17" s="78"/>
      <c r="Q17"/>
      <c r="R17"/>
      <c r="S17"/>
      <c r="T17"/>
      <c r="U17"/>
    </row>
    <row r="18" spans="1:21" ht="18.75">
      <c r="A18" s="287">
        <v>130</v>
      </c>
      <c r="B18" s="102">
        <v>15</v>
      </c>
      <c r="C18" s="20" t="s">
        <v>409</v>
      </c>
      <c r="D18" s="273">
        <v>90828164.266783997</v>
      </c>
      <c r="E18" s="163">
        <v>0.57001542909897784</v>
      </c>
      <c r="F18" s="163">
        <v>26.985704103245979</v>
      </c>
      <c r="G18" s="163">
        <v>72</v>
      </c>
      <c r="H18" s="163">
        <v>0</v>
      </c>
      <c r="I18" s="163">
        <v>0.44428046765504803</v>
      </c>
      <c r="J18" s="85">
        <v>6.2452518072092844E-2</v>
      </c>
      <c r="K18" s="28">
        <v>2.9566307983278795</v>
      </c>
      <c r="L18" s="28">
        <v>7.8885255935938812</v>
      </c>
      <c r="M18" s="28">
        <v>0</v>
      </c>
      <c r="N18" s="28">
        <v>4.8676636664315341E-2</v>
      </c>
      <c r="O18" s="288">
        <v>100</v>
      </c>
      <c r="P18" s="78"/>
      <c r="Q18"/>
      <c r="R18"/>
      <c r="S18"/>
      <c r="T18"/>
      <c r="U18"/>
    </row>
    <row r="19" spans="1:21" ht="18.75">
      <c r="A19" s="289">
        <v>225</v>
      </c>
      <c r="B19" s="180">
        <v>16</v>
      </c>
      <c r="C19" s="52" t="s">
        <v>502</v>
      </c>
      <c r="D19" s="290">
        <v>65561.201577999993</v>
      </c>
      <c r="E19" s="162">
        <v>0</v>
      </c>
      <c r="F19" s="162">
        <v>73.837677613359503</v>
      </c>
      <c r="G19" s="162">
        <v>23.269474829383824</v>
      </c>
      <c r="H19" s="162">
        <v>4.5023508977037205E-2</v>
      </c>
      <c r="I19" s="162">
        <v>2.8478240482796338</v>
      </c>
      <c r="J19" s="274">
        <v>0</v>
      </c>
      <c r="K19" s="275">
        <v>5.8393934559597691E-3</v>
      </c>
      <c r="L19" s="275">
        <v>1.8402477357676221E-3</v>
      </c>
      <c r="M19" s="275">
        <v>3.5606480618411063E-6</v>
      </c>
      <c r="N19" s="275">
        <v>2.2521787857856666E-4</v>
      </c>
      <c r="O19" s="291">
        <v>100</v>
      </c>
      <c r="P19" s="78"/>
      <c r="Q19"/>
      <c r="R19"/>
      <c r="S19"/>
      <c r="T19"/>
      <c r="U19"/>
    </row>
    <row r="20" spans="1:21" ht="18.75">
      <c r="A20" s="287">
        <v>210</v>
      </c>
      <c r="B20" s="102">
        <v>17</v>
      </c>
      <c r="C20" s="20" t="s">
        <v>350</v>
      </c>
      <c r="D20" s="273">
        <v>8373667.8469749996</v>
      </c>
      <c r="E20" s="163">
        <v>0.44370647931628887</v>
      </c>
      <c r="F20" s="163">
        <v>26.038467231592726</v>
      </c>
      <c r="G20" s="163">
        <v>73.353766331381252</v>
      </c>
      <c r="H20" s="163">
        <v>8.8389731412139439E-4</v>
      </c>
      <c r="I20" s="163">
        <v>0.16317606039559962</v>
      </c>
      <c r="J20" s="85">
        <v>4.4818189276471859E-3</v>
      </c>
      <c r="K20" s="28">
        <v>0.26301102356065853</v>
      </c>
      <c r="L20" s="28">
        <v>0.74093643812634835</v>
      </c>
      <c r="M20" s="28">
        <v>8.9281268072308415E-6</v>
      </c>
      <c r="N20" s="28">
        <v>1.6482192397704097E-3</v>
      </c>
      <c r="O20" s="288">
        <v>100</v>
      </c>
      <c r="P20" s="78"/>
      <c r="Q20"/>
      <c r="R20"/>
      <c r="S20"/>
      <c r="T20"/>
      <c r="U20"/>
    </row>
    <row r="21" spans="1:21" ht="18.75">
      <c r="A21" s="289">
        <v>16</v>
      </c>
      <c r="B21" s="180">
        <v>18</v>
      </c>
      <c r="C21" s="52" t="s">
        <v>43</v>
      </c>
      <c r="D21" s="290">
        <v>7433820.3783240002</v>
      </c>
      <c r="E21" s="162">
        <v>1.1050902629872425E-2</v>
      </c>
      <c r="F21" s="162">
        <v>11.058158840798303</v>
      </c>
      <c r="G21" s="162">
        <v>88.778570712250428</v>
      </c>
      <c r="H21" s="162">
        <v>0</v>
      </c>
      <c r="I21" s="162">
        <v>0.15221954432139739</v>
      </c>
      <c r="J21" s="274">
        <v>9.9095200612583524E-5</v>
      </c>
      <c r="K21" s="275">
        <v>9.916026820945506E-2</v>
      </c>
      <c r="L21" s="275">
        <v>0.79609155645328944</v>
      </c>
      <c r="M21" s="275">
        <v>0</v>
      </c>
      <c r="N21" s="275">
        <v>1.3649768518374016E-3</v>
      </c>
      <c r="O21" s="291">
        <v>100</v>
      </c>
      <c r="P21" s="78"/>
      <c r="Q21"/>
      <c r="R21"/>
      <c r="S21"/>
      <c r="T21"/>
      <c r="U21"/>
    </row>
    <row r="22" spans="1:21" ht="18.75">
      <c r="A22" s="287">
        <v>7</v>
      </c>
      <c r="B22" s="102">
        <v>19</v>
      </c>
      <c r="C22" s="20" t="s">
        <v>400</v>
      </c>
      <c r="D22" s="273">
        <v>13060676.351346999</v>
      </c>
      <c r="E22" s="163">
        <v>0</v>
      </c>
      <c r="F22" s="163">
        <v>19.502872781458901</v>
      </c>
      <c r="G22" s="163">
        <v>79.199514436799291</v>
      </c>
      <c r="H22" s="163">
        <v>1.52577828031833E-4</v>
      </c>
      <c r="I22" s="163">
        <v>1.2974602039137721</v>
      </c>
      <c r="J22" s="85">
        <v>0</v>
      </c>
      <c r="K22" s="28">
        <v>0.30726073222854366</v>
      </c>
      <c r="L22" s="28">
        <v>1.2477598080386856</v>
      </c>
      <c r="M22" s="28">
        <v>2.4038086946591311E-6</v>
      </c>
      <c r="N22" s="28">
        <v>2.0441017934083029E-2</v>
      </c>
      <c r="O22" s="288">
        <v>100</v>
      </c>
      <c r="P22" s="78"/>
      <c r="Q22"/>
      <c r="R22"/>
      <c r="S22"/>
      <c r="T22"/>
      <c r="U22"/>
    </row>
    <row r="23" spans="1:21" ht="18.75">
      <c r="A23" s="289">
        <v>3</v>
      </c>
      <c r="B23" s="180">
        <v>20</v>
      </c>
      <c r="C23" s="52" t="s">
        <v>26</v>
      </c>
      <c r="D23" s="290">
        <v>13236901.630983001</v>
      </c>
      <c r="E23" s="162">
        <v>0</v>
      </c>
      <c r="F23" s="162">
        <v>19.04524772799369</v>
      </c>
      <c r="G23" s="162">
        <v>79.467257630579027</v>
      </c>
      <c r="H23" s="162">
        <v>7.3952234177203758E-6</v>
      </c>
      <c r="I23" s="162">
        <v>1.4874872462038553</v>
      </c>
      <c r="J23" s="274">
        <v>0</v>
      </c>
      <c r="K23" s="275">
        <v>0.30409954702521041</v>
      </c>
      <c r="L23" s="275">
        <v>1.2688707122078755</v>
      </c>
      <c r="M23" s="275">
        <v>1.1808111522610801E-7</v>
      </c>
      <c r="N23" s="275">
        <v>2.375102725030408E-2</v>
      </c>
      <c r="O23" s="291">
        <v>100</v>
      </c>
      <c r="P23" s="78"/>
      <c r="Q23"/>
      <c r="R23"/>
      <c r="S23"/>
      <c r="T23"/>
      <c r="U23"/>
    </row>
    <row r="24" spans="1:21" ht="18.75">
      <c r="A24" s="287">
        <v>220</v>
      </c>
      <c r="B24" s="102">
        <v>21</v>
      </c>
      <c r="C24" s="20" t="s">
        <v>385</v>
      </c>
      <c r="D24" s="273">
        <v>167286.39172700001</v>
      </c>
      <c r="E24" s="163">
        <v>0</v>
      </c>
      <c r="F24" s="163">
        <v>22</v>
      </c>
      <c r="G24" s="163">
        <v>77</v>
      </c>
      <c r="H24" s="163">
        <v>0</v>
      </c>
      <c r="I24" s="163">
        <v>1</v>
      </c>
      <c r="J24" s="85">
        <v>0</v>
      </c>
      <c r="K24" s="28">
        <v>4.4394186311911138E-3</v>
      </c>
      <c r="L24" s="28">
        <v>1.55379652091689E-2</v>
      </c>
      <c r="M24" s="28">
        <v>0</v>
      </c>
      <c r="N24" s="28">
        <v>2.0179175596323246E-4</v>
      </c>
      <c r="O24" s="288">
        <v>100</v>
      </c>
      <c r="P24" s="78"/>
      <c r="Q24"/>
      <c r="R24"/>
      <c r="S24"/>
      <c r="T24"/>
      <c r="U24"/>
    </row>
    <row r="25" spans="1:21" ht="18.75">
      <c r="A25" s="289">
        <v>212</v>
      </c>
      <c r="B25" s="180">
        <v>22</v>
      </c>
      <c r="C25" s="52" t="s">
        <v>368</v>
      </c>
      <c r="D25" s="290">
        <v>38044.872620000002</v>
      </c>
      <c r="E25" s="162">
        <v>0</v>
      </c>
      <c r="F25" s="162">
        <v>82.131327402695291</v>
      </c>
      <c r="G25" s="162">
        <v>12.1739665865252</v>
      </c>
      <c r="H25" s="162">
        <v>3.6752253007710047</v>
      </c>
      <c r="I25" s="162">
        <v>2.0194807100085086</v>
      </c>
      <c r="J25" s="274">
        <v>0</v>
      </c>
      <c r="K25" s="275">
        <v>3.7691878459303958E-3</v>
      </c>
      <c r="L25" s="275">
        <v>5.586901897945911E-4</v>
      </c>
      <c r="M25" s="275">
        <v>1.6866419882393568E-4</v>
      </c>
      <c r="N25" s="275">
        <v>9.2678425979088235E-5</v>
      </c>
      <c r="O25" s="291">
        <v>100</v>
      </c>
      <c r="P25" s="78"/>
      <c r="Q25"/>
      <c r="R25"/>
      <c r="S25"/>
      <c r="T25"/>
      <c r="U25"/>
    </row>
    <row r="26" spans="1:21" ht="18.75">
      <c r="A26" s="287">
        <v>139</v>
      </c>
      <c r="B26" s="102">
        <v>23</v>
      </c>
      <c r="C26" s="20" t="s">
        <v>411</v>
      </c>
      <c r="D26" s="273">
        <v>18301223.163375001</v>
      </c>
      <c r="E26" s="163">
        <v>0</v>
      </c>
      <c r="F26" s="163">
        <v>2.9714397146299962</v>
      </c>
      <c r="G26" s="163">
        <v>96.844815670668211</v>
      </c>
      <c r="H26" s="163">
        <v>0</v>
      </c>
      <c r="I26" s="163">
        <v>0.18374461470179426</v>
      </c>
      <c r="J26" s="85">
        <v>0</v>
      </c>
      <c r="K26" s="28">
        <v>6.5597886361800153E-2</v>
      </c>
      <c r="L26" s="28">
        <v>2.1379586406601652</v>
      </c>
      <c r="M26" s="28">
        <v>0</v>
      </c>
      <c r="N26" s="28">
        <v>4.0563698113935745E-3</v>
      </c>
      <c r="O26" s="288">
        <v>100</v>
      </c>
      <c r="P26" s="78"/>
      <c r="Q26"/>
      <c r="R26"/>
      <c r="S26"/>
      <c r="T26"/>
      <c r="U26"/>
    </row>
    <row r="27" spans="1:21" ht="18.75">
      <c r="A27" s="289">
        <v>123</v>
      </c>
      <c r="B27" s="180">
        <v>24</v>
      </c>
      <c r="C27" s="52" t="s">
        <v>84</v>
      </c>
      <c r="D27" s="290">
        <v>105277417.995984</v>
      </c>
      <c r="E27" s="162">
        <v>0</v>
      </c>
      <c r="F27" s="162">
        <v>11.763810985740138</v>
      </c>
      <c r="G27" s="162">
        <v>88</v>
      </c>
      <c r="H27" s="162">
        <v>0</v>
      </c>
      <c r="I27" s="162">
        <v>0.23618901425986394</v>
      </c>
      <c r="J27" s="274">
        <v>0</v>
      </c>
      <c r="K27" s="275">
        <v>1.4939156216948855</v>
      </c>
      <c r="L27" s="275">
        <v>11.175338915977886</v>
      </c>
      <c r="M27" s="275">
        <v>0</v>
      </c>
      <c r="N27" s="275">
        <v>2.9994230483917195E-2</v>
      </c>
      <c r="O27" s="291">
        <v>100</v>
      </c>
      <c r="P27" s="78"/>
      <c r="Q27"/>
      <c r="R27"/>
      <c r="S27"/>
      <c r="T27"/>
      <c r="U27"/>
    </row>
    <row r="28" spans="1:21" ht="18.75">
      <c r="A28" s="287">
        <v>107</v>
      </c>
      <c r="B28" s="102">
        <v>25</v>
      </c>
      <c r="C28" s="20" t="s">
        <v>31</v>
      </c>
      <c r="D28" s="273">
        <v>49997868.76066</v>
      </c>
      <c r="E28" s="163">
        <v>0</v>
      </c>
      <c r="F28" s="163">
        <v>16.207621706987453</v>
      </c>
      <c r="G28" s="163">
        <v>83.12913409949212</v>
      </c>
      <c r="H28" s="163">
        <v>0</v>
      </c>
      <c r="I28" s="163">
        <v>0.66324419352042696</v>
      </c>
      <c r="J28" s="85">
        <v>0</v>
      </c>
      <c r="K28" s="28">
        <v>0.97749285024503385</v>
      </c>
      <c r="L28" s="28">
        <v>5.0135754460681952</v>
      </c>
      <c r="M28" s="28">
        <v>0</v>
      </c>
      <c r="N28" s="28">
        <v>4.0000715024910032E-2</v>
      </c>
      <c r="O28" s="288">
        <v>100</v>
      </c>
      <c r="P28" s="78"/>
      <c r="Q28"/>
      <c r="R28"/>
      <c r="S28"/>
      <c r="T28"/>
      <c r="U28"/>
    </row>
    <row r="29" spans="1:21" ht="18.75">
      <c r="A29" s="289">
        <v>105</v>
      </c>
      <c r="B29" s="180">
        <v>26</v>
      </c>
      <c r="C29" s="52" t="s">
        <v>29</v>
      </c>
      <c r="D29" s="290">
        <v>40105948.284607999</v>
      </c>
      <c r="E29" s="162">
        <v>0</v>
      </c>
      <c r="F29" s="162">
        <v>8.0086020997239693</v>
      </c>
      <c r="G29" s="162">
        <v>91.390547636256045</v>
      </c>
      <c r="H29" s="162">
        <v>0</v>
      </c>
      <c r="I29" s="162">
        <v>0.60085026401998221</v>
      </c>
      <c r="J29" s="274">
        <v>0</v>
      </c>
      <c r="K29" s="275">
        <v>0.38744343985842189</v>
      </c>
      <c r="L29" s="275">
        <v>4.4213294287596625</v>
      </c>
      <c r="M29" s="275">
        <v>0</v>
      </c>
      <c r="N29" s="275">
        <v>2.9068180717801751E-2</v>
      </c>
      <c r="O29" s="291">
        <v>100</v>
      </c>
      <c r="P29" s="78"/>
      <c r="Q29"/>
      <c r="R29"/>
      <c r="S29"/>
      <c r="T29"/>
      <c r="U29"/>
    </row>
    <row r="30" spans="1:21" ht="18.75">
      <c r="A30" s="287">
        <v>183</v>
      </c>
      <c r="B30" s="102">
        <v>27</v>
      </c>
      <c r="C30" s="20" t="s">
        <v>275</v>
      </c>
      <c r="D30" s="273">
        <v>29693533.802035999</v>
      </c>
      <c r="E30" s="163">
        <v>0</v>
      </c>
      <c r="F30" s="163">
        <v>7</v>
      </c>
      <c r="G30" s="163">
        <v>92</v>
      </c>
      <c r="H30" s="163">
        <v>0</v>
      </c>
      <c r="I30" s="163">
        <v>1</v>
      </c>
      <c r="J30" s="85">
        <v>0</v>
      </c>
      <c r="K30" s="28">
        <v>0.25072793939577476</v>
      </c>
      <c r="L30" s="28">
        <v>3.2952814892016113</v>
      </c>
      <c r="M30" s="28">
        <v>0</v>
      </c>
      <c r="N30" s="28">
        <v>3.5818277056539255E-2</v>
      </c>
      <c r="O30" s="288">
        <v>100</v>
      </c>
      <c r="P30" s="78"/>
      <c r="Q30"/>
      <c r="R30"/>
      <c r="S30"/>
      <c r="T30"/>
      <c r="U30"/>
    </row>
    <row r="31" spans="1:21" ht="18.75">
      <c r="A31" s="289">
        <v>196</v>
      </c>
      <c r="B31" s="180">
        <v>28</v>
      </c>
      <c r="C31" s="52" t="s">
        <v>296</v>
      </c>
      <c r="D31" s="290">
        <v>21563899.640028</v>
      </c>
      <c r="E31" s="162">
        <v>0</v>
      </c>
      <c r="F31" s="162">
        <v>33</v>
      </c>
      <c r="G31" s="162">
        <v>66</v>
      </c>
      <c r="H31" s="162">
        <v>0</v>
      </c>
      <c r="I31" s="162">
        <v>1</v>
      </c>
      <c r="J31" s="274">
        <v>0</v>
      </c>
      <c r="K31" s="275">
        <v>0.85838881006503887</v>
      </c>
      <c r="L31" s="275">
        <v>1.7167776201300777</v>
      </c>
      <c r="M31" s="275">
        <v>0</v>
      </c>
      <c r="N31" s="275">
        <v>2.6011782123182996E-2</v>
      </c>
      <c r="O31" s="291">
        <v>100</v>
      </c>
      <c r="P31" s="78"/>
      <c r="Q31"/>
      <c r="R31"/>
      <c r="S31"/>
      <c r="T31"/>
      <c r="U31"/>
    </row>
    <row r="32" spans="1:21" ht="18.75">
      <c r="A32" s="287">
        <v>114</v>
      </c>
      <c r="B32" s="102">
        <v>29</v>
      </c>
      <c r="C32" s="20" t="s">
        <v>36</v>
      </c>
      <c r="D32" s="273">
        <v>17378245.434599999</v>
      </c>
      <c r="E32" s="163">
        <v>0</v>
      </c>
      <c r="F32" s="163">
        <v>36</v>
      </c>
      <c r="G32" s="163">
        <v>63</v>
      </c>
      <c r="H32" s="163">
        <v>0</v>
      </c>
      <c r="I32" s="163">
        <v>1</v>
      </c>
      <c r="J32" s="85">
        <v>0</v>
      </c>
      <c r="K32" s="28">
        <v>0.75465982930105124</v>
      </c>
      <c r="L32" s="28">
        <v>1.3206547012768397</v>
      </c>
      <c r="M32" s="28">
        <v>0</v>
      </c>
      <c r="N32" s="28">
        <v>2.0962773036140313E-2</v>
      </c>
      <c r="O32" s="288">
        <v>100</v>
      </c>
      <c r="P32" s="78"/>
      <c r="Q32"/>
      <c r="R32"/>
      <c r="S32"/>
      <c r="T32"/>
      <c r="U32"/>
    </row>
    <row r="33" spans="1:21" ht="18.75">
      <c r="A33" s="289">
        <v>138</v>
      </c>
      <c r="B33" s="180">
        <v>30</v>
      </c>
      <c r="C33" s="52" t="s">
        <v>90</v>
      </c>
      <c r="D33" s="290">
        <v>7516279.8801999995</v>
      </c>
      <c r="E33" s="162">
        <v>0</v>
      </c>
      <c r="F33" s="162">
        <v>28</v>
      </c>
      <c r="G33" s="162">
        <v>72</v>
      </c>
      <c r="H33" s="162">
        <v>0</v>
      </c>
      <c r="I33" s="162">
        <v>0</v>
      </c>
      <c r="J33" s="274">
        <v>0</v>
      </c>
      <c r="K33" s="275">
        <v>0.25386555589489979</v>
      </c>
      <c r="L33" s="275">
        <v>0.6527971437297424</v>
      </c>
      <c r="M33" s="275">
        <v>0</v>
      </c>
      <c r="N33" s="275">
        <v>0</v>
      </c>
      <c r="O33" s="291">
        <v>100</v>
      </c>
      <c r="P33" s="78"/>
      <c r="Q33"/>
      <c r="R33"/>
      <c r="S33"/>
      <c r="T33"/>
      <c r="U33"/>
    </row>
    <row r="34" spans="1:21" ht="18.75">
      <c r="A34" s="287">
        <v>214</v>
      </c>
      <c r="B34" s="102">
        <v>31</v>
      </c>
      <c r="C34" s="20" t="s">
        <v>357</v>
      </c>
      <c r="D34" s="273">
        <v>8722266.4101119991</v>
      </c>
      <c r="E34" s="163">
        <v>0</v>
      </c>
      <c r="F34" s="163">
        <v>57</v>
      </c>
      <c r="G34" s="163">
        <v>39</v>
      </c>
      <c r="H34" s="163">
        <v>0</v>
      </c>
      <c r="I34" s="163">
        <v>4</v>
      </c>
      <c r="J34" s="85">
        <v>0</v>
      </c>
      <c r="K34" s="28">
        <v>0.59971789631061756</v>
      </c>
      <c r="L34" s="28">
        <v>0.4103332974756857</v>
      </c>
      <c r="M34" s="28">
        <v>0</v>
      </c>
      <c r="N34" s="28">
        <v>4.2085466407762638E-2</v>
      </c>
      <c r="O34" s="288">
        <v>100</v>
      </c>
      <c r="P34" s="78"/>
      <c r="Q34"/>
      <c r="R34"/>
      <c r="S34"/>
      <c r="T34"/>
      <c r="U34"/>
    </row>
    <row r="35" spans="1:21" ht="18.75">
      <c r="A35" s="289">
        <v>11</v>
      </c>
      <c r="B35" s="180">
        <v>32</v>
      </c>
      <c r="C35" s="52" t="s">
        <v>401</v>
      </c>
      <c r="D35" s="290">
        <v>9485968.8727930002</v>
      </c>
      <c r="E35" s="162">
        <v>0</v>
      </c>
      <c r="F35" s="162">
        <v>44.457090159792386</v>
      </c>
      <c r="G35" s="162">
        <v>53.423294417903755</v>
      </c>
      <c r="H35" s="162">
        <v>0</v>
      </c>
      <c r="I35" s="162">
        <v>2.1196154223038661</v>
      </c>
      <c r="J35" s="274">
        <v>0</v>
      </c>
      <c r="K35" s="275">
        <v>0.50870444736338893</v>
      </c>
      <c r="L35" s="275">
        <v>0.6113010852826869</v>
      </c>
      <c r="M35" s="275">
        <v>0</v>
      </c>
      <c r="N35" s="275">
        <v>2.4253899392659661E-2</v>
      </c>
      <c r="O35" s="291">
        <v>100</v>
      </c>
      <c r="P35" s="78"/>
      <c r="Q35"/>
      <c r="R35"/>
      <c r="S35"/>
      <c r="T35"/>
      <c r="U35"/>
    </row>
    <row r="36" spans="1:21" ht="18.75">
      <c r="A36" s="287">
        <v>195</v>
      </c>
      <c r="B36" s="102">
        <v>33</v>
      </c>
      <c r="C36" s="20" t="s">
        <v>297</v>
      </c>
      <c r="D36" s="273">
        <v>5091419.7607349996</v>
      </c>
      <c r="E36" s="163">
        <v>0</v>
      </c>
      <c r="F36" s="163">
        <v>87.882247090826283</v>
      </c>
      <c r="G36" s="163">
        <v>10.622944462230935</v>
      </c>
      <c r="H36" s="163">
        <v>0</v>
      </c>
      <c r="I36" s="163">
        <v>1.494808446942784</v>
      </c>
      <c r="J36" s="85">
        <v>0</v>
      </c>
      <c r="K36" s="28">
        <v>0.53973783485729088</v>
      </c>
      <c r="L36" s="28">
        <v>6.524190304246652E-2</v>
      </c>
      <c r="M36" s="28">
        <v>0</v>
      </c>
      <c r="N36" s="28">
        <v>9.1805194039412241E-3</v>
      </c>
      <c r="O36" s="288">
        <v>100</v>
      </c>
      <c r="P36" s="78"/>
      <c r="Q36"/>
      <c r="R36"/>
      <c r="S36"/>
      <c r="T36"/>
      <c r="U36"/>
    </row>
    <row r="37" spans="1:21" ht="18.75">
      <c r="A37" s="289">
        <v>191</v>
      </c>
      <c r="B37" s="180">
        <v>34</v>
      </c>
      <c r="C37" s="52" t="s">
        <v>416</v>
      </c>
      <c r="D37" s="290">
        <v>4518425.4583440004</v>
      </c>
      <c r="E37" s="162">
        <v>0</v>
      </c>
      <c r="F37" s="162">
        <v>31.805045197255939</v>
      </c>
      <c r="G37" s="162">
        <v>67.877885314659295</v>
      </c>
      <c r="H37" s="162">
        <v>0</v>
      </c>
      <c r="I37" s="162">
        <v>0.31706948808476909</v>
      </c>
      <c r="J37" s="274">
        <v>0</v>
      </c>
      <c r="K37" s="275">
        <v>0.17335083775719501</v>
      </c>
      <c r="L37" s="275">
        <v>0.36996294806391894</v>
      </c>
      <c r="M37" s="275">
        <v>0</v>
      </c>
      <c r="N37" s="275">
        <v>1.7281617128933325E-3</v>
      </c>
      <c r="O37" s="291">
        <v>100</v>
      </c>
      <c r="P37" s="78"/>
      <c r="Q37"/>
      <c r="R37"/>
      <c r="S37"/>
      <c r="T37"/>
      <c r="U37"/>
    </row>
    <row r="38" spans="1:21" ht="18.75">
      <c r="A38" s="287">
        <v>132</v>
      </c>
      <c r="B38" s="102">
        <v>35</v>
      </c>
      <c r="C38" s="20" t="s">
        <v>89</v>
      </c>
      <c r="D38" s="273">
        <v>10478338.196139</v>
      </c>
      <c r="E38" s="163">
        <v>0</v>
      </c>
      <c r="F38" s="163">
        <v>47.441729527074642</v>
      </c>
      <c r="G38" s="163">
        <v>51.076427601184406</v>
      </c>
      <c r="H38" s="163">
        <v>0</v>
      </c>
      <c r="I38" s="163">
        <v>1.4818428717409518</v>
      </c>
      <c r="J38" s="85">
        <v>0</v>
      </c>
      <c r="K38" s="28">
        <v>0.59964709001155914</v>
      </c>
      <c r="L38" s="28">
        <v>0.64558841940526712</v>
      </c>
      <c r="M38" s="28">
        <v>0</v>
      </c>
      <c r="N38" s="28">
        <v>1.8729982543885255E-2</v>
      </c>
      <c r="O38" s="288">
        <v>100</v>
      </c>
      <c r="P38" s="78"/>
      <c r="Q38"/>
      <c r="R38"/>
      <c r="S38"/>
      <c r="T38"/>
      <c r="U38"/>
    </row>
    <row r="39" spans="1:21" ht="18.75">
      <c r="A39" s="289">
        <v>5</v>
      </c>
      <c r="B39" s="180">
        <v>36</v>
      </c>
      <c r="C39" s="52" t="s">
        <v>403</v>
      </c>
      <c r="D39" s="290">
        <v>4051504.1786890002</v>
      </c>
      <c r="E39" s="162">
        <v>0</v>
      </c>
      <c r="F39" s="162">
        <v>38.467968840222198</v>
      </c>
      <c r="G39" s="162">
        <v>60.263970351643678</v>
      </c>
      <c r="H39" s="162">
        <v>0</v>
      </c>
      <c r="I39" s="162">
        <v>1.2680608081341234</v>
      </c>
      <c r="J39" s="274">
        <v>0</v>
      </c>
      <c r="K39" s="275">
        <v>0.1880002178444222</v>
      </c>
      <c r="L39" s="275">
        <v>0.29452138742590728</v>
      </c>
      <c r="M39" s="275">
        <v>0</v>
      </c>
      <c r="N39" s="275">
        <v>6.1972522947435198E-3</v>
      </c>
      <c r="O39" s="291">
        <v>100</v>
      </c>
      <c r="P39" s="78"/>
      <c r="Q39"/>
      <c r="R39"/>
      <c r="S39"/>
      <c r="T39"/>
      <c r="U39"/>
    </row>
    <row r="40" spans="1:21" ht="18.75">
      <c r="A40" s="287">
        <v>2</v>
      </c>
      <c r="B40" s="102">
        <v>37</v>
      </c>
      <c r="C40" s="20" t="s">
        <v>23</v>
      </c>
      <c r="D40" s="273">
        <v>2874998.479905</v>
      </c>
      <c r="E40" s="163">
        <v>0</v>
      </c>
      <c r="F40" s="163">
        <v>99</v>
      </c>
      <c r="G40" s="163">
        <v>0</v>
      </c>
      <c r="H40" s="163">
        <v>0</v>
      </c>
      <c r="I40" s="163">
        <v>1</v>
      </c>
      <c r="J40" s="85">
        <v>0</v>
      </c>
      <c r="K40" s="28">
        <v>0.34333305644635859</v>
      </c>
      <c r="L40" s="28">
        <v>0</v>
      </c>
      <c r="M40" s="28">
        <v>0</v>
      </c>
      <c r="N40" s="28">
        <v>3.4680106711753394E-3</v>
      </c>
      <c r="O40" s="288">
        <v>100</v>
      </c>
      <c r="P40" s="78"/>
      <c r="Q40"/>
      <c r="R40"/>
      <c r="S40"/>
      <c r="T40"/>
      <c r="U40"/>
    </row>
    <row r="41" spans="1:21" ht="18.75">
      <c r="A41" s="289">
        <v>178</v>
      </c>
      <c r="B41" s="180">
        <v>38</v>
      </c>
      <c r="C41" s="52" t="s">
        <v>258</v>
      </c>
      <c r="D41" s="290">
        <v>1995082.9318059999</v>
      </c>
      <c r="E41" s="162">
        <v>0</v>
      </c>
      <c r="F41" s="162">
        <v>33.838934728686596</v>
      </c>
      <c r="G41" s="162">
        <v>63.90244787870062</v>
      </c>
      <c r="H41" s="162">
        <v>4.7554174101235733E-4</v>
      </c>
      <c r="I41" s="162">
        <v>2.2581418508717803</v>
      </c>
      <c r="J41" s="274">
        <v>0</v>
      </c>
      <c r="K41" s="275">
        <v>8.1436751547810271E-2</v>
      </c>
      <c r="L41" s="275">
        <v>0.15378757673429347</v>
      </c>
      <c r="M41" s="275">
        <v>1.1444383496093463E-6</v>
      </c>
      <c r="N41" s="275">
        <v>5.4344422584101607E-3</v>
      </c>
      <c r="O41" s="291">
        <v>100</v>
      </c>
      <c r="P41" s="78"/>
      <c r="Q41"/>
      <c r="R41"/>
      <c r="S41"/>
      <c r="T41"/>
      <c r="U41"/>
    </row>
    <row r="42" spans="1:21" ht="18.75">
      <c r="A42" s="287">
        <v>218</v>
      </c>
      <c r="B42" s="102">
        <v>39</v>
      </c>
      <c r="C42" s="20" t="s">
        <v>382</v>
      </c>
      <c r="D42" s="273">
        <v>1193509.25627</v>
      </c>
      <c r="E42" s="163">
        <v>0</v>
      </c>
      <c r="F42" s="163">
        <v>57.029926891821603</v>
      </c>
      <c r="G42" s="163">
        <v>41.492732142843138</v>
      </c>
      <c r="H42" s="163">
        <v>3.8043126854993989E-2</v>
      </c>
      <c r="I42" s="163">
        <v>1.4392978384802717</v>
      </c>
      <c r="J42" s="85">
        <v>0</v>
      </c>
      <c r="K42" s="28">
        <v>8.2105341562970002E-2</v>
      </c>
      <c r="L42" s="28">
        <v>5.9736617783697522E-2</v>
      </c>
      <c r="M42" s="28">
        <v>5.477026001589722E-5</v>
      </c>
      <c r="N42" s="28">
        <v>2.0721408404297628E-3</v>
      </c>
      <c r="O42" s="288">
        <v>100</v>
      </c>
      <c r="P42" s="78"/>
      <c r="Q42"/>
      <c r="R42"/>
      <c r="S42"/>
      <c r="T42"/>
      <c r="U42"/>
    </row>
    <row r="43" spans="1:21" ht="18.75">
      <c r="A43" s="289">
        <v>217</v>
      </c>
      <c r="B43" s="180">
        <v>40</v>
      </c>
      <c r="C43" s="52" t="s">
        <v>369</v>
      </c>
      <c r="D43" s="290">
        <v>772654.961534</v>
      </c>
      <c r="E43" s="162">
        <v>0</v>
      </c>
      <c r="F43" s="162">
        <v>90.318724438814129</v>
      </c>
      <c r="G43" s="162">
        <v>8.7217333157255013</v>
      </c>
      <c r="H43" s="162">
        <v>8.1480213929745998E-2</v>
      </c>
      <c r="I43" s="162">
        <v>0.87806203153061801</v>
      </c>
      <c r="J43" s="274">
        <v>0</v>
      </c>
      <c r="K43" s="275">
        <v>8.4179472300152408E-2</v>
      </c>
      <c r="L43" s="275">
        <v>8.1288892488489955E-3</v>
      </c>
      <c r="M43" s="275">
        <v>7.5941743576727626E-5</v>
      </c>
      <c r="N43" s="275">
        <v>8.18377351100882E-4</v>
      </c>
      <c r="O43" s="291">
        <v>100</v>
      </c>
      <c r="Q43"/>
      <c r="R43"/>
      <c r="S43"/>
      <c r="T43"/>
      <c r="U43"/>
    </row>
    <row r="44" spans="1:21" ht="18.75">
      <c r="A44" s="287">
        <v>154</v>
      </c>
      <c r="B44" s="102">
        <v>41</v>
      </c>
      <c r="C44" s="20" t="s">
        <v>413</v>
      </c>
      <c r="D44" s="273">
        <v>1138359.849074</v>
      </c>
      <c r="E44" s="163">
        <v>0</v>
      </c>
      <c r="F44" s="163">
        <v>71.672417152061541</v>
      </c>
      <c r="G44" s="163">
        <v>25.846267581482124</v>
      </c>
      <c r="H44" s="163">
        <v>0</v>
      </c>
      <c r="I44" s="163">
        <v>2.4813152664563347</v>
      </c>
      <c r="J44" s="85">
        <v>0</v>
      </c>
      <c r="K44" s="28">
        <v>9.8417975337070529E-2</v>
      </c>
      <c r="L44" s="28">
        <v>3.5491161404432515E-2</v>
      </c>
      <c r="M44" s="28">
        <v>0</v>
      </c>
      <c r="N44" s="28">
        <v>3.4072525303490754E-3</v>
      </c>
      <c r="O44" s="288">
        <v>100</v>
      </c>
      <c r="P44" s="78"/>
      <c r="Q44"/>
      <c r="R44"/>
      <c r="S44"/>
      <c r="T44"/>
      <c r="U44"/>
    </row>
    <row r="45" spans="1:21" ht="18.75">
      <c r="A45" s="289">
        <v>219</v>
      </c>
      <c r="B45" s="180">
        <v>42</v>
      </c>
      <c r="C45" s="52" t="s">
        <v>386</v>
      </c>
      <c r="D45" s="290">
        <v>1148649.104699</v>
      </c>
      <c r="E45" s="162">
        <v>0</v>
      </c>
      <c r="F45" s="162">
        <v>8.3749294943097699</v>
      </c>
      <c r="G45" s="162">
        <v>91.078174586988382</v>
      </c>
      <c r="H45" s="162">
        <v>3.4312323525038003E-6</v>
      </c>
      <c r="I45" s="162">
        <v>0.54689248746949204</v>
      </c>
      <c r="J45" s="274">
        <v>0</v>
      </c>
      <c r="K45" s="275">
        <v>1.1604096819283692E-2</v>
      </c>
      <c r="L45" s="275">
        <v>0.12619568400535422</v>
      </c>
      <c r="M45" s="275">
        <v>4.7542313586001315E-9</v>
      </c>
      <c r="N45" s="275">
        <v>7.5776081203390584E-4</v>
      </c>
      <c r="O45" s="291">
        <v>100</v>
      </c>
      <c r="P45" s="78"/>
      <c r="Q45"/>
      <c r="R45"/>
      <c r="S45"/>
      <c r="T45"/>
      <c r="U45"/>
    </row>
    <row r="46" spans="1:21" ht="18.75">
      <c r="A46" s="287">
        <v>6</v>
      </c>
      <c r="B46" s="102">
        <v>43</v>
      </c>
      <c r="C46" s="20" t="s">
        <v>21</v>
      </c>
      <c r="D46" s="273">
        <v>715995.46388399997</v>
      </c>
      <c r="E46" s="163">
        <v>0</v>
      </c>
      <c r="F46" s="163">
        <v>15.298954739268714</v>
      </c>
      <c r="G46" s="163">
        <v>84</v>
      </c>
      <c r="H46" s="163">
        <v>0</v>
      </c>
      <c r="I46" s="163">
        <v>0.70104526073129136</v>
      </c>
      <c r="J46" s="85">
        <v>0</v>
      </c>
      <c r="K46" s="28">
        <v>1.3213407732672983E-2</v>
      </c>
      <c r="L46" s="28">
        <v>7.2549155707717625E-2</v>
      </c>
      <c r="M46" s="28">
        <v>0</v>
      </c>
      <c r="N46" s="28">
        <v>6.0547906879704718E-4</v>
      </c>
      <c r="O46" s="288">
        <v>100</v>
      </c>
      <c r="P46" s="78"/>
      <c r="Q46"/>
      <c r="R46"/>
      <c r="S46"/>
      <c r="T46"/>
      <c r="U46"/>
    </row>
    <row r="47" spans="1:21" ht="18.75">
      <c r="A47" s="289">
        <v>110</v>
      </c>
      <c r="B47" s="180">
        <v>44</v>
      </c>
      <c r="C47" s="52" t="s">
        <v>33</v>
      </c>
      <c r="D47" s="290">
        <v>1185739.216789</v>
      </c>
      <c r="E47" s="162">
        <v>0</v>
      </c>
      <c r="F47" s="162">
        <v>50.976232895141408</v>
      </c>
      <c r="G47" s="162">
        <v>47.55885345266482</v>
      </c>
      <c r="H47" s="162">
        <v>3.5446141068992492E-5</v>
      </c>
      <c r="I47" s="162">
        <v>1.4648782060527026</v>
      </c>
      <c r="J47" s="274">
        <v>0</v>
      </c>
      <c r="K47" s="275">
        <v>7.2912120311031503E-2</v>
      </c>
      <c r="L47" s="275">
        <v>6.802418789808054E-2</v>
      </c>
      <c r="M47" s="275">
        <v>5.0699181861877085E-8</v>
      </c>
      <c r="N47" s="275">
        <v>2.0952387011497382E-3</v>
      </c>
      <c r="O47" s="291">
        <v>100</v>
      </c>
      <c r="P47" s="78"/>
      <c r="Q47"/>
      <c r="R47"/>
      <c r="S47"/>
      <c r="T47"/>
      <c r="U47"/>
    </row>
    <row r="48" spans="1:21" ht="18.75">
      <c r="A48" s="287">
        <v>172</v>
      </c>
      <c r="B48" s="102">
        <v>45</v>
      </c>
      <c r="C48" s="20" t="s">
        <v>242</v>
      </c>
      <c r="D48" s="273">
        <v>686905.19183999998</v>
      </c>
      <c r="E48" s="163">
        <v>0</v>
      </c>
      <c r="F48" s="163">
        <v>98</v>
      </c>
      <c r="G48" s="163">
        <v>2</v>
      </c>
      <c r="H48" s="163">
        <v>0</v>
      </c>
      <c r="I48" s="163">
        <v>0</v>
      </c>
      <c r="J48" s="85">
        <v>0</v>
      </c>
      <c r="K48" s="28">
        <v>8.1201804487780749E-2</v>
      </c>
      <c r="L48" s="28">
        <v>1.6571796834240968E-3</v>
      </c>
      <c r="M48" s="28">
        <v>0</v>
      </c>
      <c r="N48" s="28">
        <v>0</v>
      </c>
      <c r="O48" s="288">
        <v>100</v>
      </c>
      <c r="P48" s="78"/>
      <c r="Q48"/>
      <c r="R48"/>
      <c r="S48"/>
      <c r="T48"/>
      <c r="U48"/>
    </row>
    <row r="49" spans="1:21" ht="18.75">
      <c r="A49" s="289">
        <v>108</v>
      </c>
      <c r="B49" s="180">
        <v>46</v>
      </c>
      <c r="C49" s="52" t="s">
        <v>32</v>
      </c>
      <c r="D49" s="290">
        <v>400257.42128000001</v>
      </c>
      <c r="E49" s="162">
        <v>0</v>
      </c>
      <c r="F49" s="162">
        <v>20.297706313618352</v>
      </c>
      <c r="G49" s="162">
        <v>79.303376786792683</v>
      </c>
      <c r="H49" s="162">
        <v>0</v>
      </c>
      <c r="I49" s="162">
        <v>0.39891689958896848</v>
      </c>
      <c r="J49" s="274">
        <v>0</v>
      </c>
      <c r="K49" s="275">
        <v>9.8000696711724768E-3</v>
      </c>
      <c r="L49" s="275">
        <v>3.8288987221594468E-2</v>
      </c>
      <c r="M49" s="275">
        <v>0</v>
      </c>
      <c r="N49" s="275">
        <v>1.9260370352077965E-4</v>
      </c>
      <c r="O49" s="291">
        <v>100</v>
      </c>
      <c r="P49" s="78"/>
      <c r="Q49"/>
      <c r="R49"/>
      <c r="S49"/>
      <c r="T49"/>
      <c r="U49"/>
    </row>
    <row r="50" spans="1:21" ht="18.75">
      <c r="A50" s="287">
        <v>115</v>
      </c>
      <c r="B50" s="102">
        <v>47</v>
      </c>
      <c r="C50" s="20" t="s">
        <v>38</v>
      </c>
      <c r="D50" s="273">
        <v>494400.873219</v>
      </c>
      <c r="E50" s="163">
        <v>0</v>
      </c>
      <c r="F50" s="163">
        <v>38.761460197936536</v>
      </c>
      <c r="G50" s="163">
        <v>60.533181878332663</v>
      </c>
      <c r="H50" s="163">
        <v>0.26815410214487873</v>
      </c>
      <c r="I50" s="163">
        <v>0.43720382158592486</v>
      </c>
      <c r="J50" s="85">
        <v>0</v>
      </c>
      <c r="K50" s="28">
        <v>2.3116504500081275E-2</v>
      </c>
      <c r="L50" s="28">
        <v>3.6100692908602232E-2</v>
      </c>
      <c r="M50" s="28">
        <v>1.5992136202540002E-4</v>
      </c>
      <c r="N50" s="28">
        <v>2.6073899325603292E-4</v>
      </c>
      <c r="O50" s="288">
        <v>100</v>
      </c>
      <c r="P50" s="78"/>
    </row>
    <row r="51" spans="1:21" ht="18.75">
      <c r="A51" s="289">
        <v>118</v>
      </c>
      <c r="B51" s="180">
        <v>48</v>
      </c>
      <c r="C51" s="52" t="s">
        <v>408</v>
      </c>
      <c r="D51" s="290">
        <v>10149452.275660001</v>
      </c>
      <c r="E51" s="162">
        <v>0</v>
      </c>
      <c r="F51" s="162">
        <v>4</v>
      </c>
      <c r="G51" s="162">
        <v>92</v>
      </c>
      <c r="H51" s="162">
        <v>3</v>
      </c>
      <c r="I51" s="162">
        <v>1</v>
      </c>
      <c r="J51" s="274">
        <v>0</v>
      </c>
      <c r="K51" s="275">
        <v>4.8971725090771932E-2</v>
      </c>
      <c r="L51" s="275">
        <v>1.1263496770877544</v>
      </c>
      <c r="M51" s="275">
        <v>3.6728793818078947E-2</v>
      </c>
      <c r="N51" s="275">
        <v>1.2242931272692983E-2</v>
      </c>
      <c r="O51" s="291">
        <v>100</v>
      </c>
      <c r="P51" s="78"/>
    </row>
    <row r="52" spans="1:21" ht="18.75">
      <c r="A52" s="287">
        <v>175</v>
      </c>
      <c r="B52" s="102">
        <v>49</v>
      </c>
      <c r="C52" s="20" t="s">
        <v>415</v>
      </c>
      <c r="D52" s="273">
        <v>5133.3815290000002</v>
      </c>
      <c r="E52" s="163">
        <v>0</v>
      </c>
      <c r="F52" s="163">
        <v>61.730309671719532</v>
      </c>
      <c r="G52" s="163">
        <v>33.17158621050082</v>
      </c>
      <c r="H52" s="163">
        <v>3.8432684636243539E-2</v>
      </c>
      <c r="I52" s="163">
        <v>5.0596714331434072</v>
      </c>
      <c r="J52" s="85">
        <v>0</v>
      </c>
      <c r="K52" s="28">
        <v>3.822476331315241E-4</v>
      </c>
      <c r="L52" s="28">
        <v>2.0540574611747353E-4</v>
      </c>
      <c r="M52" s="28">
        <v>2.3798362287861116E-7</v>
      </c>
      <c r="N52" s="28">
        <v>3.1330596590677691E-5</v>
      </c>
      <c r="O52" s="288">
        <v>100</v>
      </c>
    </row>
    <row r="53" spans="1:21" ht="18.75">
      <c r="A53" s="289">
        <v>223</v>
      </c>
      <c r="B53" s="180">
        <v>50</v>
      </c>
      <c r="C53" s="52" t="s">
        <v>500</v>
      </c>
      <c r="D53" s="290">
        <v>75812.352746999997</v>
      </c>
      <c r="E53" s="162">
        <v>0</v>
      </c>
      <c r="F53" s="162">
        <v>77.879375247853318</v>
      </c>
      <c r="G53" s="162">
        <v>17.592861382916848</v>
      </c>
      <c r="H53" s="162">
        <v>3.9213649597514798E-2</v>
      </c>
      <c r="I53" s="162">
        <v>4.4885497196323172</v>
      </c>
      <c r="J53" s="274">
        <v>0</v>
      </c>
      <c r="K53" s="275">
        <v>7.1220536249726541E-3</v>
      </c>
      <c r="L53" s="275">
        <v>1.6088637304431646E-3</v>
      </c>
      <c r="M53" s="275">
        <v>3.5860805813550216E-6</v>
      </c>
      <c r="N53" s="275">
        <v>4.1047699342527147E-4</v>
      </c>
      <c r="O53" s="291">
        <v>100</v>
      </c>
      <c r="P53" s="78"/>
    </row>
    <row r="54" spans="1:21" ht="18.75">
      <c r="A54" s="287">
        <v>224</v>
      </c>
      <c r="B54" s="102">
        <v>51</v>
      </c>
      <c r="C54" s="20" t="s">
        <v>501</v>
      </c>
      <c r="D54" s="273">
        <v>4761335.1224389998</v>
      </c>
      <c r="E54" s="163">
        <v>0</v>
      </c>
      <c r="F54" s="163">
        <v>0.37323375748443244</v>
      </c>
      <c r="G54" s="163">
        <v>99.464252900726564</v>
      </c>
      <c r="H54" s="163">
        <v>0</v>
      </c>
      <c r="I54" s="163">
        <v>0.16251334178900834</v>
      </c>
      <c r="J54" s="85">
        <v>0</v>
      </c>
      <c r="K54" s="28">
        <v>2.143643062472703E-3</v>
      </c>
      <c r="L54" s="28">
        <v>0.57126626790602175</v>
      </c>
      <c r="M54" s="28">
        <v>0</v>
      </c>
      <c r="N54" s="28">
        <v>9.3338448277898193E-4</v>
      </c>
      <c r="O54" s="288">
        <v>100</v>
      </c>
    </row>
    <row r="55" spans="1:21" ht="31.5">
      <c r="A55" s="292"/>
      <c r="B55" s="293"/>
      <c r="C55" s="293" t="s">
        <v>41</v>
      </c>
      <c r="D55" s="48">
        <v>829005084.61545122</v>
      </c>
      <c r="E55" s="164">
        <v>1.736774231814209</v>
      </c>
      <c r="F55" s="164">
        <v>19.982107904254995</v>
      </c>
      <c r="G55" s="164">
        <v>77.236263432580159</v>
      </c>
      <c r="H55" s="164">
        <v>7.6051462381317519E-2</v>
      </c>
      <c r="I55" s="164">
        <v>0.96880296896928064</v>
      </c>
      <c r="J55" s="86">
        <v>1.736774231814209</v>
      </c>
      <c r="K55" s="86">
        <v>19.982107904254995</v>
      </c>
      <c r="L55" s="86">
        <v>77.236263432580159</v>
      </c>
      <c r="M55" s="86">
        <v>7.6051462381317519E-2</v>
      </c>
      <c r="N55" s="86">
        <v>0.96880296896928064</v>
      </c>
      <c r="O55" s="288">
        <v>99.999999999999957</v>
      </c>
      <c r="P55" s="78"/>
    </row>
    <row r="56" spans="1:21" ht="18.75">
      <c r="A56" s="287">
        <v>151</v>
      </c>
      <c r="B56" s="102">
        <v>52</v>
      </c>
      <c r="C56" s="20" t="s">
        <v>131</v>
      </c>
      <c r="D56" s="273">
        <v>363247.37083899998</v>
      </c>
      <c r="E56" s="163">
        <v>79.672963550338906</v>
      </c>
      <c r="F56" s="163">
        <v>3.5282188602110893</v>
      </c>
      <c r="G56" s="163">
        <v>9.8577943270368387</v>
      </c>
      <c r="H56" s="163">
        <v>1.3214821281994237E-2</v>
      </c>
      <c r="I56" s="163">
        <v>6.9278084411311767</v>
      </c>
      <c r="J56" s="85">
        <v>11.845706784736706</v>
      </c>
      <c r="K56" s="28">
        <v>0.52457250525182364</v>
      </c>
      <c r="L56" s="28">
        <v>1.465648269359783</v>
      </c>
      <c r="M56" s="28">
        <v>1.964768111334253E-3</v>
      </c>
      <c r="N56" s="28">
        <v>1.0300205213605955</v>
      </c>
      <c r="O56" s="288"/>
      <c r="P56" s="78"/>
    </row>
    <row r="57" spans="1:21" ht="18.75">
      <c r="A57" s="289">
        <v>166</v>
      </c>
      <c r="B57" s="180">
        <v>53</v>
      </c>
      <c r="C57" s="52" t="s">
        <v>424</v>
      </c>
      <c r="D57" s="290">
        <v>20372.201589</v>
      </c>
      <c r="E57" s="162">
        <v>54.870534085902513</v>
      </c>
      <c r="F57" s="162">
        <v>35.656137182325999</v>
      </c>
      <c r="G57" s="162">
        <v>6.5013079535656688</v>
      </c>
      <c r="H57" s="162">
        <v>1.0061804614116666E-2</v>
      </c>
      <c r="I57" s="162">
        <v>2.961958973591706</v>
      </c>
      <c r="J57" s="274">
        <v>0.4575353768900039</v>
      </c>
      <c r="K57" s="275">
        <v>0.29731702881945576</v>
      </c>
      <c r="L57" s="275">
        <v>5.4210851677802152E-2</v>
      </c>
      <c r="M57" s="275">
        <v>8.3899886214087836E-5</v>
      </c>
      <c r="N57" s="275">
        <v>2.4698156084892061E-2</v>
      </c>
      <c r="O57" s="291">
        <v>100</v>
      </c>
      <c r="P57" s="78"/>
    </row>
    <row r="58" spans="1:21" ht="18.75">
      <c r="A58" s="287">
        <v>180</v>
      </c>
      <c r="B58" s="102">
        <v>54</v>
      </c>
      <c r="C58" s="20" t="s">
        <v>264</v>
      </c>
      <c r="D58" s="273">
        <v>66312.304229000001</v>
      </c>
      <c r="E58" s="163">
        <v>60.15817115644554</v>
      </c>
      <c r="F58" s="163">
        <v>37.759900907612099</v>
      </c>
      <c r="G58" s="163">
        <v>0.97987676754047459</v>
      </c>
      <c r="H58" s="163">
        <v>4.0086130678078884E-4</v>
      </c>
      <c r="I58" s="163">
        <v>1.1016503070950989</v>
      </c>
      <c r="J58" s="85">
        <v>1.6328123298976087</v>
      </c>
      <c r="K58" s="28">
        <v>1.0248787586531385</v>
      </c>
      <c r="L58" s="28">
        <v>2.6595802981767929E-2</v>
      </c>
      <c r="M58" s="28">
        <v>1.0880172580186745E-5</v>
      </c>
      <c r="N58" s="28">
        <v>2.9900978870891701E-2</v>
      </c>
      <c r="O58" s="288">
        <v>100</v>
      </c>
      <c r="P58" s="78"/>
    </row>
    <row r="59" spans="1:21" ht="18.75">
      <c r="A59" s="289">
        <v>32</v>
      </c>
      <c r="B59" s="180">
        <v>55</v>
      </c>
      <c r="C59" s="52" t="s">
        <v>418</v>
      </c>
      <c r="D59" s="290">
        <v>52353.997750000002</v>
      </c>
      <c r="E59" s="162">
        <v>54</v>
      </c>
      <c r="F59" s="162">
        <v>34</v>
      </c>
      <c r="G59" s="162">
        <v>7</v>
      </c>
      <c r="H59" s="162">
        <v>0</v>
      </c>
      <c r="I59" s="162">
        <v>5</v>
      </c>
      <c r="J59" s="274">
        <v>1.1571539361171057</v>
      </c>
      <c r="K59" s="275">
        <v>0.72857840422188136</v>
      </c>
      <c r="L59" s="275">
        <v>0.15000143616332851</v>
      </c>
      <c r="M59" s="275">
        <v>0</v>
      </c>
      <c r="N59" s="275">
        <v>0.10714388297380609</v>
      </c>
      <c r="O59" s="288">
        <v>100</v>
      </c>
      <c r="P59" s="78"/>
    </row>
    <row r="60" spans="1:21" ht="18.75">
      <c r="A60" s="287">
        <v>145</v>
      </c>
      <c r="B60" s="102">
        <v>56</v>
      </c>
      <c r="C60" s="20" t="s">
        <v>423</v>
      </c>
      <c r="D60" s="273">
        <v>110737.993995</v>
      </c>
      <c r="E60" s="163">
        <v>59</v>
      </c>
      <c r="F60" s="163">
        <v>37</v>
      </c>
      <c r="G60" s="163">
        <v>1</v>
      </c>
      <c r="H60" s="163">
        <v>0</v>
      </c>
      <c r="I60" s="163">
        <v>3</v>
      </c>
      <c r="J60" s="85">
        <v>2.6742142016916168</v>
      </c>
      <c r="K60" s="28">
        <v>1.6770495841116919</v>
      </c>
      <c r="L60" s="28">
        <v>4.5325664435451135E-2</v>
      </c>
      <c r="M60" s="28">
        <v>0</v>
      </c>
      <c r="N60" s="28">
        <v>0.13597699330635341</v>
      </c>
      <c r="O60" s="288">
        <v>100</v>
      </c>
      <c r="P60" s="78"/>
    </row>
    <row r="61" spans="1:21" ht="18.75">
      <c r="A61" s="289">
        <v>111</v>
      </c>
      <c r="B61" s="180">
        <v>57</v>
      </c>
      <c r="C61" s="52" t="s">
        <v>46</v>
      </c>
      <c r="D61" s="290">
        <v>18056.777424</v>
      </c>
      <c r="E61" s="162">
        <v>53.225622204711073</v>
      </c>
      <c r="F61" s="162">
        <v>39.396442140967416</v>
      </c>
      <c r="G61" s="162">
        <v>2.6479391005850421</v>
      </c>
      <c r="H61" s="162">
        <v>0.24443374369136819</v>
      </c>
      <c r="I61" s="162">
        <v>4.4855628100450815</v>
      </c>
      <c r="J61" s="274">
        <v>0.39337659690023724</v>
      </c>
      <c r="K61" s="275">
        <v>0.29116875853109597</v>
      </c>
      <c r="L61" s="275">
        <v>1.9570222555238107E-2</v>
      </c>
      <c r="M61" s="275">
        <v>1.8065456123946351E-3</v>
      </c>
      <c r="N61" s="275">
        <v>3.3151616839936532E-2</v>
      </c>
      <c r="O61" s="288">
        <v>100</v>
      </c>
      <c r="P61" s="78"/>
    </row>
    <row r="62" spans="1:21" ht="18.75">
      <c r="A62" s="287">
        <v>201</v>
      </c>
      <c r="B62" s="102">
        <v>58</v>
      </c>
      <c r="C62" s="20" t="s">
        <v>326</v>
      </c>
      <c r="D62" s="273">
        <v>61780.928648000001</v>
      </c>
      <c r="E62" s="163">
        <v>50.139636350480224</v>
      </c>
      <c r="F62" s="163">
        <v>34.990536751474934</v>
      </c>
      <c r="G62" s="163">
        <v>11.673705341315559</v>
      </c>
      <c r="H62" s="163">
        <v>2.3728981185744719E-3</v>
      </c>
      <c r="I62" s="163">
        <v>3.1937486586107013</v>
      </c>
      <c r="J62" s="85">
        <v>1.2678945614879564</v>
      </c>
      <c r="K62" s="28">
        <v>0.88481517776932639</v>
      </c>
      <c r="L62" s="28">
        <v>0.29519614803758237</v>
      </c>
      <c r="M62" s="28">
        <v>6.0004117271121006E-5</v>
      </c>
      <c r="N62" s="28">
        <v>8.0761187151553421E-2</v>
      </c>
      <c r="O62" s="288">
        <v>100</v>
      </c>
      <c r="P62" s="78"/>
    </row>
    <row r="63" spans="1:21" ht="18.75">
      <c r="A63" s="289">
        <v>143</v>
      </c>
      <c r="B63" s="180">
        <v>59</v>
      </c>
      <c r="C63" s="52" t="s">
        <v>95</v>
      </c>
      <c r="D63" s="290">
        <v>155971.40138</v>
      </c>
      <c r="E63" s="162">
        <v>48</v>
      </c>
      <c r="F63" s="162">
        <v>41</v>
      </c>
      <c r="G63" s="162">
        <v>5</v>
      </c>
      <c r="H63" s="162">
        <v>0</v>
      </c>
      <c r="I63" s="162">
        <v>6</v>
      </c>
      <c r="J63" s="274">
        <v>3.0643173402456139</v>
      </c>
      <c r="K63" s="275">
        <v>2.6174377281264616</v>
      </c>
      <c r="L63" s="275">
        <v>0.31919972294225141</v>
      </c>
      <c r="M63" s="275">
        <v>0</v>
      </c>
      <c r="N63" s="275">
        <v>0.38303966753070173</v>
      </c>
      <c r="O63" s="288">
        <v>100</v>
      </c>
      <c r="P63" s="78"/>
    </row>
    <row r="64" spans="1:21" ht="18.75">
      <c r="A64" s="287">
        <v>128</v>
      </c>
      <c r="B64" s="102">
        <v>60</v>
      </c>
      <c r="C64" s="20" t="s">
        <v>421</v>
      </c>
      <c r="D64" s="273">
        <v>21996.643295999998</v>
      </c>
      <c r="E64" s="163">
        <v>43</v>
      </c>
      <c r="F64" s="163">
        <v>50</v>
      </c>
      <c r="G64" s="163">
        <v>0</v>
      </c>
      <c r="H64" s="163">
        <v>0</v>
      </c>
      <c r="I64" s="163">
        <v>7</v>
      </c>
      <c r="J64" s="85">
        <v>0.38714387701289432</v>
      </c>
      <c r="K64" s="28">
        <v>0.45016729885220275</v>
      </c>
      <c r="L64" s="28">
        <v>0</v>
      </c>
      <c r="M64" s="28">
        <v>0</v>
      </c>
      <c r="N64" s="28">
        <v>6.3023421839308383E-2</v>
      </c>
      <c r="O64" s="288">
        <v>100</v>
      </c>
      <c r="P64" s="78"/>
      <c r="Q64" s="247"/>
      <c r="R64" s="247"/>
      <c r="S64" s="247"/>
      <c r="T64" s="247"/>
      <c r="U64" s="247"/>
    </row>
    <row r="65" spans="1:21" ht="18.75">
      <c r="A65" s="289">
        <v>112</v>
      </c>
      <c r="B65" s="180">
        <v>61</v>
      </c>
      <c r="C65" s="52" t="s">
        <v>47</v>
      </c>
      <c r="D65" s="290">
        <v>8987.7811619999993</v>
      </c>
      <c r="E65" s="162">
        <v>47.797542722612874</v>
      </c>
      <c r="F65" s="162">
        <v>43.975473833342072</v>
      </c>
      <c r="G65" s="162">
        <v>2.1206558025036228</v>
      </c>
      <c r="H65" s="162">
        <v>0.94346203707545551</v>
      </c>
      <c r="I65" s="162">
        <v>5.162865604465992</v>
      </c>
      <c r="J65" s="274">
        <v>0.17583510564664401</v>
      </c>
      <c r="K65" s="275">
        <v>0.16177467808797508</v>
      </c>
      <c r="L65" s="275">
        <v>7.8013578906637399E-3</v>
      </c>
      <c r="M65" s="275">
        <v>3.4707589033500011E-3</v>
      </c>
      <c r="N65" s="275">
        <v>1.8992880539258742E-2</v>
      </c>
      <c r="O65" s="288">
        <v>100</v>
      </c>
      <c r="P65" s="78"/>
      <c r="Q65" s="247"/>
      <c r="R65" s="247"/>
      <c r="S65" s="247"/>
      <c r="T65" s="247"/>
      <c r="U65" s="247"/>
    </row>
    <row r="66" spans="1:21" ht="18.75">
      <c r="A66" s="287">
        <v>135</v>
      </c>
      <c r="B66" s="102">
        <v>62</v>
      </c>
      <c r="C66" s="20" t="s">
        <v>422</v>
      </c>
      <c r="D66" s="273">
        <v>16485.249167999998</v>
      </c>
      <c r="E66" s="163">
        <v>41</v>
      </c>
      <c r="F66" s="163">
        <v>0</v>
      </c>
      <c r="G66" s="163">
        <v>53</v>
      </c>
      <c r="H66" s="163">
        <v>1</v>
      </c>
      <c r="I66" s="163">
        <v>5</v>
      </c>
      <c r="J66" s="85">
        <v>0.27664759531628796</v>
      </c>
      <c r="K66" s="28">
        <v>0</v>
      </c>
      <c r="L66" s="28">
        <v>0.35761762321373813</v>
      </c>
      <c r="M66" s="28">
        <v>6.7475023247875118E-3</v>
      </c>
      <c r="N66" s="28">
        <v>3.3737511623937559E-2</v>
      </c>
      <c r="O66" s="288">
        <v>100</v>
      </c>
      <c r="P66" s="78"/>
      <c r="Q66" s="247"/>
      <c r="R66" s="247"/>
      <c r="S66" s="247"/>
      <c r="T66" s="247"/>
      <c r="U66" s="247"/>
    </row>
    <row r="67" spans="1:21" ht="18.75">
      <c r="A67" s="289">
        <v>204</v>
      </c>
      <c r="B67" s="180">
        <v>63</v>
      </c>
      <c r="C67" s="52" t="s">
        <v>426</v>
      </c>
      <c r="D67" s="290">
        <v>64646.002908000002</v>
      </c>
      <c r="E67" s="162">
        <v>44.95297886104396</v>
      </c>
      <c r="F67" s="162">
        <v>11.020354148427446</v>
      </c>
      <c r="G67" s="162">
        <v>41.840225470698847</v>
      </c>
      <c r="H67" s="162">
        <v>0</v>
      </c>
      <c r="I67" s="162">
        <v>2.1864415198297422</v>
      </c>
      <c r="J67" s="274">
        <v>1.1894540807206531</v>
      </c>
      <c r="K67" s="275">
        <v>0.29159814421538394</v>
      </c>
      <c r="L67" s="275">
        <v>1.1070907464938395</v>
      </c>
      <c r="M67" s="275">
        <v>0</v>
      </c>
      <c r="N67" s="275">
        <v>5.7853157986650881E-2</v>
      </c>
      <c r="O67" s="288">
        <v>100</v>
      </c>
      <c r="P67" s="78"/>
      <c r="Q67" s="247"/>
      <c r="R67" s="247"/>
      <c r="S67" s="247"/>
      <c r="T67" s="247"/>
      <c r="U67" s="247"/>
    </row>
    <row r="68" spans="1:21" ht="18.75">
      <c r="A68" s="287">
        <v>120</v>
      </c>
      <c r="B68" s="102">
        <v>64</v>
      </c>
      <c r="C68" s="20" t="s">
        <v>86</v>
      </c>
      <c r="D68" s="273">
        <v>11901.437513000001</v>
      </c>
      <c r="E68" s="163">
        <v>36</v>
      </c>
      <c r="F68" s="163">
        <v>53</v>
      </c>
      <c r="G68" s="163">
        <v>3</v>
      </c>
      <c r="H68" s="163">
        <v>1</v>
      </c>
      <c r="I68" s="163">
        <v>7</v>
      </c>
      <c r="J68" s="85">
        <v>0.17536763641728106</v>
      </c>
      <c r="K68" s="28">
        <v>0.25818013139210827</v>
      </c>
      <c r="L68" s="28">
        <v>1.4613969701440089E-2</v>
      </c>
      <c r="M68" s="28">
        <v>4.8713232338133631E-3</v>
      </c>
      <c r="N68" s="28">
        <v>3.4099262636693543E-2</v>
      </c>
      <c r="O68" s="288">
        <v>100</v>
      </c>
      <c r="P68" s="78"/>
      <c r="Q68" s="247"/>
      <c r="R68" s="247"/>
      <c r="S68" s="247"/>
      <c r="T68" s="247"/>
      <c r="U68" s="247"/>
    </row>
    <row r="69" spans="1:21" ht="18.75">
      <c r="A69" s="289">
        <v>17</v>
      </c>
      <c r="B69" s="180">
        <v>65</v>
      </c>
      <c r="C69" s="52" t="s">
        <v>45</v>
      </c>
      <c r="D69" s="290">
        <v>1327279.2176369999</v>
      </c>
      <c r="E69" s="162">
        <v>16.33598246489889</v>
      </c>
      <c r="F69" s="162">
        <v>5.4025485508053439</v>
      </c>
      <c r="G69" s="162">
        <v>77.086791641003856</v>
      </c>
      <c r="H69" s="162">
        <v>5.9992561774339344E-3</v>
      </c>
      <c r="I69" s="162">
        <v>1.168678087114472</v>
      </c>
      <c r="J69" s="274">
        <v>8.8747285868743546</v>
      </c>
      <c r="K69" s="275">
        <v>2.9350026647513028</v>
      </c>
      <c r="L69" s="275">
        <v>41.878372171176188</v>
      </c>
      <c r="M69" s="275">
        <v>3.2591716116405021E-3</v>
      </c>
      <c r="N69" s="275">
        <v>0.63489911615993122</v>
      </c>
      <c r="O69" s="288">
        <v>100</v>
      </c>
      <c r="P69" s="78"/>
      <c r="Q69" s="247"/>
      <c r="R69" s="247"/>
      <c r="S69" s="247"/>
      <c r="T69" s="247"/>
      <c r="U69" s="247"/>
    </row>
    <row r="70" spans="1:21" ht="18.75">
      <c r="A70" s="287">
        <v>179</v>
      </c>
      <c r="B70" s="102">
        <v>66</v>
      </c>
      <c r="C70" s="20" t="s">
        <v>260</v>
      </c>
      <c r="D70" s="273">
        <v>50691.484258999997</v>
      </c>
      <c r="E70" s="163">
        <v>15.204095909783828</v>
      </c>
      <c r="F70" s="163">
        <v>47.869345464815282</v>
      </c>
      <c r="G70" s="163">
        <v>30.002255314294395</v>
      </c>
      <c r="H70" s="163">
        <v>0</v>
      </c>
      <c r="I70" s="163">
        <v>6.9243033111064847</v>
      </c>
      <c r="J70" s="85">
        <v>0.31545915476004172</v>
      </c>
      <c r="K70" s="28">
        <v>0.99320757701414486</v>
      </c>
      <c r="L70" s="28">
        <v>0.62249581681814359</v>
      </c>
      <c r="M70" s="28">
        <v>0</v>
      </c>
      <c r="N70" s="28">
        <v>0.14366752767050039</v>
      </c>
      <c r="O70" s="288">
        <v>100</v>
      </c>
      <c r="P70" s="78"/>
      <c r="Q70" s="247"/>
      <c r="R70" s="247"/>
      <c r="S70" s="247"/>
      <c r="T70" s="247"/>
      <c r="U70" s="247"/>
    </row>
    <row r="71" spans="1:21" ht="18.75">
      <c r="A71" s="289">
        <v>227</v>
      </c>
      <c r="B71" s="180">
        <v>67</v>
      </c>
      <c r="C71" s="52" t="s">
        <v>524</v>
      </c>
      <c r="D71" s="290">
        <v>92342.377993999995</v>
      </c>
      <c r="E71" s="162">
        <v>20.573815397394601</v>
      </c>
      <c r="F71" s="162">
        <v>25.143653680394852</v>
      </c>
      <c r="G71" s="162">
        <v>53.959675271529719</v>
      </c>
      <c r="H71" s="162">
        <v>0</v>
      </c>
      <c r="I71" s="162">
        <v>0.32285565068082178</v>
      </c>
      <c r="J71" s="274">
        <v>0.7776128347446849</v>
      </c>
      <c r="K71" s="275">
        <v>0.95033553264634008</v>
      </c>
      <c r="L71" s="275">
        <v>2.0394727589084201</v>
      </c>
      <c r="M71" s="275">
        <v>0</v>
      </c>
      <c r="N71" s="275">
        <v>1.2202729191934257E-2</v>
      </c>
      <c r="O71" s="288">
        <v>100</v>
      </c>
      <c r="P71" s="78"/>
      <c r="Q71" s="247"/>
      <c r="R71" s="247"/>
      <c r="S71" s="247"/>
      <c r="T71" s="247"/>
      <c r="U71" s="247"/>
    </row>
    <row r="72" spans="1:21" ht="18.75">
      <c r="A72" s="182"/>
      <c r="B72" s="292"/>
      <c r="C72" s="149" t="s">
        <v>48</v>
      </c>
      <c r="D72" s="48">
        <v>2443163.169791</v>
      </c>
      <c r="E72" s="164">
        <v>34.665259999459693</v>
      </c>
      <c r="F72" s="164">
        <v>14.086083972444332</v>
      </c>
      <c r="G72" s="164">
        <v>48.403212562355634</v>
      </c>
      <c r="H72" s="164">
        <v>2.2274853973385661E-2</v>
      </c>
      <c r="I72" s="164">
        <v>2.8231686117669454</v>
      </c>
      <c r="J72" s="86">
        <v>34.665259999459693</v>
      </c>
      <c r="K72" s="86">
        <v>14.086083972444332</v>
      </c>
      <c r="L72" s="86">
        <v>48.403212562355634</v>
      </c>
      <c r="M72" s="86">
        <v>2.2274853973385661E-2</v>
      </c>
      <c r="N72" s="86">
        <v>2.8231686117669454</v>
      </c>
      <c r="O72" s="288">
        <v>99.999999999999986</v>
      </c>
      <c r="P72" s="78"/>
      <c r="Q72" s="247"/>
      <c r="R72" s="247"/>
      <c r="S72" s="247"/>
      <c r="T72" s="247"/>
      <c r="U72" s="247"/>
    </row>
    <row r="73" spans="1:21" ht="18.75">
      <c r="A73" s="287">
        <v>159</v>
      </c>
      <c r="B73" s="102">
        <v>68</v>
      </c>
      <c r="C73" s="20" t="s">
        <v>487</v>
      </c>
      <c r="D73" s="273">
        <v>22674.536768999998</v>
      </c>
      <c r="E73" s="163">
        <v>90.057809163329495</v>
      </c>
      <c r="F73" s="163">
        <v>2.4629584801710394</v>
      </c>
      <c r="G73" s="163">
        <v>0.33510253415697222</v>
      </c>
      <c r="H73" s="163">
        <v>3.7277637220939228E-2</v>
      </c>
      <c r="I73" s="163">
        <v>7.1068521851215536</v>
      </c>
      <c r="J73" s="163">
        <v>0.11297695072774962</v>
      </c>
      <c r="K73" s="163">
        <v>3.0897658009215695E-3</v>
      </c>
      <c r="L73" s="163">
        <v>4.2038400491772095E-4</v>
      </c>
      <c r="M73" s="163">
        <v>4.6764559594370592E-5</v>
      </c>
      <c r="N73" s="163">
        <v>8.9155010165938315E-3</v>
      </c>
      <c r="O73" s="288">
        <v>100</v>
      </c>
      <c r="P73" s="78"/>
      <c r="Q73" s="247"/>
      <c r="R73" s="247"/>
      <c r="S73" s="247"/>
      <c r="T73" s="247"/>
      <c r="U73" s="247"/>
    </row>
    <row r="74" spans="1:21" ht="18.75">
      <c r="A74" s="289">
        <v>64</v>
      </c>
      <c r="B74" s="180">
        <v>69</v>
      </c>
      <c r="C74" s="52" t="s">
        <v>77</v>
      </c>
      <c r="D74" s="290">
        <v>166726.91430100001</v>
      </c>
      <c r="E74" s="162">
        <v>98.698599824519988</v>
      </c>
      <c r="F74" s="162">
        <v>0</v>
      </c>
      <c r="G74" s="162">
        <v>0.23256615499576347</v>
      </c>
      <c r="H74" s="162">
        <v>5.3024964700354234E-2</v>
      </c>
      <c r="I74" s="162">
        <v>1.0158090557838904</v>
      </c>
      <c r="J74" s="276">
        <v>0.91043040265137565</v>
      </c>
      <c r="K74" s="277">
        <v>0</v>
      </c>
      <c r="L74" s="277">
        <v>2.1452715490627777E-3</v>
      </c>
      <c r="M74" s="277">
        <v>4.8912081882163897E-4</v>
      </c>
      <c r="N74" s="277">
        <v>9.3701779895410883E-3</v>
      </c>
      <c r="O74" s="288">
        <v>100</v>
      </c>
      <c r="P74" s="78"/>
      <c r="Q74" s="247"/>
      <c r="R74" s="247"/>
      <c r="S74" s="247"/>
      <c r="T74" s="247"/>
      <c r="U74" s="247"/>
    </row>
    <row r="75" spans="1:21" ht="18.75">
      <c r="A75" s="287">
        <v>142</v>
      </c>
      <c r="B75" s="102">
        <v>70</v>
      </c>
      <c r="C75" s="20" t="s">
        <v>480</v>
      </c>
      <c r="D75" s="273">
        <v>68051.337247999996</v>
      </c>
      <c r="E75" s="163">
        <v>95.684093123258535</v>
      </c>
      <c r="F75" s="163">
        <v>0</v>
      </c>
      <c r="G75" s="163">
        <v>0</v>
      </c>
      <c r="H75" s="163">
        <v>0.17372361928764402</v>
      </c>
      <c r="I75" s="163">
        <v>4.1421832574538229</v>
      </c>
      <c r="J75" s="163">
        <v>0.36025204651824438</v>
      </c>
      <c r="K75" s="163">
        <v>0</v>
      </c>
      <c r="L75" s="163">
        <v>0</v>
      </c>
      <c r="M75" s="163">
        <v>6.5407203364837403E-4</v>
      </c>
      <c r="N75" s="163">
        <v>1.5595382125104992E-2</v>
      </c>
      <c r="O75" s="288">
        <v>100</v>
      </c>
      <c r="P75" s="78"/>
      <c r="Q75" s="247"/>
      <c r="R75" s="247"/>
      <c r="S75" s="247"/>
      <c r="T75" s="247"/>
      <c r="U75" s="247"/>
    </row>
    <row r="76" spans="1:21" ht="18.75">
      <c r="A76" s="289">
        <v>171</v>
      </c>
      <c r="B76" s="180">
        <v>71</v>
      </c>
      <c r="C76" s="52" t="s">
        <v>492</v>
      </c>
      <c r="D76" s="290">
        <v>40544.838593</v>
      </c>
      <c r="E76" s="162">
        <v>95.938975832814151</v>
      </c>
      <c r="F76" s="162">
        <v>0</v>
      </c>
      <c r="G76" s="162">
        <v>0.1278353638670516</v>
      </c>
      <c r="H76" s="162">
        <v>0.28515235390048793</v>
      </c>
      <c r="I76" s="162">
        <v>3.6480364494183135</v>
      </c>
      <c r="J76" s="276">
        <v>0.21520913486185073</v>
      </c>
      <c r="K76" s="277">
        <v>0</v>
      </c>
      <c r="L76" s="277">
        <v>2.8675872161195538E-4</v>
      </c>
      <c r="M76" s="277">
        <v>6.3965026574480807E-4</v>
      </c>
      <c r="N76" s="277">
        <v>8.1832306568701899E-3</v>
      </c>
      <c r="O76" s="288">
        <v>100</v>
      </c>
      <c r="P76" s="78"/>
      <c r="Q76" s="247"/>
      <c r="R76" s="247"/>
      <c r="S76" s="247"/>
      <c r="T76" s="247"/>
      <c r="U76" s="247"/>
    </row>
    <row r="77" spans="1:21" ht="18.75">
      <c r="A77" s="287">
        <v>36</v>
      </c>
      <c r="B77" s="102">
        <v>72</v>
      </c>
      <c r="C77" s="20" t="s">
        <v>430</v>
      </c>
      <c r="D77" s="273">
        <v>139026.899676</v>
      </c>
      <c r="E77" s="163">
        <v>95.517112665400816</v>
      </c>
      <c r="F77" s="163">
        <v>0</v>
      </c>
      <c r="G77" s="163">
        <v>0.39790487186176354</v>
      </c>
      <c r="H77" s="163">
        <v>6.7215336168458747E-2</v>
      </c>
      <c r="I77" s="163">
        <v>4.0177671265689554</v>
      </c>
      <c r="J77" s="163">
        <v>0.73470005401277672</v>
      </c>
      <c r="K77" s="163">
        <v>0</v>
      </c>
      <c r="L77" s="163">
        <v>3.0606110537790502E-3</v>
      </c>
      <c r="M77" s="163">
        <v>5.1700799715799657E-4</v>
      </c>
      <c r="N77" s="163">
        <v>3.0903925406972867E-2</v>
      </c>
      <c r="O77" s="288">
        <v>100</v>
      </c>
      <c r="P77" s="78"/>
      <c r="Q77" s="247"/>
      <c r="R77" s="247"/>
      <c r="S77" s="247"/>
      <c r="T77" s="247"/>
      <c r="U77" s="247"/>
    </row>
    <row r="78" spans="1:21" ht="18.75">
      <c r="A78" s="289">
        <v>161</v>
      </c>
      <c r="B78" s="180">
        <v>73</v>
      </c>
      <c r="C78" s="52" t="s">
        <v>488</v>
      </c>
      <c r="D78" s="290">
        <v>12393.594128999999</v>
      </c>
      <c r="E78" s="162">
        <v>92.178185880839621</v>
      </c>
      <c r="F78" s="162">
        <v>0.47798951255187833</v>
      </c>
      <c r="G78" s="162">
        <v>0.41973033138534793</v>
      </c>
      <c r="H78" s="162">
        <v>0.37823873033699301</v>
      </c>
      <c r="I78" s="162">
        <v>6.5458555448861659</v>
      </c>
      <c r="J78" s="276">
        <v>6.3205587735546659E-2</v>
      </c>
      <c r="K78" s="277">
        <v>3.277522527002648E-4</v>
      </c>
      <c r="L78" s="277">
        <v>2.878045606141738E-4</v>
      </c>
      <c r="M78" s="277">
        <v>2.5935421734380121E-4</v>
      </c>
      <c r="N78" s="277">
        <v>4.4884225372080911E-3</v>
      </c>
      <c r="O78" s="288">
        <v>100</v>
      </c>
      <c r="P78" s="78"/>
      <c r="Q78" s="247"/>
      <c r="R78" s="247"/>
      <c r="S78" s="247"/>
      <c r="T78" s="247"/>
      <c r="U78" s="247"/>
    </row>
    <row r="79" spans="1:21" ht="18.75">
      <c r="A79" s="287">
        <v>44</v>
      </c>
      <c r="B79" s="102">
        <v>74</v>
      </c>
      <c r="C79" s="20" t="s">
        <v>428</v>
      </c>
      <c r="D79" s="273">
        <v>76429.053146000006</v>
      </c>
      <c r="E79" s="163">
        <v>95.036387067241819</v>
      </c>
      <c r="F79" s="163">
        <v>0</v>
      </c>
      <c r="G79" s="163">
        <v>0.30481953319663335</v>
      </c>
      <c r="H79" s="163">
        <v>0.12459980832178767</v>
      </c>
      <c r="I79" s="163">
        <v>4.534193591239756</v>
      </c>
      <c r="J79" s="163">
        <v>0.40186339118025333</v>
      </c>
      <c r="K79" s="163">
        <v>0</v>
      </c>
      <c r="L79" s="163">
        <v>1.2889359022214353E-3</v>
      </c>
      <c r="M79" s="163">
        <v>5.2687294895980479E-4</v>
      </c>
      <c r="N79" s="163">
        <v>1.917293437885172E-2</v>
      </c>
      <c r="O79" s="288">
        <v>100</v>
      </c>
      <c r="P79" s="78"/>
      <c r="Q79" s="247"/>
      <c r="R79" s="247"/>
      <c r="S79" s="247"/>
      <c r="T79" s="247"/>
      <c r="U79" s="247"/>
    </row>
    <row r="80" spans="1:21" ht="18.75">
      <c r="A80" s="289">
        <v>153</v>
      </c>
      <c r="B80" s="180">
        <v>75</v>
      </c>
      <c r="C80" s="52" t="s">
        <v>483</v>
      </c>
      <c r="D80" s="290">
        <v>9591.3342749999993</v>
      </c>
      <c r="E80" s="162">
        <v>77</v>
      </c>
      <c r="F80" s="162">
        <v>19</v>
      </c>
      <c r="G80" s="162">
        <v>0</v>
      </c>
      <c r="H80" s="162">
        <v>0</v>
      </c>
      <c r="I80" s="162">
        <v>4</v>
      </c>
      <c r="J80" s="276">
        <v>4.086013528068521E-2</v>
      </c>
      <c r="K80" s="277">
        <v>1.0082371043285961E-2</v>
      </c>
      <c r="L80" s="277">
        <v>0</v>
      </c>
      <c r="M80" s="277">
        <v>0</v>
      </c>
      <c r="N80" s="277">
        <v>2.1226044301654655E-3</v>
      </c>
      <c r="O80" s="288">
        <v>100</v>
      </c>
      <c r="P80" s="78"/>
    </row>
    <row r="81" spans="1:21" ht="18.75">
      <c r="A81" s="287">
        <v>129</v>
      </c>
      <c r="B81" s="102">
        <v>76</v>
      </c>
      <c r="C81" s="20" t="s">
        <v>474</v>
      </c>
      <c r="D81" s="273">
        <v>46995.935396000001</v>
      </c>
      <c r="E81" s="163">
        <v>94</v>
      </c>
      <c r="F81" s="163">
        <v>0</v>
      </c>
      <c r="G81" s="163">
        <v>1</v>
      </c>
      <c r="H81" s="163">
        <v>0</v>
      </c>
      <c r="I81" s="163">
        <v>5</v>
      </c>
      <c r="J81" s="163">
        <v>0.24440956581882986</v>
      </c>
      <c r="K81" s="163">
        <v>0</v>
      </c>
      <c r="L81" s="163">
        <v>2.6001017640301049E-3</v>
      </c>
      <c r="M81" s="163">
        <v>0</v>
      </c>
      <c r="N81" s="163">
        <v>1.3000508820150525E-2</v>
      </c>
      <c r="O81" s="288">
        <v>100</v>
      </c>
      <c r="P81" s="78"/>
    </row>
    <row r="82" spans="1:21" ht="18.75">
      <c r="A82" s="289">
        <v>127</v>
      </c>
      <c r="B82" s="180">
        <v>77</v>
      </c>
      <c r="C82" s="52" t="s">
        <v>472</v>
      </c>
      <c r="D82" s="290">
        <v>10041906.82835</v>
      </c>
      <c r="E82" s="162">
        <v>96</v>
      </c>
      <c r="F82" s="162">
        <v>0</v>
      </c>
      <c r="G82" s="162">
        <v>0</v>
      </c>
      <c r="H82" s="162">
        <v>0</v>
      </c>
      <c r="I82" s="162">
        <v>4</v>
      </c>
      <c r="J82" s="276">
        <v>53.335634797062603</v>
      </c>
      <c r="K82" s="277">
        <v>0</v>
      </c>
      <c r="L82" s="277">
        <v>0</v>
      </c>
      <c r="M82" s="277">
        <v>0</v>
      </c>
      <c r="N82" s="277">
        <v>2.2223181165442751</v>
      </c>
      <c r="O82" s="288">
        <v>100</v>
      </c>
      <c r="P82" s="78"/>
    </row>
    <row r="83" spans="1:21" ht="18.75">
      <c r="A83" s="287">
        <v>37</v>
      </c>
      <c r="B83" s="102">
        <v>78</v>
      </c>
      <c r="C83" s="20" t="s">
        <v>447</v>
      </c>
      <c r="D83" s="273">
        <v>16517.742945000002</v>
      </c>
      <c r="E83" s="163">
        <v>84.304447406569892</v>
      </c>
      <c r="F83" s="163">
        <v>0</v>
      </c>
      <c r="G83" s="163">
        <v>1.2713499596979487</v>
      </c>
      <c r="H83" s="163">
        <v>0.26469170368251549</v>
      </c>
      <c r="I83" s="163">
        <v>14.159510930049649</v>
      </c>
      <c r="J83" s="163">
        <v>7.7042654337001817E-2</v>
      </c>
      <c r="K83" s="163">
        <v>0</v>
      </c>
      <c r="L83" s="163">
        <v>1.1618387700710687E-3</v>
      </c>
      <c r="M83" s="163">
        <v>2.4189176324634741E-4</v>
      </c>
      <c r="N83" s="163">
        <v>1.2939842911298186E-2</v>
      </c>
      <c r="O83" s="288">
        <v>100</v>
      </c>
      <c r="P83" s="78"/>
    </row>
    <row r="84" spans="1:21" ht="18.75">
      <c r="A84" s="289">
        <v>21</v>
      </c>
      <c r="B84" s="180">
        <v>79</v>
      </c>
      <c r="C84" s="52" t="s">
        <v>439</v>
      </c>
      <c r="D84" s="290">
        <v>157955.188146</v>
      </c>
      <c r="E84" s="162">
        <v>93.291352103447309</v>
      </c>
      <c r="F84" s="162">
        <v>0</v>
      </c>
      <c r="G84" s="162">
        <v>1.1241052376194287E-3</v>
      </c>
      <c r="H84" s="162">
        <v>0</v>
      </c>
      <c r="I84" s="162">
        <v>6.7075237913150687</v>
      </c>
      <c r="J84" s="276">
        <v>0.81527726279033264</v>
      </c>
      <c r="K84" s="277">
        <v>0</v>
      </c>
      <c r="L84" s="277">
        <v>9.8236055170303329E-6</v>
      </c>
      <c r="M84" s="277">
        <v>0</v>
      </c>
      <c r="N84" s="277">
        <v>5.8617347839707339E-2</v>
      </c>
      <c r="O84" s="288">
        <v>100</v>
      </c>
      <c r="P84" s="78"/>
    </row>
    <row r="85" spans="1:21" ht="18.75">
      <c r="A85" s="287">
        <v>45</v>
      </c>
      <c r="B85" s="102">
        <v>80</v>
      </c>
      <c r="C85" s="20" t="s">
        <v>442</v>
      </c>
      <c r="D85" s="273">
        <v>15413.688157000001</v>
      </c>
      <c r="E85" s="163">
        <v>65.958069334991777</v>
      </c>
      <c r="F85" s="163">
        <v>3.4091997650942258</v>
      </c>
      <c r="G85" s="163">
        <v>4.394708741276792E-2</v>
      </c>
      <c r="H85" s="163">
        <v>26.249354224604186</v>
      </c>
      <c r="I85" s="163">
        <v>4.3394295878970297</v>
      </c>
      <c r="J85" s="163">
        <v>5.6247671814296171E-2</v>
      </c>
      <c r="K85" s="163">
        <v>2.9072947627147147E-3</v>
      </c>
      <c r="L85" s="163">
        <v>3.7477163520857689E-5</v>
      </c>
      <c r="M85" s="163">
        <v>2.2384904176985323E-2</v>
      </c>
      <c r="N85" s="163">
        <v>3.7005754380349774E-3</v>
      </c>
      <c r="O85" s="288">
        <v>100</v>
      </c>
      <c r="P85" s="78"/>
    </row>
    <row r="86" spans="1:21" ht="18.75">
      <c r="A86" s="289">
        <v>141</v>
      </c>
      <c r="B86" s="180">
        <v>81</v>
      </c>
      <c r="C86" s="52" t="s">
        <v>479</v>
      </c>
      <c r="D86" s="290">
        <v>62244.770438</v>
      </c>
      <c r="E86" s="162">
        <v>92.970173543544789</v>
      </c>
      <c r="F86" s="162">
        <v>0</v>
      </c>
      <c r="G86" s="162">
        <v>2.9221580227143936E-2</v>
      </c>
      <c r="H86" s="162">
        <v>0.27756436025292924</v>
      </c>
      <c r="I86" s="162">
        <v>6.7230405159751427</v>
      </c>
      <c r="J86" s="276">
        <v>0.32016699439388785</v>
      </c>
      <c r="K86" s="277">
        <v>0</v>
      </c>
      <c r="L86" s="277">
        <v>1.0063211841142291E-4</v>
      </c>
      <c r="M86" s="277">
        <v>9.5586512949144618E-4</v>
      </c>
      <c r="N86" s="277">
        <v>2.3152540144285329E-2</v>
      </c>
      <c r="O86" s="288">
        <v>100</v>
      </c>
      <c r="P86" s="78"/>
    </row>
    <row r="87" spans="1:21" ht="18.75">
      <c r="A87" s="287">
        <v>22</v>
      </c>
      <c r="B87" s="102">
        <v>82</v>
      </c>
      <c r="C87" s="20" t="s">
        <v>436</v>
      </c>
      <c r="D87" s="273">
        <v>1055816.8995739999</v>
      </c>
      <c r="E87" s="163">
        <v>89.887933598128271</v>
      </c>
      <c r="F87" s="163">
        <v>1.1472474620383704</v>
      </c>
      <c r="G87" s="163">
        <v>0</v>
      </c>
      <c r="H87" s="163">
        <v>1.1218137466869025</v>
      </c>
      <c r="I87" s="163">
        <v>7.8430051931464675</v>
      </c>
      <c r="J87" s="163">
        <v>5.2507344346711342</v>
      </c>
      <c r="K87" s="163">
        <v>6.7015577206898561E-2</v>
      </c>
      <c r="L87" s="163">
        <v>0</v>
      </c>
      <c r="M87" s="163">
        <v>6.552988630655332E-2</v>
      </c>
      <c r="N87" s="163">
        <v>0.45814310987583107</v>
      </c>
      <c r="O87" s="288">
        <v>100</v>
      </c>
      <c r="P87" s="78"/>
      <c r="Q87"/>
      <c r="R87"/>
      <c r="S87"/>
      <c r="T87"/>
      <c r="U87"/>
    </row>
    <row r="88" spans="1:21" ht="18.75">
      <c r="A88" s="289">
        <v>182</v>
      </c>
      <c r="B88" s="180">
        <v>83</v>
      </c>
      <c r="C88" s="52" t="s">
        <v>493</v>
      </c>
      <c r="D88" s="290">
        <v>6262.9323119999999</v>
      </c>
      <c r="E88" s="162">
        <v>83</v>
      </c>
      <c r="F88" s="162">
        <v>0</v>
      </c>
      <c r="G88" s="162">
        <v>9</v>
      </c>
      <c r="H88" s="162">
        <v>0</v>
      </c>
      <c r="I88" s="162">
        <v>8</v>
      </c>
      <c r="J88" s="276">
        <v>2.875979977551258E-2</v>
      </c>
      <c r="K88" s="277">
        <v>0</v>
      </c>
      <c r="L88" s="277">
        <v>3.1185325057784723E-3</v>
      </c>
      <c r="M88" s="277">
        <v>0</v>
      </c>
      <c r="N88" s="277">
        <v>2.7720288940253088E-3</v>
      </c>
      <c r="O88" s="288">
        <v>100</v>
      </c>
      <c r="P88" s="78"/>
      <c r="Q88"/>
      <c r="R88"/>
      <c r="S88"/>
      <c r="T88"/>
      <c r="U88"/>
    </row>
    <row r="89" spans="1:21" ht="18.75">
      <c r="A89" s="287">
        <v>27</v>
      </c>
      <c r="B89" s="102">
        <v>84</v>
      </c>
      <c r="C89" s="20" t="s">
        <v>434</v>
      </c>
      <c r="D89" s="273">
        <v>36971.164253000003</v>
      </c>
      <c r="E89" s="163">
        <v>91.359357558570508</v>
      </c>
      <c r="F89" s="163">
        <v>0</v>
      </c>
      <c r="G89" s="163">
        <v>0.28864108526168769</v>
      </c>
      <c r="H89" s="163">
        <v>0.12800922336234391</v>
      </c>
      <c r="I89" s="163">
        <v>8.2239921328054635</v>
      </c>
      <c r="J89" s="163">
        <v>0.18687285118974067</v>
      </c>
      <c r="K89" s="163">
        <v>0</v>
      </c>
      <c r="L89" s="163">
        <v>5.9040676308140831E-4</v>
      </c>
      <c r="M89" s="163">
        <v>2.6183906265944923E-4</v>
      </c>
      <c r="N89" s="163">
        <v>1.6821931535957707E-2</v>
      </c>
      <c r="O89" s="288">
        <v>100</v>
      </c>
      <c r="P89" s="78"/>
      <c r="Q89"/>
      <c r="R89"/>
      <c r="S89"/>
      <c r="T89"/>
      <c r="U89"/>
    </row>
    <row r="90" spans="1:21" ht="18.75">
      <c r="A90" s="289">
        <v>57</v>
      </c>
      <c r="B90" s="180">
        <v>85</v>
      </c>
      <c r="C90" s="52" t="s">
        <v>438</v>
      </c>
      <c r="D90" s="290">
        <v>21937.640100000001</v>
      </c>
      <c r="E90" s="162">
        <v>92.384489422825169</v>
      </c>
      <c r="F90" s="162">
        <v>0</v>
      </c>
      <c r="G90" s="162">
        <v>0.362868681162899</v>
      </c>
      <c r="H90" s="162">
        <v>8.0789350729047998E-2</v>
      </c>
      <c r="I90" s="162">
        <v>7.1718525452828885</v>
      </c>
      <c r="J90" s="276">
        <v>0.1121292760309804</v>
      </c>
      <c r="K90" s="277">
        <v>0</v>
      </c>
      <c r="L90" s="277">
        <v>4.404224428506697E-4</v>
      </c>
      <c r="M90" s="277">
        <v>9.8055977414136859E-5</v>
      </c>
      <c r="N90" s="277">
        <v>8.7046498684748824E-3</v>
      </c>
      <c r="O90" s="288">
        <v>100</v>
      </c>
      <c r="P90" s="78"/>
      <c r="Q90"/>
      <c r="R90"/>
      <c r="S90"/>
      <c r="T90"/>
      <c r="U90"/>
    </row>
    <row r="91" spans="1:21" ht="18.75">
      <c r="A91" s="287">
        <v>103</v>
      </c>
      <c r="B91" s="102">
        <v>86</v>
      </c>
      <c r="C91" s="20" t="s">
        <v>466</v>
      </c>
      <c r="D91" s="273">
        <v>47418.342078000001</v>
      </c>
      <c r="E91" s="163">
        <v>92.611322944185531</v>
      </c>
      <c r="F91" s="163">
        <v>0</v>
      </c>
      <c r="G91" s="163">
        <v>1.8016146442675081</v>
      </c>
      <c r="H91" s="163">
        <v>6.7047985541513214E-2</v>
      </c>
      <c r="I91" s="163">
        <v>5.52001442600546</v>
      </c>
      <c r="J91" s="163">
        <v>0.24296320131402185</v>
      </c>
      <c r="K91" s="163">
        <v>0</v>
      </c>
      <c r="L91" s="163">
        <v>4.7264853539481632E-3</v>
      </c>
      <c r="M91" s="163">
        <v>1.7589850453426719E-4</v>
      </c>
      <c r="N91" s="163">
        <v>1.4481602611919844E-2</v>
      </c>
      <c r="O91" s="288">
        <v>100</v>
      </c>
      <c r="P91" s="78"/>
      <c r="Q91"/>
      <c r="R91"/>
      <c r="S91"/>
      <c r="T91"/>
      <c r="U91"/>
    </row>
    <row r="92" spans="1:21" ht="18.75">
      <c r="A92" s="289">
        <v>185</v>
      </c>
      <c r="B92" s="180">
        <v>87</v>
      </c>
      <c r="C92" s="52" t="s">
        <v>271</v>
      </c>
      <c r="D92" s="290">
        <v>63909.464813999999</v>
      </c>
      <c r="E92" s="162">
        <v>90</v>
      </c>
      <c r="F92" s="162">
        <v>0</v>
      </c>
      <c r="G92" s="162">
        <v>1</v>
      </c>
      <c r="H92" s="162">
        <v>0</v>
      </c>
      <c r="I92" s="162">
        <v>8</v>
      </c>
      <c r="J92" s="276">
        <v>0.31822752270129362</v>
      </c>
      <c r="K92" s="277">
        <v>0</v>
      </c>
      <c r="L92" s="277">
        <v>3.5358613633477069E-3</v>
      </c>
      <c r="M92" s="277">
        <v>0</v>
      </c>
      <c r="N92" s="277">
        <v>2.8286890906781655E-2</v>
      </c>
      <c r="O92" s="288">
        <v>99</v>
      </c>
      <c r="P92" s="78"/>
      <c r="Q92"/>
      <c r="R92"/>
      <c r="S92"/>
      <c r="T92"/>
      <c r="U92"/>
    </row>
    <row r="93" spans="1:21" ht="18.75">
      <c r="A93" s="287">
        <v>26</v>
      </c>
      <c r="B93" s="102">
        <v>88</v>
      </c>
      <c r="C93" s="20" t="s">
        <v>427</v>
      </c>
      <c r="D93" s="273">
        <v>93511.745630000005</v>
      </c>
      <c r="E93" s="163">
        <v>85.330540681771112</v>
      </c>
      <c r="F93" s="163">
        <v>8.2452982990957394E-2</v>
      </c>
      <c r="G93" s="163">
        <v>6.676694997621631</v>
      </c>
      <c r="H93" s="163">
        <v>5.0565663029020907E-3</v>
      </c>
      <c r="I93" s="163">
        <v>7.9052547713133947</v>
      </c>
      <c r="J93" s="163">
        <v>0.44146950497114129</v>
      </c>
      <c r="K93" s="163">
        <v>4.2658205718117532E-4</v>
      </c>
      <c r="L93" s="163">
        <v>3.454281681439051E-2</v>
      </c>
      <c r="M93" s="163">
        <v>2.6160854071241379E-5</v>
      </c>
      <c r="N93" s="163">
        <v>4.0898942895225547E-2</v>
      </c>
      <c r="O93" s="288">
        <v>100</v>
      </c>
      <c r="P93" s="78"/>
      <c r="Q93"/>
      <c r="R93"/>
      <c r="S93"/>
      <c r="T93"/>
      <c r="U93"/>
    </row>
    <row r="94" spans="1:21" ht="18.75">
      <c r="A94" s="289">
        <v>63</v>
      </c>
      <c r="B94" s="180">
        <v>89</v>
      </c>
      <c r="C94" s="52" t="s">
        <v>463</v>
      </c>
      <c r="D94" s="290">
        <v>8031.826943</v>
      </c>
      <c r="E94" s="162">
        <v>91.513356630398519</v>
      </c>
      <c r="F94" s="162">
        <v>0</v>
      </c>
      <c r="G94" s="162">
        <v>2.6924638944567052</v>
      </c>
      <c r="H94" s="162">
        <v>7.0725198343261464E-2</v>
      </c>
      <c r="I94" s="162">
        <v>5.7234542768015046</v>
      </c>
      <c r="J94" s="276">
        <v>4.0665758333161682E-2</v>
      </c>
      <c r="K94" s="277">
        <v>0</v>
      </c>
      <c r="L94" s="277">
        <v>1.1964492406824189E-3</v>
      </c>
      <c r="M94" s="277">
        <v>3.1428131693473792E-5</v>
      </c>
      <c r="N94" s="277">
        <v>2.5433293785881877E-3</v>
      </c>
      <c r="O94" s="288">
        <v>100</v>
      </c>
      <c r="P94" s="78"/>
      <c r="Q94"/>
      <c r="R94"/>
      <c r="S94"/>
      <c r="T94"/>
      <c r="U94"/>
    </row>
    <row r="95" spans="1:21" ht="18.75">
      <c r="A95" s="287">
        <v>165</v>
      </c>
      <c r="B95" s="102">
        <v>90</v>
      </c>
      <c r="C95" s="20" t="s">
        <v>490</v>
      </c>
      <c r="D95" s="273">
        <v>10568.794709</v>
      </c>
      <c r="E95" s="163">
        <v>89.192192328077255</v>
      </c>
      <c r="F95" s="163">
        <v>0.56441576613920552</v>
      </c>
      <c r="G95" s="163">
        <v>3.539315376634415</v>
      </c>
      <c r="H95" s="163">
        <v>0</v>
      </c>
      <c r="I95" s="163">
        <v>6.7040765291491198</v>
      </c>
      <c r="J95" s="163">
        <v>5.2153366680610297E-2</v>
      </c>
      <c r="K95" s="163">
        <v>3.300309325675047E-4</v>
      </c>
      <c r="L95" s="163">
        <v>2.0695445174950572E-3</v>
      </c>
      <c r="M95" s="163">
        <v>0</v>
      </c>
      <c r="N95" s="163">
        <v>3.9200758760755596E-3</v>
      </c>
      <c r="O95" s="288">
        <v>100</v>
      </c>
      <c r="P95" s="78"/>
      <c r="Q95"/>
      <c r="R95"/>
      <c r="S95"/>
      <c r="T95"/>
      <c r="U95"/>
    </row>
    <row r="96" spans="1:21" ht="18.75">
      <c r="A96" s="289">
        <v>31</v>
      </c>
      <c r="B96" s="180">
        <v>91</v>
      </c>
      <c r="C96" s="52" t="s">
        <v>462</v>
      </c>
      <c r="D96" s="290">
        <v>16257.978660000001</v>
      </c>
      <c r="E96" s="162">
        <v>91.169798588515548</v>
      </c>
      <c r="F96" s="162">
        <v>0</v>
      </c>
      <c r="G96" s="162">
        <v>0.15359539922526524</v>
      </c>
      <c r="H96" s="162">
        <v>1.2531214881554092E-2</v>
      </c>
      <c r="I96" s="162">
        <v>8.6640747973776371</v>
      </c>
      <c r="J96" s="276">
        <v>8.2006370755467239E-2</v>
      </c>
      <c r="K96" s="277">
        <v>0</v>
      </c>
      <c r="L96" s="277">
        <v>1.3815760756531682E-4</v>
      </c>
      <c r="M96" s="277">
        <v>1.1271709157012472E-5</v>
      </c>
      <c r="N96" s="277">
        <v>7.7932532602562037E-3</v>
      </c>
      <c r="O96" s="288">
        <v>100</v>
      </c>
      <c r="P96" s="78"/>
      <c r="Q96"/>
      <c r="R96"/>
      <c r="S96"/>
      <c r="T96"/>
      <c r="U96"/>
    </row>
    <row r="97" spans="1:21" ht="18.75">
      <c r="A97" s="287">
        <v>65</v>
      </c>
      <c r="B97" s="102">
        <v>92</v>
      </c>
      <c r="C97" s="20" t="s">
        <v>57</v>
      </c>
      <c r="D97" s="273">
        <v>56881.140380999997</v>
      </c>
      <c r="E97" s="163">
        <v>91.108445400177132</v>
      </c>
      <c r="F97" s="163">
        <v>0.26399901776029322</v>
      </c>
      <c r="G97" s="163">
        <v>1.1087287610479499</v>
      </c>
      <c r="H97" s="163">
        <v>8.6412586757673909E-2</v>
      </c>
      <c r="I97" s="163">
        <v>7.4324142342569388</v>
      </c>
      <c r="J97" s="163">
        <v>0.28671933375806707</v>
      </c>
      <c r="K97" s="163">
        <v>8.3080796903673457E-4</v>
      </c>
      <c r="L97" s="163">
        <v>3.4891822628493373E-3</v>
      </c>
      <c r="M97" s="163">
        <v>2.7194141217805546E-4</v>
      </c>
      <c r="N97" s="163">
        <v>2.3389893748049624E-2</v>
      </c>
      <c r="O97" s="288">
        <v>100</v>
      </c>
      <c r="P97" s="78"/>
      <c r="Q97"/>
      <c r="R97"/>
      <c r="S97"/>
      <c r="T97"/>
      <c r="U97"/>
    </row>
    <row r="98" spans="1:21" ht="18.75">
      <c r="A98" s="289">
        <v>12</v>
      </c>
      <c r="B98" s="180">
        <v>93</v>
      </c>
      <c r="C98" s="52" t="s">
        <v>465</v>
      </c>
      <c r="D98" s="290">
        <v>156060.177478</v>
      </c>
      <c r="E98" s="162">
        <v>86.798027141345287</v>
      </c>
      <c r="F98" s="162">
        <v>1.4660897879117814</v>
      </c>
      <c r="G98" s="162">
        <v>1.9718614642805818</v>
      </c>
      <c r="H98" s="162">
        <v>6.0850377430478936E-9</v>
      </c>
      <c r="I98" s="162">
        <v>9.764021600377319</v>
      </c>
      <c r="J98" s="276">
        <v>0.74943159494359413</v>
      </c>
      <c r="K98" s="277">
        <v>1.2658513612250896E-2</v>
      </c>
      <c r="L98" s="277">
        <v>1.7025447822415832E-2</v>
      </c>
      <c r="M98" s="277">
        <v>5.2539437718303777E-11</v>
      </c>
      <c r="N98" s="277">
        <v>8.4304523063852957E-2</v>
      </c>
      <c r="O98" s="288">
        <v>100</v>
      </c>
      <c r="P98" s="78"/>
      <c r="Q98"/>
      <c r="R98"/>
      <c r="S98"/>
      <c r="T98"/>
      <c r="U98"/>
    </row>
    <row r="99" spans="1:21" ht="18.75">
      <c r="A99" s="287">
        <v>61</v>
      </c>
      <c r="B99" s="102">
        <v>94</v>
      </c>
      <c r="C99" s="20" t="s">
        <v>455</v>
      </c>
      <c r="D99" s="273">
        <v>153922.59496300001</v>
      </c>
      <c r="E99" s="163">
        <v>91.842851944083137</v>
      </c>
      <c r="F99" s="163">
        <v>1.1295097003594921</v>
      </c>
      <c r="G99" s="163">
        <v>1.4550398502851218E-2</v>
      </c>
      <c r="H99" s="163">
        <v>0</v>
      </c>
      <c r="I99" s="163">
        <v>7.0130879570545233</v>
      </c>
      <c r="J99" s="163">
        <v>0.78212791291262906</v>
      </c>
      <c r="K99" s="163">
        <v>9.6188331030333599E-3</v>
      </c>
      <c r="L99" s="163">
        <v>1.2391027251648E-4</v>
      </c>
      <c r="M99" s="163">
        <v>0</v>
      </c>
      <c r="N99" s="163">
        <v>5.9723013068706442E-2</v>
      </c>
      <c r="O99" s="288">
        <v>100</v>
      </c>
      <c r="P99" s="78"/>
      <c r="Q99"/>
      <c r="R99"/>
      <c r="S99"/>
      <c r="T99"/>
      <c r="U99"/>
    </row>
    <row r="100" spans="1:21" ht="18.75">
      <c r="A100" s="289">
        <v>158</v>
      </c>
      <c r="B100" s="180">
        <v>95</v>
      </c>
      <c r="C100" s="52" t="s">
        <v>486</v>
      </c>
      <c r="D100" s="290">
        <v>5659.3088079999998</v>
      </c>
      <c r="E100" s="162">
        <v>57.539847520398311</v>
      </c>
      <c r="F100" s="162">
        <v>0</v>
      </c>
      <c r="G100" s="162">
        <v>35.341334534916442</v>
      </c>
      <c r="H100" s="162">
        <v>5.8837820568661249E-2</v>
      </c>
      <c r="I100" s="162">
        <v>7.059980124116592</v>
      </c>
      <c r="J100" s="276">
        <v>1.8016156549916902E-2</v>
      </c>
      <c r="K100" s="277">
        <v>0</v>
      </c>
      <c r="L100" s="277">
        <v>1.1065636130480169E-2</v>
      </c>
      <c r="M100" s="277">
        <v>1.8422561617757722E-5</v>
      </c>
      <c r="N100" s="277">
        <v>2.2105325724107133E-3</v>
      </c>
      <c r="O100" s="288">
        <v>100</v>
      </c>
      <c r="P100" s="78"/>
      <c r="Q100"/>
      <c r="R100"/>
      <c r="S100"/>
      <c r="T100"/>
      <c r="U100"/>
    </row>
    <row r="101" spans="1:21" ht="18.75">
      <c r="A101" s="287">
        <v>198</v>
      </c>
      <c r="B101" s="102">
        <v>96</v>
      </c>
      <c r="C101" s="20" t="s">
        <v>313</v>
      </c>
      <c r="D101" s="273">
        <v>23101.450250999998</v>
      </c>
      <c r="E101" s="163">
        <v>90.053284772200527</v>
      </c>
      <c r="F101" s="163">
        <v>0</v>
      </c>
      <c r="G101" s="163">
        <v>5.4557890894989303</v>
      </c>
      <c r="H101" s="163">
        <v>0</v>
      </c>
      <c r="I101" s="163">
        <v>4.4909261383005372</v>
      </c>
      <c r="J101" s="163">
        <v>0.11509828463802017</v>
      </c>
      <c r="K101" s="163">
        <v>0</v>
      </c>
      <c r="L101" s="163">
        <v>6.973115607460903E-3</v>
      </c>
      <c r="M101" s="163">
        <v>0</v>
      </c>
      <c r="N101" s="163">
        <v>5.7399116119083143E-3</v>
      </c>
      <c r="O101" s="288">
        <v>100</v>
      </c>
      <c r="P101" s="78"/>
      <c r="Q101"/>
      <c r="R101"/>
      <c r="S101"/>
      <c r="T101"/>
      <c r="U101"/>
    </row>
    <row r="102" spans="1:21" ht="18.75">
      <c r="A102" s="289">
        <v>168</v>
      </c>
      <c r="B102" s="180">
        <v>97</v>
      </c>
      <c r="C102" s="52" t="s">
        <v>238</v>
      </c>
      <c r="D102" s="290">
        <v>18418.524477999999</v>
      </c>
      <c r="E102" s="162">
        <v>89.747602686193659</v>
      </c>
      <c r="F102" s="162">
        <v>0</v>
      </c>
      <c r="G102" s="162">
        <v>1.208706948691382</v>
      </c>
      <c r="H102" s="162">
        <v>0</v>
      </c>
      <c r="I102" s="162">
        <v>9.0436903651149549</v>
      </c>
      <c r="J102" s="276">
        <v>9.1455060221382514E-2</v>
      </c>
      <c r="K102" s="277">
        <v>0</v>
      </c>
      <c r="L102" s="277">
        <v>1.2317027249083184E-3</v>
      </c>
      <c r="M102" s="277">
        <v>0</v>
      </c>
      <c r="N102" s="277">
        <v>9.2157475209347379E-3</v>
      </c>
      <c r="O102" s="288">
        <v>100</v>
      </c>
      <c r="P102" s="78"/>
      <c r="Q102"/>
      <c r="R102"/>
      <c r="S102"/>
      <c r="T102"/>
      <c r="U102"/>
    </row>
    <row r="103" spans="1:21" ht="18.75">
      <c r="A103" s="287">
        <v>33</v>
      </c>
      <c r="B103" s="102">
        <v>98</v>
      </c>
      <c r="C103" s="20" t="s">
        <v>444</v>
      </c>
      <c r="D103" s="273">
        <v>15786.859968000001</v>
      </c>
      <c r="E103" s="163">
        <v>81</v>
      </c>
      <c r="F103" s="163">
        <v>9</v>
      </c>
      <c r="G103" s="163">
        <v>0</v>
      </c>
      <c r="H103" s="163">
        <v>0</v>
      </c>
      <c r="I103" s="163">
        <v>10</v>
      </c>
      <c r="J103" s="163">
        <v>7.0747455296692033E-2</v>
      </c>
      <c r="K103" s="163">
        <v>7.8608283662991146E-3</v>
      </c>
      <c r="L103" s="163">
        <v>0</v>
      </c>
      <c r="M103" s="163">
        <v>0</v>
      </c>
      <c r="N103" s="163">
        <v>8.7342537403323501E-3</v>
      </c>
      <c r="O103" s="288">
        <v>100</v>
      </c>
      <c r="P103" s="78"/>
      <c r="Q103"/>
      <c r="R103"/>
      <c r="S103"/>
      <c r="T103"/>
      <c r="U103"/>
    </row>
    <row r="104" spans="1:21" ht="18.75">
      <c r="A104" s="289">
        <v>167</v>
      </c>
      <c r="B104" s="180">
        <v>99</v>
      </c>
      <c r="C104" s="52" t="s">
        <v>491</v>
      </c>
      <c r="D104" s="290">
        <v>38721.803461000003</v>
      </c>
      <c r="E104" s="162">
        <v>95.823921229116721</v>
      </c>
      <c r="F104" s="162">
        <v>0</v>
      </c>
      <c r="G104" s="162">
        <v>1.807150220350966E-2</v>
      </c>
      <c r="H104" s="162">
        <v>1.411225496340627</v>
      </c>
      <c r="I104" s="162">
        <v>2.7467817723391477</v>
      </c>
      <c r="J104" s="276">
        <v>0.20528610884773293</v>
      </c>
      <c r="K104" s="277">
        <v>0</v>
      </c>
      <c r="L104" s="277">
        <v>3.871505487154364E-5</v>
      </c>
      <c r="M104" s="277">
        <v>3.0233055288750709E-3</v>
      </c>
      <c r="N104" s="277">
        <v>5.8845028951502098E-3</v>
      </c>
      <c r="O104" s="288">
        <v>100</v>
      </c>
      <c r="P104" s="78"/>
      <c r="Q104"/>
      <c r="R104"/>
      <c r="S104"/>
      <c r="T104"/>
      <c r="U104"/>
    </row>
    <row r="105" spans="1:21" ht="18.75">
      <c r="A105" s="287">
        <v>184</v>
      </c>
      <c r="B105" s="102">
        <v>100</v>
      </c>
      <c r="C105" s="20" t="s">
        <v>274</v>
      </c>
      <c r="D105" s="273">
        <v>140016.709745</v>
      </c>
      <c r="E105" s="163">
        <v>89</v>
      </c>
      <c r="F105" s="163">
        <v>0</v>
      </c>
      <c r="G105" s="163">
        <v>0</v>
      </c>
      <c r="H105" s="163">
        <v>0</v>
      </c>
      <c r="I105" s="163">
        <v>11</v>
      </c>
      <c r="J105" s="163">
        <v>0.68944546997794254</v>
      </c>
      <c r="K105" s="163">
        <v>0</v>
      </c>
      <c r="L105" s="163">
        <v>0</v>
      </c>
      <c r="M105" s="163">
        <v>0</v>
      </c>
      <c r="N105" s="163">
        <v>8.5212361457947958E-2</v>
      </c>
      <c r="O105" s="288">
        <v>100</v>
      </c>
      <c r="P105" s="78"/>
      <c r="Q105"/>
      <c r="R105"/>
      <c r="S105"/>
      <c r="T105"/>
      <c r="U105"/>
    </row>
    <row r="106" spans="1:21" ht="18.75">
      <c r="A106" s="289">
        <v>8</v>
      </c>
      <c r="B106" s="180">
        <v>101</v>
      </c>
      <c r="C106" s="52" t="s">
        <v>50</v>
      </c>
      <c r="D106" s="290">
        <v>220419.62463499999</v>
      </c>
      <c r="E106" s="162">
        <v>81.441640382009169</v>
      </c>
      <c r="F106" s="162">
        <v>4.9547225292438455</v>
      </c>
      <c r="G106" s="162">
        <v>5.7858133385767259</v>
      </c>
      <c r="H106" s="162">
        <v>4.7740242290457389E-2</v>
      </c>
      <c r="I106" s="162">
        <v>7.7700835078797894</v>
      </c>
      <c r="J106" s="276">
        <v>0.99317737787103733</v>
      </c>
      <c r="K106" s="277">
        <v>6.0422632778403734E-2</v>
      </c>
      <c r="L106" s="277">
        <v>7.0557750230781174E-2</v>
      </c>
      <c r="M106" s="277">
        <v>5.8219024610214702E-4</v>
      </c>
      <c r="N106" s="277">
        <v>9.4755841458956866E-2</v>
      </c>
      <c r="O106" s="288">
        <v>100</v>
      </c>
      <c r="P106" s="78"/>
      <c r="Q106"/>
      <c r="R106"/>
      <c r="S106"/>
      <c r="T106"/>
      <c r="U106"/>
    </row>
    <row r="107" spans="1:21" ht="18.75">
      <c r="A107" s="287">
        <v>18</v>
      </c>
      <c r="B107" s="102">
        <v>102</v>
      </c>
      <c r="C107" s="20" t="s">
        <v>458</v>
      </c>
      <c r="D107" s="273">
        <v>84011.809179999997</v>
      </c>
      <c r="E107" s="163">
        <v>90.499877209022245</v>
      </c>
      <c r="F107" s="163">
        <v>0</v>
      </c>
      <c r="G107" s="163">
        <v>5.5547031975665098</v>
      </c>
      <c r="H107" s="163">
        <v>2.3415972602513008E-2</v>
      </c>
      <c r="I107" s="163">
        <v>3.9220036208087379</v>
      </c>
      <c r="J107" s="163">
        <v>0.4206475609012415</v>
      </c>
      <c r="K107" s="163">
        <v>0</v>
      </c>
      <c r="L107" s="163">
        <v>2.5818514053781924E-2</v>
      </c>
      <c r="M107" s="163">
        <v>1.0883850967695486E-4</v>
      </c>
      <c r="N107" s="163">
        <v>1.8229651882605658E-2</v>
      </c>
      <c r="O107" s="288">
        <v>100</v>
      </c>
      <c r="P107" s="78"/>
      <c r="Q107"/>
      <c r="R107"/>
      <c r="S107"/>
      <c r="T107"/>
      <c r="U107"/>
    </row>
    <row r="108" spans="1:21" ht="18.75">
      <c r="A108" s="289">
        <v>59</v>
      </c>
      <c r="B108" s="180">
        <v>103</v>
      </c>
      <c r="C108" s="52" t="s">
        <v>453</v>
      </c>
      <c r="D108" s="290">
        <v>10126.308337</v>
      </c>
      <c r="E108" s="162">
        <v>87.193701409023944</v>
      </c>
      <c r="F108" s="162">
        <v>0</v>
      </c>
      <c r="G108" s="162">
        <v>8.4575233257647674E-3</v>
      </c>
      <c r="H108" s="162">
        <v>3.1288324780886017</v>
      </c>
      <c r="I108" s="162">
        <v>9.6690085895616988</v>
      </c>
      <c r="J108" s="276">
        <v>4.8850195821579512E-2</v>
      </c>
      <c r="K108" s="277">
        <v>0</v>
      </c>
      <c r="L108" s="277">
        <v>4.7383201303853229E-6</v>
      </c>
      <c r="M108" s="277">
        <v>1.7529256904757087E-3</v>
      </c>
      <c r="N108" s="277">
        <v>5.4170537019058137E-3</v>
      </c>
      <c r="O108" s="288">
        <v>100</v>
      </c>
      <c r="P108" s="78"/>
      <c r="Q108"/>
      <c r="R108"/>
      <c r="S108"/>
      <c r="T108"/>
      <c r="U108"/>
    </row>
    <row r="109" spans="1:21" ht="18.75">
      <c r="A109" s="287">
        <v>38</v>
      </c>
      <c r="B109" s="102">
        <v>104</v>
      </c>
      <c r="C109" s="20" t="s">
        <v>456</v>
      </c>
      <c r="D109" s="273">
        <v>213294.28304000001</v>
      </c>
      <c r="E109" s="163">
        <v>88.906611755010957</v>
      </c>
      <c r="F109" s="163">
        <v>2.3434700641028332</v>
      </c>
      <c r="G109" s="163">
        <v>3.9908651779930895</v>
      </c>
      <c r="H109" s="163">
        <v>0</v>
      </c>
      <c r="I109" s="163">
        <v>4.7590530028931255</v>
      </c>
      <c r="J109" s="163">
        <v>1.0491638605380833</v>
      </c>
      <c r="K109" s="163">
        <v>2.7654682266878554E-2</v>
      </c>
      <c r="L109" s="163">
        <v>4.7095164626991232E-2</v>
      </c>
      <c r="M109" s="163">
        <v>0</v>
      </c>
      <c r="N109" s="163">
        <v>5.6160349859911203E-2</v>
      </c>
      <c r="O109" s="288">
        <v>100</v>
      </c>
      <c r="P109" s="78"/>
      <c r="Q109"/>
      <c r="R109"/>
      <c r="S109"/>
      <c r="T109"/>
      <c r="U109"/>
    </row>
    <row r="110" spans="1:21" ht="18.75">
      <c r="A110" s="289">
        <v>174</v>
      </c>
      <c r="B110" s="180">
        <v>105</v>
      </c>
      <c r="C110" s="52" t="s">
        <v>252</v>
      </c>
      <c r="D110" s="290">
        <v>64343.460247000003</v>
      </c>
      <c r="E110" s="162">
        <v>92.130843013100133</v>
      </c>
      <c r="F110" s="162">
        <v>0</v>
      </c>
      <c r="G110" s="162">
        <v>3.2516942182049702</v>
      </c>
      <c r="H110" s="162">
        <v>0</v>
      </c>
      <c r="I110" s="162">
        <v>4.6174627686948924</v>
      </c>
      <c r="J110" s="276">
        <v>0.32797406711623556</v>
      </c>
      <c r="K110" s="277">
        <v>0</v>
      </c>
      <c r="L110" s="277">
        <v>1.1575617273049264E-2</v>
      </c>
      <c r="M110" s="277">
        <v>0</v>
      </c>
      <c r="N110" s="277">
        <v>1.6437579365157041E-2</v>
      </c>
      <c r="O110" s="288">
        <v>100</v>
      </c>
      <c r="P110" s="78"/>
      <c r="Q110"/>
      <c r="R110"/>
      <c r="S110"/>
      <c r="T110"/>
      <c r="U110"/>
    </row>
    <row r="111" spans="1:21" ht="18.75">
      <c r="A111" s="287">
        <v>160</v>
      </c>
      <c r="B111" s="102">
        <v>106</v>
      </c>
      <c r="C111" s="20" t="s">
        <v>133</v>
      </c>
      <c r="D111" s="273">
        <v>20958.224518999999</v>
      </c>
      <c r="E111" s="163">
        <v>76.087920680821725</v>
      </c>
      <c r="F111" s="163">
        <v>0</v>
      </c>
      <c r="G111" s="163">
        <v>4.3929356262887183</v>
      </c>
      <c r="H111" s="163">
        <v>0</v>
      </c>
      <c r="I111" s="163">
        <v>19.519143692889557</v>
      </c>
      <c r="J111" s="163">
        <v>8.8226744066037394E-2</v>
      </c>
      <c r="K111" s="163">
        <v>0</v>
      </c>
      <c r="L111" s="163">
        <v>5.0937705187788394E-3</v>
      </c>
      <c r="M111" s="163">
        <v>0</v>
      </c>
      <c r="N111" s="163">
        <v>2.2633165416686699E-2</v>
      </c>
      <c r="O111" s="288">
        <v>100</v>
      </c>
      <c r="P111" s="78"/>
      <c r="Q111"/>
      <c r="R111"/>
      <c r="S111"/>
      <c r="T111"/>
      <c r="U111"/>
    </row>
    <row r="112" spans="1:21" ht="18.75">
      <c r="A112" s="289">
        <v>56</v>
      </c>
      <c r="B112" s="180">
        <v>107</v>
      </c>
      <c r="C112" s="52" t="s">
        <v>443</v>
      </c>
      <c r="D112" s="290">
        <v>46947.447699999997</v>
      </c>
      <c r="E112" s="162">
        <v>94</v>
      </c>
      <c r="F112" s="162">
        <v>0</v>
      </c>
      <c r="G112" s="162">
        <v>1</v>
      </c>
      <c r="H112" s="162">
        <v>0</v>
      </c>
      <c r="I112" s="162">
        <v>5</v>
      </c>
      <c r="J112" s="276">
        <v>0.24415739812332474</v>
      </c>
      <c r="K112" s="277">
        <v>0</v>
      </c>
      <c r="L112" s="277">
        <v>2.5974191289715397E-3</v>
      </c>
      <c r="M112" s="277">
        <v>0</v>
      </c>
      <c r="N112" s="277">
        <v>1.2987095644857699E-2</v>
      </c>
      <c r="O112" s="288">
        <v>100</v>
      </c>
      <c r="P112" s="78"/>
      <c r="Q112"/>
      <c r="R112"/>
      <c r="S112"/>
      <c r="T112"/>
      <c r="U112"/>
    </row>
    <row r="113" spans="1:21" ht="18.75">
      <c r="A113" s="287">
        <v>119</v>
      </c>
      <c r="B113" s="102">
        <v>108</v>
      </c>
      <c r="C113" s="20" t="s">
        <v>468</v>
      </c>
      <c r="D113" s="273">
        <v>44479.392593999997</v>
      </c>
      <c r="E113" s="163">
        <v>94</v>
      </c>
      <c r="F113" s="163">
        <v>0</v>
      </c>
      <c r="G113" s="163">
        <v>1</v>
      </c>
      <c r="H113" s="163">
        <v>0</v>
      </c>
      <c r="I113" s="163">
        <v>5</v>
      </c>
      <c r="J113" s="163">
        <v>0.23132189922769583</v>
      </c>
      <c r="K113" s="163">
        <v>0</v>
      </c>
      <c r="L113" s="163">
        <v>2.4608712683797428E-3</v>
      </c>
      <c r="M113" s="163">
        <v>0</v>
      </c>
      <c r="N113" s="163">
        <v>1.2304356341898713E-2</v>
      </c>
      <c r="O113" s="288">
        <v>100</v>
      </c>
      <c r="P113" s="78"/>
      <c r="Q113"/>
      <c r="R113"/>
      <c r="S113"/>
      <c r="T113"/>
      <c r="U113"/>
    </row>
    <row r="114" spans="1:21" ht="18.75">
      <c r="A114" s="289">
        <v>149</v>
      </c>
      <c r="B114" s="180">
        <v>109</v>
      </c>
      <c r="C114" s="52" t="s">
        <v>130</v>
      </c>
      <c r="D114" s="290">
        <v>139922.36653999999</v>
      </c>
      <c r="E114" s="162">
        <v>84</v>
      </c>
      <c r="F114" s="162">
        <v>0</v>
      </c>
      <c r="G114" s="162">
        <v>6</v>
      </c>
      <c r="H114" s="162">
        <v>0</v>
      </c>
      <c r="I114" s="162">
        <v>10</v>
      </c>
      <c r="J114" s="276">
        <v>0.6502741285218987</v>
      </c>
      <c r="K114" s="277">
        <v>0</v>
      </c>
      <c r="L114" s="277">
        <v>4.6448152037278478E-2</v>
      </c>
      <c r="M114" s="277">
        <v>0</v>
      </c>
      <c r="N114" s="277">
        <v>7.7413586728797473E-2</v>
      </c>
      <c r="O114" s="288">
        <v>100</v>
      </c>
      <c r="P114" s="78"/>
      <c r="Q114"/>
      <c r="R114"/>
      <c r="S114"/>
      <c r="T114"/>
      <c r="U114"/>
    </row>
    <row r="115" spans="1:21" ht="18.75">
      <c r="A115" s="287">
        <v>181</v>
      </c>
      <c r="B115" s="102">
        <v>110</v>
      </c>
      <c r="C115" s="20" t="s">
        <v>267</v>
      </c>
      <c r="D115" s="273">
        <v>108941.131932</v>
      </c>
      <c r="E115" s="163">
        <v>87</v>
      </c>
      <c r="F115" s="163">
        <v>7</v>
      </c>
      <c r="G115" s="163">
        <v>0</v>
      </c>
      <c r="H115" s="163">
        <v>0</v>
      </c>
      <c r="I115" s="163">
        <v>6</v>
      </c>
      <c r="J115" s="163">
        <v>0.5243740409139015</v>
      </c>
      <c r="K115" s="163">
        <v>4.2191014786175984E-2</v>
      </c>
      <c r="L115" s="163">
        <v>0</v>
      </c>
      <c r="M115" s="163">
        <v>0</v>
      </c>
      <c r="N115" s="163">
        <v>3.6163726959579416E-2</v>
      </c>
      <c r="O115" s="288">
        <v>100</v>
      </c>
      <c r="P115" s="78"/>
      <c r="Q115"/>
      <c r="R115"/>
      <c r="S115"/>
      <c r="T115"/>
      <c r="U115"/>
    </row>
    <row r="116" spans="1:21" ht="18.75">
      <c r="A116" s="289">
        <v>148</v>
      </c>
      <c r="B116" s="180">
        <v>111</v>
      </c>
      <c r="C116" s="52" t="s">
        <v>104</v>
      </c>
      <c r="D116" s="290">
        <v>142270.058598</v>
      </c>
      <c r="E116" s="162">
        <v>86.467136728742616</v>
      </c>
      <c r="F116" s="162">
        <v>2.0735826657721432</v>
      </c>
      <c r="G116" s="162">
        <v>3.4577653330554847</v>
      </c>
      <c r="H116" s="162">
        <v>0.12562352034049842</v>
      </c>
      <c r="I116" s="162">
        <v>7.8758917520892595</v>
      </c>
      <c r="J116" s="276">
        <v>0.68060421786272185</v>
      </c>
      <c r="K116" s="277">
        <v>1.6321681991609414E-2</v>
      </c>
      <c r="L116" s="277">
        <v>2.7216926095747267E-2</v>
      </c>
      <c r="M116" s="277">
        <v>9.888137972549004E-4</v>
      </c>
      <c r="N116" s="277">
        <v>6.1993091811496613E-2</v>
      </c>
      <c r="O116" s="288">
        <v>100</v>
      </c>
      <c r="P116" s="78"/>
      <c r="Q116"/>
      <c r="R116"/>
      <c r="S116"/>
      <c r="T116"/>
      <c r="U116"/>
    </row>
    <row r="117" spans="1:21" ht="18.75">
      <c r="A117" s="287">
        <v>152</v>
      </c>
      <c r="B117" s="102">
        <v>112</v>
      </c>
      <c r="C117" s="20" t="s">
        <v>482</v>
      </c>
      <c r="D117" s="273">
        <v>42983.971307</v>
      </c>
      <c r="E117" s="163">
        <v>98.095484133432038</v>
      </c>
      <c r="F117" s="163">
        <v>0</v>
      </c>
      <c r="G117" s="163">
        <v>5.6159738441932724E-3</v>
      </c>
      <c r="H117" s="163">
        <v>2.1576927550939477E-2</v>
      </c>
      <c r="I117" s="163">
        <v>1.8773229651728371</v>
      </c>
      <c r="J117" s="163">
        <v>0.23328434757042249</v>
      </c>
      <c r="K117" s="163">
        <v>0</v>
      </c>
      <c r="L117" s="163">
        <v>1.3355546443230019E-5</v>
      </c>
      <c r="M117" s="163">
        <v>5.1312856149916247E-5</v>
      </c>
      <c r="N117" s="163">
        <v>4.4645282805639164E-3</v>
      </c>
      <c r="O117" s="288">
        <v>100</v>
      </c>
      <c r="P117" s="78"/>
      <c r="Q117"/>
      <c r="R117"/>
      <c r="S117"/>
      <c r="T117"/>
      <c r="U117"/>
    </row>
    <row r="118" spans="1:21" ht="18.75">
      <c r="A118" s="289">
        <v>19</v>
      </c>
      <c r="B118" s="180">
        <v>113</v>
      </c>
      <c r="C118" s="52" t="s">
        <v>433</v>
      </c>
      <c r="D118" s="290">
        <v>41883.761915000003</v>
      </c>
      <c r="E118" s="162">
        <v>88</v>
      </c>
      <c r="F118" s="162">
        <v>0</v>
      </c>
      <c r="G118" s="162">
        <v>0</v>
      </c>
      <c r="H118" s="162">
        <v>0</v>
      </c>
      <c r="I118" s="162">
        <v>12</v>
      </c>
      <c r="J118" s="276">
        <v>0.20391933311499996</v>
      </c>
      <c r="K118" s="277">
        <v>0</v>
      </c>
      <c r="L118" s="277">
        <v>0</v>
      </c>
      <c r="M118" s="277">
        <v>0</v>
      </c>
      <c r="N118" s="277">
        <v>2.7807181788409085E-2</v>
      </c>
      <c r="O118" s="288">
        <v>100</v>
      </c>
      <c r="P118" s="78"/>
      <c r="Q118"/>
      <c r="R118"/>
      <c r="S118"/>
      <c r="T118"/>
      <c r="U118"/>
    </row>
    <row r="119" spans="1:21" ht="18.75">
      <c r="A119" s="287">
        <v>156</v>
      </c>
      <c r="B119" s="102">
        <v>114</v>
      </c>
      <c r="C119" s="20" t="s">
        <v>485</v>
      </c>
      <c r="D119" s="273">
        <v>167669.51379699999</v>
      </c>
      <c r="E119" s="163">
        <v>84.434418802930068</v>
      </c>
      <c r="F119" s="163">
        <v>10.297171565374043</v>
      </c>
      <c r="G119" s="163">
        <v>0</v>
      </c>
      <c r="H119" s="163">
        <v>3.1056479002308672E-2</v>
      </c>
      <c r="I119" s="163">
        <v>5.2373531526935864</v>
      </c>
      <c r="J119" s="163">
        <v>0.78325589302623844</v>
      </c>
      <c r="K119" s="163">
        <v>9.5521712879979584E-2</v>
      </c>
      <c r="L119" s="163">
        <v>0</v>
      </c>
      <c r="M119" s="163">
        <v>2.8809543003995621E-4</v>
      </c>
      <c r="N119" s="163">
        <v>4.8584306955215817E-2</v>
      </c>
      <c r="O119" s="288">
        <v>100</v>
      </c>
      <c r="P119" s="78"/>
      <c r="Q119"/>
      <c r="R119"/>
      <c r="S119"/>
      <c r="T119"/>
      <c r="U119"/>
    </row>
    <row r="120" spans="1:21" ht="18.75">
      <c r="A120" s="289">
        <v>47</v>
      </c>
      <c r="B120" s="180">
        <v>115</v>
      </c>
      <c r="C120" s="52" t="s">
        <v>459</v>
      </c>
      <c r="D120" s="290">
        <v>16384.155906</v>
      </c>
      <c r="E120" s="162">
        <v>93.177721604475977</v>
      </c>
      <c r="F120" s="162">
        <v>0</v>
      </c>
      <c r="G120" s="162">
        <v>2.5305933921935657</v>
      </c>
      <c r="H120" s="162">
        <v>0.16997272415539547</v>
      </c>
      <c r="I120" s="162">
        <v>4.1217122791750569</v>
      </c>
      <c r="J120" s="276">
        <v>8.4462942369967889E-2</v>
      </c>
      <c r="K120" s="277">
        <v>0</v>
      </c>
      <c r="L120" s="277">
        <v>2.2939106061636003E-3</v>
      </c>
      <c r="M120" s="277">
        <v>1.5407541800328779E-4</v>
      </c>
      <c r="N120" s="277">
        <v>3.7362144159235229E-3</v>
      </c>
      <c r="O120" s="288">
        <v>100</v>
      </c>
      <c r="P120" s="78"/>
      <c r="Q120"/>
      <c r="R120"/>
      <c r="S120"/>
      <c r="T120"/>
      <c r="U120"/>
    </row>
    <row r="121" spans="1:21" ht="18.75">
      <c r="A121" s="287">
        <v>207</v>
      </c>
      <c r="B121" s="102">
        <v>116</v>
      </c>
      <c r="C121" s="20" t="s">
        <v>354</v>
      </c>
      <c r="D121" s="273">
        <v>1192800</v>
      </c>
      <c r="E121" s="163">
        <v>85</v>
      </c>
      <c r="F121" s="163">
        <v>4</v>
      </c>
      <c r="G121" s="163">
        <v>0</v>
      </c>
      <c r="H121" s="163">
        <v>2</v>
      </c>
      <c r="I121" s="163">
        <v>9</v>
      </c>
      <c r="J121" s="163">
        <v>5.6094025032199255</v>
      </c>
      <c r="K121" s="163">
        <v>0.26397188250446707</v>
      </c>
      <c r="L121" s="163">
        <v>0</v>
      </c>
      <c r="M121" s="163">
        <v>0.13198594125223354</v>
      </c>
      <c r="N121" s="163">
        <v>0.59393673563505089</v>
      </c>
      <c r="O121" s="288">
        <v>100</v>
      </c>
      <c r="P121" s="78"/>
      <c r="Q121"/>
      <c r="R121"/>
      <c r="S121"/>
      <c r="T121"/>
      <c r="U121"/>
    </row>
    <row r="122" spans="1:21" ht="18.75">
      <c r="A122" s="289">
        <v>109</v>
      </c>
      <c r="B122" s="180">
        <v>117</v>
      </c>
      <c r="C122" s="52" t="s">
        <v>467</v>
      </c>
      <c r="D122" s="290">
        <v>16189.514712</v>
      </c>
      <c r="E122" s="162">
        <v>79</v>
      </c>
      <c r="F122" s="162">
        <v>15</v>
      </c>
      <c r="G122" s="162">
        <v>0</v>
      </c>
      <c r="H122" s="162">
        <v>0</v>
      </c>
      <c r="I122" s="162">
        <v>6</v>
      </c>
      <c r="J122" s="276">
        <v>7.0760512523782682E-2</v>
      </c>
      <c r="K122" s="277">
        <v>1.3435540352616966E-2</v>
      </c>
      <c r="L122" s="277">
        <v>0</v>
      </c>
      <c r="M122" s="277">
        <v>0</v>
      </c>
      <c r="N122" s="277">
        <v>5.3742161410467865E-3</v>
      </c>
      <c r="O122" s="288">
        <v>100</v>
      </c>
      <c r="P122" s="78"/>
      <c r="Q122"/>
      <c r="R122"/>
      <c r="S122"/>
      <c r="T122"/>
      <c r="U122"/>
    </row>
    <row r="123" spans="1:21" ht="18.75">
      <c r="A123" s="287">
        <v>35</v>
      </c>
      <c r="B123" s="102">
        <v>118</v>
      </c>
      <c r="C123" s="20" t="s">
        <v>457</v>
      </c>
      <c r="D123" s="273">
        <v>6805.6109120000001</v>
      </c>
      <c r="E123" s="163">
        <v>72.934091350431203</v>
      </c>
      <c r="F123" s="163">
        <v>6.708537312161428</v>
      </c>
      <c r="G123" s="163">
        <v>3.6968641028781315</v>
      </c>
      <c r="H123" s="163">
        <v>0.37859258505342136</v>
      </c>
      <c r="I123" s="163">
        <v>16.281914649475809</v>
      </c>
      <c r="J123" s="163">
        <v>2.7461720370052511E-2</v>
      </c>
      <c r="K123" s="163">
        <v>2.5259514768404888E-3</v>
      </c>
      <c r="L123" s="163">
        <v>1.3919724830948217E-3</v>
      </c>
      <c r="M123" s="163">
        <v>1.4255067160510955E-4</v>
      </c>
      <c r="N123" s="163">
        <v>6.1305951567232715E-3</v>
      </c>
      <c r="O123" s="288">
        <v>100</v>
      </c>
      <c r="P123" s="78"/>
      <c r="Q123"/>
      <c r="R123"/>
      <c r="S123"/>
      <c r="T123"/>
      <c r="U123"/>
    </row>
    <row r="124" spans="1:21" ht="18.75">
      <c r="A124" s="289">
        <v>15</v>
      </c>
      <c r="B124" s="180">
        <v>119</v>
      </c>
      <c r="C124" s="52" t="s">
        <v>464</v>
      </c>
      <c r="D124" s="290">
        <v>100001.10785</v>
      </c>
      <c r="E124" s="162">
        <v>74.233465266484686</v>
      </c>
      <c r="F124" s="162">
        <v>14.226629576236144</v>
      </c>
      <c r="G124" s="162">
        <v>0.51302828262655675</v>
      </c>
      <c r="H124" s="162">
        <v>0</v>
      </c>
      <c r="I124" s="162">
        <v>11.026876874652615</v>
      </c>
      <c r="J124" s="276">
        <v>0.41070935321297991</v>
      </c>
      <c r="K124" s="277">
        <v>7.8711263318790942E-2</v>
      </c>
      <c r="L124" s="277">
        <v>2.8384167892624222E-3</v>
      </c>
      <c r="M124" s="277">
        <v>0</v>
      </c>
      <c r="N124" s="277">
        <v>6.1008083791993552E-2</v>
      </c>
      <c r="O124" s="288">
        <v>100</v>
      </c>
      <c r="P124" s="78"/>
      <c r="Q124"/>
      <c r="R124"/>
      <c r="S124"/>
      <c r="T124"/>
      <c r="U124"/>
    </row>
    <row r="125" spans="1:21" ht="18.75">
      <c r="A125" s="287">
        <v>163</v>
      </c>
      <c r="B125" s="102">
        <v>120</v>
      </c>
      <c r="C125" s="20" t="s">
        <v>489</v>
      </c>
      <c r="D125" s="273">
        <v>30978.642649000001</v>
      </c>
      <c r="E125" s="163">
        <v>96.006450721980968</v>
      </c>
      <c r="F125" s="163">
        <v>0</v>
      </c>
      <c r="G125" s="163">
        <v>0.14392020274318962</v>
      </c>
      <c r="H125" s="163">
        <v>0</v>
      </c>
      <c r="I125" s="163">
        <v>3.8496290752758426</v>
      </c>
      <c r="J125" s="163">
        <v>0.16454809062656914</v>
      </c>
      <c r="K125" s="163">
        <v>0</v>
      </c>
      <c r="L125" s="163">
        <v>2.4666878512735757E-4</v>
      </c>
      <c r="M125" s="163">
        <v>0</v>
      </c>
      <c r="N125" s="163">
        <v>6.5979849186543751E-3</v>
      </c>
      <c r="O125" s="288">
        <v>100</v>
      </c>
      <c r="P125" s="78"/>
      <c r="Q125"/>
      <c r="R125"/>
      <c r="S125"/>
      <c r="T125"/>
      <c r="U125"/>
    </row>
    <row r="126" spans="1:21" ht="18.75">
      <c r="A126" s="289">
        <v>60</v>
      </c>
      <c r="B126" s="180">
        <v>121</v>
      </c>
      <c r="C126" s="52" t="s">
        <v>441</v>
      </c>
      <c r="D126" s="290">
        <v>21497.736312000001</v>
      </c>
      <c r="E126" s="162">
        <v>87</v>
      </c>
      <c r="F126" s="162">
        <v>0</v>
      </c>
      <c r="G126" s="162">
        <v>2</v>
      </c>
      <c r="H126" s="162">
        <v>0</v>
      </c>
      <c r="I126" s="162">
        <v>11</v>
      </c>
      <c r="J126" s="276">
        <v>0.10347657180082689</v>
      </c>
      <c r="K126" s="277">
        <v>0</v>
      </c>
      <c r="L126" s="277">
        <v>2.3787717655362503E-3</v>
      </c>
      <c r="M126" s="277">
        <v>0</v>
      </c>
      <c r="N126" s="277">
        <v>1.3083244710449377E-2</v>
      </c>
      <c r="O126" s="288">
        <v>100</v>
      </c>
      <c r="P126" s="78"/>
      <c r="Q126"/>
      <c r="R126"/>
      <c r="S126"/>
      <c r="T126"/>
      <c r="U126"/>
    </row>
    <row r="127" spans="1:21" ht="18.75">
      <c r="A127" s="287">
        <v>211</v>
      </c>
      <c r="B127" s="102">
        <v>122</v>
      </c>
      <c r="C127" s="20" t="s">
        <v>355</v>
      </c>
      <c r="D127" s="273">
        <v>73565.635884999996</v>
      </c>
      <c r="E127" s="163">
        <v>78.183059533590537</v>
      </c>
      <c r="F127" s="163">
        <v>8.3761498183833503</v>
      </c>
      <c r="G127" s="163">
        <v>11.352757331241591</v>
      </c>
      <c r="H127" s="163">
        <v>0.13433675960985095</v>
      </c>
      <c r="I127" s="163">
        <v>1.9536965571746663</v>
      </c>
      <c r="J127" s="163">
        <v>0.31821284229517449</v>
      </c>
      <c r="K127" s="163">
        <v>3.4091764342540402E-2</v>
      </c>
      <c r="L127" s="163">
        <v>4.6206853502703531E-2</v>
      </c>
      <c r="M127" s="163">
        <v>5.4676399664057879E-4</v>
      </c>
      <c r="N127" s="163">
        <v>7.951739649862951E-3</v>
      </c>
      <c r="O127" s="288">
        <v>100</v>
      </c>
      <c r="P127" s="78"/>
      <c r="Q127"/>
      <c r="R127"/>
      <c r="S127"/>
      <c r="T127"/>
      <c r="U127"/>
    </row>
    <row r="128" spans="1:21" ht="18.75">
      <c r="A128" s="289">
        <v>25</v>
      </c>
      <c r="B128" s="180">
        <v>123</v>
      </c>
      <c r="C128" s="52" t="s">
        <v>432</v>
      </c>
      <c r="D128" s="290">
        <v>284433.046546</v>
      </c>
      <c r="E128" s="162">
        <v>85.113076842240787</v>
      </c>
      <c r="F128" s="162">
        <v>8.8999159821568554</v>
      </c>
      <c r="G128" s="162">
        <v>1.8642909531678349</v>
      </c>
      <c r="H128" s="162">
        <v>0</v>
      </c>
      <c r="I128" s="162">
        <v>4.1227162224345193</v>
      </c>
      <c r="J128" s="276">
        <v>1.3393879622716764</v>
      </c>
      <c r="K128" s="277">
        <v>0.14005415823264186</v>
      </c>
      <c r="L128" s="277">
        <v>2.9337546631914811E-2</v>
      </c>
      <c r="M128" s="277">
        <v>0</v>
      </c>
      <c r="N128" s="277">
        <v>6.4877415845581099E-2</v>
      </c>
      <c r="O128" s="288">
        <v>100</v>
      </c>
      <c r="P128" s="78"/>
      <c r="Q128"/>
      <c r="R128"/>
      <c r="S128"/>
      <c r="T128"/>
      <c r="U128"/>
    </row>
    <row r="129" spans="1:21" ht="18.75">
      <c r="A129" s="287">
        <v>4</v>
      </c>
      <c r="B129" s="102">
        <v>124</v>
      </c>
      <c r="C129" s="20" t="s">
        <v>460</v>
      </c>
      <c r="D129" s="273">
        <v>32292.172424</v>
      </c>
      <c r="E129" s="163">
        <v>75.332630503756477</v>
      </c>
      <c r="F129" s="163">
        <v>13.186648348241892</v>
      </c>
      <c r="G129" s="163">
        <v>0</v>
      </c>
      <c r="H129" s="163">
        <v>0.87978990222398257</v>
      </c>
      <c r="I129" s="163">
        <v>10.600931245777659</v>
      </c>
      <c r="J129" s="163">
        <v>0.13458927173589458</v>
      </c>
      <c r="K129" s="163">
        <v>2.3559264902328261E-2</v>
      </c>
      <c r="L129" s="163">
        <v>0</v>
      </c>
      <c r="M129" s="163">
        <v>1.5718325701505292E-3</v>
      </c>
      <c r="N129" s="163">
        <v>1.8939622930336387E-2</v>
      </c>
      <c r="O129" s="288">
        <v>100</v>
      </c>
      <c r="P129" s="78"/>
      <c r="Q129"/>
      <c r="R129"/>
      <c r="S129"/>
      <c r="T129"/>
      <c r="U129"/>
    </row>
    <row r="130" spans="1:21" ht="18.75">
      <c r="A130" s="289">
        <v>126</v>
      </c>
      <c r="B130" s="180">
        <v>125</v>
      </c>
      <c r="C130" s="52" t="s">
        <v>473</v>
      </c>
      <c r="D130" s="290">
        <v>110950.80542999999</v>
      </c>
      <c r="E130" s="162">
        <v>86</v>
      </c>
      <c r="F130" s="162">
        <v>3</v>
      </c>
      <c r="G130" s="162">
        <v>5</v>
      </c>
      <c r="H130" s="162">
        <v>0</v>
      </c>
      <c r="I130" s="162">
        <v>6</v>
      </c>
      <c r="J130" s="276">
        <v>0.52790886901156509</v>
      </c>
      <c r="K130" s="277">
        <v>1.8415425663194131E-2</v>
      </c>
      <c r="L130" s="277">
        <v>3.0692376105323549E-2</v>
      </c>
      <c r="M130" s="277">
        <v>0</v>
      </c>
      <c r="N130" s="277">
        <v>3.6830851326388261E-2</v>
      </c>
      <c r="O130" s="288">
        <v>100</v>
      </c>
      <c r="P130" s="78"/>
      <c r="Q130"/>
      <c r="R130"/>
      <c r="S130"/>
      <c r="T130"/>
      <c r="U130"/>
    </row>
    <row r="131" spans="1:21" ht="18.75">
      <c r="A131" s="287">
        <v>125</v>
      </c>
      <c r="B131" s="102">
        <v>126</v>
      </c>
      <c r="C131" s="20" t="s">
        <v>471</v>
      </c>
      <c r="D131" s="273">
        <v>11369.466667999999</v>
      </c>
      <c r="E131" s="163">
        <v>62.811893534179241</v>
      </c>
      <c r="F131" s="163">
        <v>10.937988162288253</v>
      </c>
      <c r="G131" s="163">
        <v>4.6367957796604707E-3</v>
      </c>
      <c r="H131" s="163">
        <v>7.7305832612069203</v>
      </c>
      <c r="I131" s="163">
        <v>18.514898246545926</v>
      </c>
      <c r="J131" s="163">
        <v>3.9510454587262156E-2</v>
      </c>
      <c r="K131" s="163">
        <v>6.8803033987016723E-3</v>
      </c>
      <c r="L131" s="163">
        <v>2.9166754697976757E-6</v>
      </c>
      <c r="M131" s="163">
        <v>4.8627551517573609E-3</v>
      </c>
      <c r="N131" s="163">
        <v>1.1646393783047913E-2</v>
      </c>
      <c r="O131" s="288">
        <v>100</v>
      </c>
      <c r="P131" s="78"/>
      <c r="Q131"/>
      <c r="R131"/>
      <c r="S131"/>
      <c r="T131"/>
      <c r="U131"/>
    </row>
    <row r="132" spans="1:21" ht="18.75">
      <c r="A132" s="289">
        <v>24</v>
      </c>
      <c r="B132" s="180">
        <v>127</v>
      </c>
      <c r="C132" s="52" t="s">
        <v>446</v>
      </c>
      <c r="D132" s="290">
        <v>24920.885847000001</v>
      </c>
      <c r="E132" s="162">
        <v>70</v>
      </c>
      <c r="F132" s="162">
        <v>1</v>
      </c>
      <c r="G132" s="162">
        <v>1</v>
      </c>
      <c r="H132" s="162">
        <v>0</v>
      </c>
      <c r="I132" s="162">
        <v>28</v>
      </c>
      <c r="J132" s="276">
        <v>9.6514277445884991E-2</v>
      </c>
      <c r="K132" s="277">
        <v>1.3787753920840712E-3</v>
      </c>
      <c r="L132" s="277">
        <v>1.3787753920840712E-3</v>
      </c>
      <c r="M132" s="277">
        <v>0</v>
      </c>
      <c r="N132" s="277">
        <v>3.8605710978353996E-2</v>
      </c>
      <c r="O132" s="288">
        <v>100</v>
      </c>
      <c r="P132" s="78"/>
      <c r="Q132"/>
      <c r="R132"/>
      <c r="S132"/>
      <c r="T132"/>
      <c r="U132"/>
    </row>
    <row r="133" spans="1:21" ht="18.75">
      <c r="A133" s="287">
        <v>146</v>
      </c>
      <c r="B133" s="102">
        <v>128</v>
      </c>
      <c r="C133" s="20" t="s">
        <v>481</v>
      </c>
      <c r="D133" s="273">
        <v>3630.1865600000001</v>
      </c>
      <c r="E133" s="163">
        <v>79</v>
      </c>
      <c r="F133" s="163">
        <v>0</v>
      </c>
      <c r="G133" s="163">
        <v>7</v>
      </c>
      <c r="H133" s="163">
        <v>1</v>
      </c>
      <c r="I133" s="163">
        <v>13</v>
      </c>
      <c r="J133" s="163">
        <v>1.586668075678312E-2</v>
      </c>
      <c r="K133" s="163">
        <v>0</v>
      </c>
      <c r="L133" s="163">
        <v>1.4059084214871119E-3</v>
      </c>
      <c r="M133" s="163">
        <v>2.0084406021244456E-4</v>
      </c>
      <c r="N133" s="163">
        <v>2.6109727827617795E-3</v>
      </c>
      <c r="O133" s="288">
        <v>100</v>
      </c>
      <c r="P133" s="78"/>
      <c r="Q133"/>
      <c r="R133"/>
      <c r="S133"/>
      <c r="T133"/>
      <c r="U133"/>
    </row>
    <row r="134" spans="1:21" ht="18.75">
      <c r="A134" s="289">
        <v>137</v>
      </c>
      <c r="B134" s="180">
        <v>129</v>
      </c>
      <c r="C134" s="52" t="s">
        <v>91</v>
      </c>
      <c r="D134" s="290">
        <v>5814.8173379999998</v>
      </c>
      <c r="E134" s="162">
        <v>89.676766323347337</v>
      </c>
      <c r="F134" s="162">
        <v>0</v>
      </c>
      <c r="G134" s="162">
        <v>1.6531267239072489</v>
      </c>
      <c r="H134" s="162">
        <v>0.40218302155631824</v>
      </c>
      <c r="I134" s="162">
        <v>8.2679239311891024</v>
      </c>
      <c r="J134" s="276">
        <v>2.8850016378709192E-2</v>
      </c>
      <c r="K134" s="277">
        <v>0</v>
      </c>
      <c r="L134" s="277">
        <v>5.3182931339027558E-4</v>
      </c>
      <c r="M134" s="277">
        <v>1.2938676576831136E-4</v>
      </c>
      <c r="N134" s="277">
        <v>2.6598833857663989E-3</v>
      </c>
      <c r="O134" s="288">
        <v>100</v>
      </c>
      <c r="P134" s="78"/>
      <c r="Q134"/>
      <c r="R134"/>
      <c r="S134"/>
      <c r="T134"/>
      <c r="U134"/>
    </row>
    <row r="135" spans="1:21" ht="18.75">
      <c r="A135" s="287">
        <v>42</v>
      </c>
      <c r="B135" s="102">
        <v>130</v>
      </c>
      <c r="C135" s="20" t="s">
        <v>448</v>
      </c>
      <c r="D135" s="273">
        <v>18428.380708000001</v>
      </c>
      <c r="E135" s="163">
        <v>76.896593299926849</v>
      </c>
      <c r="F135" s="163">
        <v>0</v>
      </c>
      <c r="G135" s="163">
        <v>17.489881214399851</v>
      </c>
      <c r="H135" s="163">
        <v>0</v>
      </c>
      <c r="I135" s="163">
        <v>5.613525485673307</v>
      </c>
      <c r="J135" s="163">
        <v>7.8401491268129203E-2</v>
      </c>
      <c r="K135" s="163">
        <v>0</v>
      </c>
      <c r="L135" s="163">
        <v>1.7832165385572304E-2</v>
      </c>
      <c r="M135" s="163">
        <v>0</v>
      </c>
      <c r="N135" s="163">
        <v>5.7233844889830144E-3</v>
      </c>
      <c r="O135" s="288">
        <v>100</v>
      </c>
      <c r="P135" s="78"/>
      <c r="Q135"/>
      <c r="R135"/>
      <c r="S135"/>
      <c r="T135"/>
      <c r="U135"/>
    </row>
    <row r="136" spans="1:21" ht="18.75">
      <c r="A136" s="289">
        <v>54</v>
      </c>
      <c r="B136" s="180">
        <v>131</v>
      </c>
      <c r="C136" s="52" t="s">
        <v>451</v>
      </c>
      <c r="D136" s="290">
        <v>50296.215060000002</v>
      </c>
      <c r="E136" s="162">
        <v>96</v>
      </c>
      <c r="F136" s="162">
        <v>0</v>
      </c>
      <c r="G136" s="162">
        <v>0</v>
      </c>
      <c r="H136" s="162">
        <v>0</v>
      </c>
      <c r="I136" s="162">
        <v>4</v>
      </c>
      <c r="J136" s="276">
        <v>0.26713856282168463</v>
      </c>
      <c r="K136" s="277">
        <v>0</v>
      </c>
      <c r="L136" s="277">
        <v>0</v>
      </c>
      <c r="M136" s="277">
        <v>0</v>
      </c>
      <c r="N136" s="277">
        <v>1.1130773450903526E-2</v>
      </c>
      <c r="O136" s="288">
        <v>100</v>
      </c>
      <c r="P136" s="78"/>
      <c r="Q136"/>
      <c r="R136"/>
      <c r="S136"/>
      <c r="T136"/>
      <c r="U136"/>
    </row>
    <row r="137" spans="1:21" ht="18.75">
      <c r="A137" s="287">
        <v>131</v>
      </c>
      <c r="B137" s="102">
        <v>132</v>
      </c>
      <c r="C137" s="20" t="s">
        <v>475</v>
      </c>
      <c r="D137" s="273">
        <v>27542.444047000001</v>
      </c>
      <c r="E137" s="163">
        <v>77.996041075418532</v>
      </c>
      <c r="F137" s="163">
        <v>12.620562809474478</v>
      </c>
      <c r="G137" s="163">
        <v>5.7665617428617919</v>
      </c>
      <c r="H137" s="163">
        <v>1.7532664438770704E-2</v>
      </c>
      <c r="I137" s="163">
        <v>3.5993017078064184</v>
      </c>
      <c r="J137" s="163">
        <v>0.11885161376884118</v>
      </c>
      <c r="K137" s="163">
        <v>1.9231415285894532E-2</v>
      </c>
      <c r="L137" s="163">
        <v>8.7871789335316284E-3</v>
      </c>
      <c r="M137" s="163">
        <v>2.6716554244087196E-5</v>
      </c>
      <c r="N137" s="163">
        <v>5.484673459260488E-3</v>
      </c>
      <c r="O137" s="288">
        <v>100</v>
      </c>
      <c r="P137" s="78"/>
      <c r="Q137"/>
      <c r="R137"/>
      <c r="S137"/>
      <c r="T137"/>
      <c r="U137"/>
    </row>
    <row r="138" spans="1:21" ht="18.75">
      <c r="A138" s="289">
        <v>49</v>
      </c>
      <c r="B138" s="180">
        <v>133</v>
      </c>
      <c r="C138" s="52" t="s">
        <v>445</v>
      </c>
      <c r="D138" s="290">
        <v>49110.803891000003</v>
      </c>
      <c r="E138" s="162">
        <v>78.418474884283384</v>
      </c>
      <c r="F138" s="162">
        <v>8.7080057048233872</v>
      </c>
      <c r="G138" s="162">
        <v>9.1556258676100342</v>
      </c>
      <c r="H138" s="162">
        <v>8.9672599968815297E-2</v>
      </c>
      <c r="I138" s="162">
        <v>3.6282209433143748</v>
      </c>
      <c r="J138" s="276">
        <v>0.21307155856163473</v>
      </c>
      <c r="K138" s="277">
        <v>2.3660602303580254E-2</v>
      </c>
      <c r="L138" s="277">
        <v>2.4876835160305685E-2</v>
      </c>
      <c r="M138" s="277">
        <v>2.4365024522376717E-4</v>
      </c>
      <c r="N138" s="277">
        <v>9.8582724586103506E-3</v>
      </c>
      <c r="O138" s="288">
        <v>100</v>
      </c>
      <c r="P138" s="78"/>
      <c r="Q138"/>
      <c r="R138"/>
      <c r="S138"/>
      <c r="T138"/>
      <c r="U138"/>
    </row>
    <row r="139" spans="1:21" ht="18.75">
      <c r="A139" s="287">
        <v>155</v>
      </c>
      <c r="B139" s="102">
        <v>134</v>
      </c>
      <c r="C139" s="20" t="s">
        <v>484</v>
      </c>
      <c r="D139" s="273">
        <v>10693.799235</v>
      </c>
      <c r="E139" s="163">
        <v>79.931684635362103</v>
      </c>
      <c r="F139" s="163">
        <v>0</v>
      </c>
      <c r="G139" s="163">
        <v>7.416646431722862</v>
      </c>
      <c r="H139" s="163">
        <v>0.17361313638671411</v>
      </c>
      <c r="I139" s="163">
        <v>12.478055796528309</v>
      </c>
      <c r="J139" s="163">
        <v>4.7291276900284569E-2</v>
      </c>
      <c r="K139" s="163">
        <v>0</v>
      </c>
      <c r="L139" s="163">
        <v>4.3880306248286352E-3</v>
      </c>
      <c r="M139" s="163">
        <v>1.0271755116692059E-4</v>
      </c>
      <c r="N139" s="163">
        <v>7.3825942058245719E-3</v>
      </c>
      <c r="O139" s="288">
        <v>100</v>
      </c>
      <c r="P139" s="78"/>
      <c r="Q139"/>
      <c r="R139"/>
      <c r="S139"/>
      <c r="T139"/>
      <c r="U139"/>
    </row>
    <row r="140" spans="1:21" ht="18.75">
      <c r="A140" s="289">
        <v>10</v>
      </c>
      <c r="B140" s="180">
        <v>135</v>
      </c>
      <c r="C140" s="52" t="s">
        <v>440</v>
      </c>
      <c r="D140" s="290">
        <v>281794.44562100002</v>
      </c>
      <c r="E140" s="162">
        <v>75</v>
      </c>
      <c r="F140" s="162">
        <v>15</v>
      </c>
      <c r="G140" s="162">
        <v>4</v>
      </c>
      <c r="H140" s="162">
        <v>0</v>
      </c>
      <c r="I140" s="162">
        <v>6</v>
      </c>
      <c r="J140" s="276">
        <v>1.1692940500798235</v>
      </c>
      <c r="K140" s="277">
        <v>0.2338588100159647</v>
      </c>
      <c r="L140" s="277">
        <v>6.2362349337590585E-2</v>
      </c>
      <c r="M140" s="277">
        <v>0</v>
      </c>
      <c r="N140" s="277">
        <v>9.3543524006385881E-2</v>
      </c>
      <c r="O140" s="288">
        <v>100</v>
      </c>
      <c r="P140" s="78"/>
      <c r="Q140"/>
      <c r="R140"/>
      <c r="S140"/>
      <c r="T140"/>
      <c r="U140"/>
    </row>
    <row r="141" spans="1:21" ht="18.75">
      <c r="A141" s="287">
        <v>9</v>
      </c>
      <c r="B141" s="102">
        <v>136</v>
      </c>
      <c r="C141" s="20" t="s">
        <v>461</v>
      </c>
      <c r="D141" s="273">
        <v>236404.53531199999</v>
      </c>
      <c r="E141" s="163">
        <v>77</v>
      </c>
      <c r="F141" s="163">
        <v>13</v>
      </c>
      <c r="G141" s="163">
        <v>3</v>
      </c>
      <c r="H141" s="163">
        <v>0</v>
      </c>
      <c r="I141" s="163">
        <v>7</v>
      </c>
      <c r="J141" s="163">
        <v>1.0071092318191408</v>
      </c>
      <c r="K141" s="163">
        <v>0.1700314287486861</v>
      </c>
      <c r="L141" s="163">
        <v>3.9238022018927565E-2</v>
      </c>
      <c r="M141" s="163">
        <v>0</v>
      </c>
      <c r="N141" s="163">
        <v>9.1555384710830981E-2</v>
      </c>
      <c r="O141" s="288">
        <v>100</v>
      </c>
      <c r="P141" s="78"/>
      <c r="Q141"/>
      <c r="R141"/>
      <c r="S141"/>
      <c r="T141"/>
      <c r="U141"/>
    </row>
    <row r="142" spans="1:21" ht="18.75">
      <c r="A142" s="289">
        <v>48</v>
      </c>
      <c r="B142" s="180">
        <v>137</v>
      </c>
      <c r="C142" s="52" t="s">
        <v>437</v>
      </c>
      <c r="D142" s="290">
        <v>24623.110227000001</v>
      </c>
      <c r="E142" s="162">
        <v>64.688342611644671</v>
      </c>
      <c r="F142" s="162">
        <v>30.651316529000074</v>
      </c>
      <c r="G142" s="162">
        <v>7.8048770146925461E-2</v>
      </c>
      <c r="H142" s="162">
        <v>2.3308210517374718E-3</v>
      </c>
      <c r="I142" s="162">
        <v>4.5799612681565947</v>
      </c>
      <c r="J142" s="276">
        <v>8.8124969810526407E-2</v>
      </c>
      <c r="K142" s="277">
        <v>4.1756307778471079E-2</v>
      </c>
      <c r="L142" s="277">
        <v>1.0632588864177191E-4</v>
      </c>
      <c r="M142" s="277">
        <v>3.1752789842095758E-6</v>
      </c>
      <c r="N142" s="277">
        <v>6.2392841151108066E-3</v>
      </c>
      <c r="O142" s="288">
        <v>100</v>
      </c>
      <c r="P142" s="78"/>
      <c r="Q142"/>
      <c r="R142"/>
      <c r="S142"/>
      <c r="T142"/>
      <c r="U142"/>
    </row>
    <row r="143" spans="1:21" ht="18.75">
      <c r="A143" s="287">
        <v>170</v>
      </c>
      <c r="B143" s="102">
        <v>138</v>
      </c>
      <c r="C143" s="20" t="s">
        <v>243</v>
      </c>
      <c r="D143" s="273">
        <v>10223.445557999999</v>
      </c>
      <c r="E143" s="163">
        <v>70.068882823177034</v>
      </c>
      <c r="F143" s="163">
        <v>0</v>
      </c>
      <c r="G143" s="163">
        <v>17.613719995106202</v>
      </c>
      <c r="H143" s="163">
        <v>0.74886407492684015</v>
      </c>
      <c r="I143" s="163">
        <v>11.568533106789914</v>
      </c>
      <c r="J143" s="163">
        <v>3.9632596851580583E-2</v>
      </c>
      <c r="K143" s="163">
        <v>0</v>
      </c>
      <c r="L143" s="163">
        <v>9.9627314650400211E-3</v>
      </c>
      <c r="M143" s="163">
        <v>4.2357501336370785E-4</v>
      </c>
      <c r="N143" s="163">
        <v>6.5434325525440002E-3</v>
      </c>
      <c r="O143" s="288">
        <v>100</v>
      </c>
      <c r="P143" s="78"/>
      <c r="Q143"/>
      <c r="R143"/>
      <c r="S143"/>
      <c r="T143"/>
      <c r="U143"/>
    </row>
    <row r="144" spans="1:21" ht="18.75">
      <c r="A144" s="289">
        <v>23</v>
      </c>
      <c r="B144" s="180">
        <v>139</v>
      </c>
      <c r="C144" s="52" t="s">
        <v>429</v>
      </c>
      <c r="D144" s="290">
        <v>37221.440877000001</v>
      </c>
      <c r="E144" s="162">
        <v>74.701877245905663</v>
      </c>
      <c r="F144" s="162">
        <v>5.4506661089576625</v>
      </c>
      <c r="G144" s="162">
        <v>17.327334747018345</v>
      </c>
      <c r="H144" s="162">
        <v>2.4461633120634956E-3</v>
      </c>
      <c r="I144" s="162">
        <v>2.517675734806275</v>
      </c>
      <c r="J144" s="276">
        <v>0.15383485431543276</v>
      </c>
      <c r="K144" s="277">
        <v>1.1224650004890289E-2</v>
      </c>
      <c r="L144" s="277">
        <v>3.5682476997301954E-2</v>
      </c>
      <c r="M144" s="277">
        <v>5.0374259739726855E-6</v>
      </c>
      <c r="N144" s="277">
        <v>5.1846927300431573E-3</v>
      </c>
      <c r="O144" s="288">
        <v>100</v>
      </c>
      <c r="P144" s="78"/>
      <c r="Q144"/>
      <c r="R144"/>
      <c r="S144"/>
      <c r="T144"/>
      <c r="U144"/>
    </row>
    <row r="145" spans="1:21" ht="18.75">
      <c r="A145" s="287">
        <v>177</v>
      </c>
      <c r="B145" s="102">
        <v>140</v>
      </c>
      <c r="C145" s="20" t="s">
        <v>256</v>
      </c>
      <c r="D145" s="273">
        <v>26686.249951999998</v>
      </c>
      <c r="E145" s="163">
        <v>69</v>
      </c>
      <c r="F145" s="163">
        <v>20</v>
      </c>
      <c r="G145" s="163">
        <v>4</v>
      </c>
      <c r="H145" s="163">
        <v>0</v>
      </c>
      <c r="I145" s="163">
        <v>7</v>
      </c>
      <c r="J145" s="163">
        <v>0.10187478096499383</v>
      </c>
      <c r="K145" s="163">
        <v>2.9528922018838794E-2</v>
      </c>
      <c r="L145" s="163">
        <v>5.9057844037677587E-3</v>
      </c>
      <c r="M145" s="163">
        <v>0</v>
      </c>
      <c r="N145" s="163">
        <v>1.0335122706593577E-2</v>
      </c>
      <c r="O145" s="288">
        <v>100</v>
      </c>
      <c r="P145" s="78"/>
      <c r="Q145"/>
      <c r="R145"/>
      <c r="S145"/>
      <c r="T145"/>
      <c r="U145"/>
    </row>
    <row r="146" spans="1:21" ht="18.75">
      <c r="A146" s="289">
        <v>124</v>
      </c>
      <c r="B146" s="180">
        <v>141</v>
      </c>
      <c r="C146" s="52" t="s">
        <v>470</v>
      </c>
      <c r="D146" s="290">
        <v>143103.44742800001</v>
      </c>
      <c r="E146" s="162">
        <v>78</v>
      </c>
      <c r="F146" s="162">
        <v>14</v>
      </c>
      <c r="G146" s="162">
        <v>1</v>
      </c>
      <c r="H146" s="162">
        <v>0</v>
      </c>
      <c r="I146" s="162">
        <v>7</v>
      </c>
      <c r="J146" s="276">
        <v>0.6175537265289569</v>
      </c>
      <c r="K146" s="277">
        <v>0.11084297655647944</v>
      </c>
      <c r="L146" s="277">
        <v>7.9173554683199601E-3</v>
      </c>
      <c r="M146" s="277">
        <v>0</v>
      </c>
      <c r="N146" s="277">
        <v>5.5421488278239721E-2</v>
      </c>
      <c r="O146" s="288">
        <v>100</v>
      </c>
      <c r="P146" s="78"/>
      <c r="Q146"/>
      <c r="R146"/>
      <c r="S146"/>
      <c r="T146"/>
      <c r="U146"/>
    </row>
    <row r="147" spans="1:21" ht="18.75">
      <c r="A147" s="287">
        <v>30</v>
      </c>
      <c r="B147" s="102">
        <v>142</v>
      </c>
      <c r="C147" s="20" t="s">
        <v>450</v>
      </c>
      <c r="D147" s="273">
        <v>15903.472298000001</v>
      </c>
      <c r="E147" s="163">
        <v>74</v>
      </c>
      <c r="F147" s="163">
        <v>19</v>
      </c>
      <c r="G147" s="163">
        <v>3</v>
      </c>
      <c r="H147" s="163">
        <v>0</v>
      </c>
      <c r="I147" s="163">
        <v>4</v>
      </c>
      <c r="J147" s="163">
        <v>6.5110903869821421E-2</v>
      </c>
      <c r="K147" s="163">
        <v>1.6717664507116311E-2</v>
      </c>
      <c r="L147" s="163">
        <v>2.6396312379657334E-3</v>
      </c>
      <c r="M147" s="163">
        <v>0</v>
      </c>
      <c r="N147" s="163">
        <v>3.5195083172876447E-3</v>
      </c>
      <c r="O147" s="288">
        <v>100</v>
      </c>
      <c r="P147" s="78"/>
      <c r="Q147"/>
      <c r="R147"/>
      <c r="S147"/>
      <c r="T147"/>
      <c r="U147"/>
    </row>
    <row r="148" spans="1:21" ht="18.75">
      <c r="A148" s="289">
        <v>53</v>
      </c>
      <c r="B148" s="180">
        <v>143</v>
      </c>
      <c r="C148" s="52" t="s">
        <v>435</v>
      </c>
      <c r="D148" s="290">
        <v>27024.208372000001</v>
      </c>
      <c r="E148" s="162">
        <v>71</v>
      </c>
      <c r="F148" s="162">
        <v>20</v>
      </c>
      <c r="G148" s="162">
        <v>0</v>
      </c>
      <c r="H148" s="162">
        <v>0</v>
      </c>
      <c r="I148" s="162">
        <v>9</v>
      </c>
      <c r="J148" s="276">
        <v>0.10615522555282469</v>
      </c>
      <c r="K148" s="277">
        <v>2.9902880437415406E-2</v>
      </c>
      <c r="L148" s="277">
        <v>0</v>
      </c>
      <c r="M148" s="277">
        <v>0</v>
      </c>
      <c r="N148" s="277">
        <v>1.3456296196836932E-2</v>
      </c>
      <c r="O148" s="288">
        <v>100</v>
      </c>
      <c r="P148" s="78"/>
      <c r="Q148"/>
      <c r="R148"/>
      <c r="S148"/>
      <c r="T148"/>
      <c r="U148"/>
    </row>
    <row r="149" spans="1:21" ht="18.75">
      <c r="A149" s="287">
        <v>215</v>
      </c>
      <c r="B149" s="102">
        <v>144</v>
      </c>
      <c r="C149" s="20" t="s">
        <v>360</v>
      </c>
      <c r="D149" s="273">
        <v>36198.055179000003</v>
      </c>
      <c r="E149" s="163">
        <v>89</v>
      </c>
      <c r="F149" s="163">
        <v>6</v>
      </c>
      <c r="G149" s="163">
        <v>2</v>
      </c>
      <c r="H149" s="163">
        <v>0</v>
      </c>
      <c r="I149" s="163">
        <v>3</v>
      </c>
      <c r="J149" s="163">
        <v>0.17824004871007443</v>
      </c>
      <c r="K149" s="163">
        <v>1.201618305910614E-2</v>
      </c>
      <c r="L149" s="163">
        <v>4.0053943530353802E-3</v>
      </c>
      <c r="M149" s="163">
        <v>0</v>
      </c>
      <c r="N149" s="163">
        <v>6.0080915295530699E-3</v>
      </c>
      <c r="O149" s="288">
        <v>100</v>
      </c>
      <c r="P149" s="78"/>
      <c r="Q149"/>
      <c r="R149"/>
      <c r="S149"/>
      <c r="T149"/>
      <c r="U149"/>
    </row>
    <row r="150" spans="1:21" ht="18.75">
      <c r="A150" s="289">
        <v>20</v>
      </c>
      <c r="B150" s="180">
        <v>145</v>
      </c>
      <c r="C150" s="52" t="s">
        <v>431</v>
      </c>
      <c r="D150" s="290">
        <v>115886.657466</v>
      </c>
      <c r="E150" s="162">
        <v>71</v>
      </c>
      <c r="F150" s="162">
        <v>19</v>
      </c>
      <c r="G150" s="162">
        <v>5</v>
      </c>
      <c r="H150" s="162">
        <v>0</v>
      </c>
      <c r="I150" s="162">
        <v>5</v>
      </c>
      <c r="J150" s="276">
        <v>0.45522052274479718</v>
      </c>
      <c r="K150" s="277">
        <v>0.12181957650917108</v>
      </c>
      <c r="L150" s="277">
        <v>3.2057783291887125E-2</v>
      </c>
      <c r="M150" s="277">
        <v>0</v>
      </c>
      <c r="N150" s="277">
        <v>3.2057783291887125E-2</v>
      </c>
      <c r="O150" s="288">
        <v>100</v>
      </c>
      <c r="P150" s="78"/>
      <c r="Q150"/>
      <c r="R150"/>
      <c r="S150"/>
      <c r="T150"/>
      <c r="U150"/>
    </row>
    <row r="151" spans="1:21" ht="18.75">
      <c r="A151" s="287">
        <v>116</v>
      </c>
      <c r="B151" s="102">
        <v>146</v>
      </c>
      <c r="C151" s="20" t="s">
        <v>79</v>
      </c>
      <c r="D151" s="273">
        <v>43440.981616999998</v>
      </c>
      <c r="E151" s="163">
        <v>71</v>
      </c>
      <c r="F151" s="163">
        <v>15</v>
      </c>
      <c r="G151" s="163">
        <v>1</v>
      </c>
      <c r="H151" s="163">
        <v>0</v>
      </c>
      <c r="I151" s="163">
        <v>13</v>
      </c>
      <c r="J151" s="163">
        <v>0.17064282284644994</v>
      </c>
      <c r="K151" s="163">
        <v>3.6051300601362662E-2</v>
      </c>
      <c r="L151" s="163">
        <v>2.4034200400908441E-3</v>
      </c>
      <c r="M151" s="163">
        <v>0</v>
      </c>
      <c r="N151" s="163">
        <v>3.1244460521180975E-2</v>
      </c>
      <c r="O151" s="288">
        <v>100</v>
      </c>
      <c r="P151" s="78"/>
      <c r="Q151"/>
      <c r="R151"/>
      <c r="S151"/>
      <c r="T151"/>
      <c r="U151"/>
    </row>
    <row r="152" spans="1:21" ht="18.75">
      <c r="A152" s="289">
        <v>147</v>
      </c>
      <c r="B152" s="180">
        <v>147</v>
      </c>
      <c r="C152" s="52" t="s">
        <v>103</v>
      </c>
      <c r="D152" s="290">
        <v>21608.111859000001</v>
      </c>
      <c r="E152" s="162">
        <v>55.586728668372977</v>
      </c>
      <c r="F152" s="162">
        <v>14.700658507154671</v>
      </c>
      <c r="G152" s="162">
        <v>25.286164828324459</v>
      </c>
      <c r="H152" s="162">
        <v>4.4025028185378861E-9</v>
      </c>
      <c r="I152" s="162">
        <v>4.4264479917453912</v>
      </c>
      <c r="J152" s="276">
        <v>6.6453518956017393E-2</v>
      </c>
      <c r="K152" s="277">
        <v>1.7574527448796808E-2</v>
      </c>
      <c r="L152" s="277">
        <v>3.0229421194561255E-2</v>
      </c>
      <c r="M152" s="277">
        <v>5.263159238080608E-12</v>
      </c>
      <c r="N152" s="277">
        <v>5.2917855138080987E-3</v>
      </c>
      <c r="O152" s="288">
        <v>100</v>
      </c>
      <c r="P152" s="78"/>
      <c r="Q152"/>
      <c r="R152"/>
      <c r="S152"/>
      <c r="T152"/>
      <c r="U152"/>
    </row>
    <row r="153" spans="1:21" ht="18.75">
      <c r="A153" s="287">
        <v>140</v>
      </c>
      <c r="B153" s="102">
        <v>148</v>
      </c>
      <c r="C153" s="20" t="s">
        <v>478</v>
      </c>
      <c r="D153" s="273">
        <v>20698.989409999998</v>
      </c>
      <c r="E153" s="163">
        <v>76</v>
      </c>
      <c r="F153" s="163">
        <v>0</v>
      </c>
      <c r="G153" s="163">
        <v>7</v>
      </c>
      <c r="H153" s="163">
        <v>0</v>
      </c>
      <c r="I153" s="163">
        <v>17</v>
      </c>
      <c r="J153" s="163">
        <v>8.7034769290289082E-2</v>
      </c>
      <c r="K153" s="163">
        <v>0</v>
      </c>
      <c r="L153" s="163">
        <v>8.0163603293687304E-3</v>
      </c>
      <c r="M153" s="163">
        <v>0</v>
      </c>
      <c r="N153" s="163">
        <v>1.9468303657038347E-2</v>
      </c>
      <c r="O153" s="288">
        <v>100</v>
      </c>
      <c r="P153" s="78"/>
      <c r="Q153"/>
      <c r="R153"/>
      <c r="S153"/>
      <c r="T153"/>
      <c r="U153"/>
    </row>
    <row r="154" spans="1:21" ht="18.75">
      <c r="A154" s="289">
        <v>122</v>
      </c>
      <c r="B154" s="180">
        <v>149</v>
      </c>
      <c r="C154" s="52" t="s">
        <v>469</v>
      </c>
      <c r="D154" s="290">
        <v>64626.071748000002</v>
      </c>
      <c r="E154" s="162">
        <v>78.022250807603896</v>
      </c>
      <c r="F154" s="162">
        <v>19.93145289906322</v>
      </c>
      <c r="G154" s="162">
        <v>0.64597346448584159</v>
      </c>
      <c r="H154" s="162">
        <v>2.9385198790908684E-3</v>
      </c>
      <c r="I154" s="162">
        <v>1.3973843089679434</v>
      </c>
      <c r="J154" s="276">
        <v>0.27896921544065101</v>
      </c>
      <c r="K154" s="277">
        <v>7.1265077850100472E-2</v>
      </c>
      <c r="L154" s="277">
        <v>2.3096835674155133E-3</v>
      </c>
      <c r="M154" s="277">
        <v>1.0506702597547268E-5</v>
      </c>
      <c r="N154" s="277">
        <v>4.9963593757778608E-3</v>
      </c>
      <c r="O154" s="288">
        <v>100</v>
      </c>
      <c r="P154" s="78"/>
      <c r="Q154"/>
      <c r="R154"/>
      <c r="S154"/>
      <c r="T154"/>
      <c r="U154"/>
    </row>
    <row r="155" spans="1:21" ht="18.75">
      <c r="A155" s="287">
        <v>144</v>
      </c>
      <c r="B155" s="102">
        <v>150</v>
      </c>
      <c r="C155" s="20" t="s">
        <v>98</v>
      </c>
      <c r="D155" s="273">
        <v>72552.760534000001</v>
      </c>
      <c r="E155" s="163">
        <v>70.240852369741418</v>
      </c>
      <c r="F155" s="163">
        <v>22.81528355788755</v>
      </c>
      <c r="G155" s="163">
        <v>4.4752795204246532</v>
      </c>
      <c r="H155" s="163">
        <v>5.2404470931493953E-2</v>
      </c>
      <c r="I155" s="163">
        <v>2.4161800810148861</v>
      </c>
      <c r="J155" s="163">
        <v>0.28195107988165757</v>
      </c>
      <c r="K155" s="163">
        <v>9.1581944408803337E-2</v>
      </c>
      <c r="L155" s="163">
        <v>1.7964045864847223E-2</v>
      </c>
      <c r="M155" s="163">
        <v>2.1035475327071471E-4</v>
      </c>
      <c r="N155" s="163">
        <v>9.6986947061047726E-3</v>
      </c>
      <c r="O155" s="288">
        <v>100</v>
      </c>
      <c r="P155" s="78"/>
      <c r="Q155"/>
      <c r="R155"/>
      <c r="S155"/>
      <c r="T155"/>
      <c r="U155"/>
    </row>
    <row r="156" spans="1:21" ht="18.75">
      <c r="A156" s="289">
        <v>40</v>
      </c>
      <c r="B156" s="180">
        <v>151</v>
      </c>
      <c r="C156" s="52" t="s">
        <v>454</v>
      </c>
      <c r="D156" s="290">
        <v>29810.090541000001</v>
      </c>
      <c r="E156" s="162">
        <v>62.200029701118609</v>
      </c>
      <c r="F156" s="162">
        <v>31.798048532916429</v>
      </c>
      <c r="G156" s="162">
        <v>0.91542283792436818</v>
      </c>
      <c r="H156" s="162">
        <v>6.5842605324762216E-2</v>
      </c>
      <c r="I156" s="162">
        <v>5.020656322715837</v>
      </c>
      <c r="J156" s="276">
        <v>0.10258501705274749</v>
      </c>
      <c r="K156" s="277">
        <v>5.2443758735611343E-2</v>
      </c>
      <c r="L156" s="277">
        <v>1.509784929206504E-3</v>
      </c>
      <c r="M156" s="277">
        <v>1.0859262965780515E-4</v>
      </c>
      <c r="N156" s="277">
        <v>8.2804480473186344E-3</v>
      </c>
      <c r="O156" s="288">
        <v>100</v>
      </c>
      <c r="P156" s="78"/>
      <c r="Q156"/>
      <c r="R156"/>
      <c r="S156"/>
      <c r="T156"/>
      <c r="U156"/>
    </row>
    <row r="157" spans="1:21" ht="18.75">
      <c r="A157" s="287">
        <v>209</v>
      </c>
      <c r="B157" s="102">
        <v>152</v>
      </c>
      <c r="C157" s="20" t="s">
        <v>494</v>
      </c>
      <c r="D157" s="273">
        <v>22783.644451</v>
      </c>
      <c r="E157" s="163">
        <v>79</v>
      </c>
      <c r="F157" s="163">
        <v>14</v>
      </c>
      <c r="G157" s="163">
        <v>2</v>
      </c>
      <c r="H157" s="163">
        <v>0</v>
      </c>
      <c r="I157" s="163">
        <v>5</v>
      </c>
      <c r="J157" s="163">
        <v>9.9581882915700679E-2</v>
      </c>
      <c r="K157" s="163">
        <v>1.7647422288858346E-2</v>
      </c>
      <c r="L157" s="163">
        <v>2.5210603269797639E-3</v>
      </c>
      <c r="M157" s="163">
        <v>0</v>
      </c>
      <c r="N157" s="163">
        <v>6.3026508174494102E-3</v>
      </c>
      <c r="O157" s="288">
        <v>100</v>
      </c>
      <c r="P157" s="78"/>
      <c r="Q157"/>
      <c r="R157"/>
      <c r="S157"/>
      <c r="T157"/>
      <c r="U157"/>
    </row>
    <row r="158" spans="1:21" ht="18.75">
      <c r="A158" s="289">
        <v>51</v>
      </c>
      <c r="B158" s="180">
        <v>153</v>
      </c>
      <c r="C158" s="52" t="s">
        <v>312</v>
      </c>
      <c r="D158" s="290">
        <v>81188.170515000005</v>
      </c>
      <c r="E158" s="162">
        <v>68</v>
      </c>
      <c r="F158" s="162">
        <v>20</v>
      </c>
      <c r="G158" s="162">
        <v>2</v>
      </c>
      <c r="H158" s="162">
        <v>0</v>
      </c>
      <c r="I158" s="162">
        <v>10</v>
      </c>
      <c r="J158" s="276">
        <v>0.30544408244043403</v>
      </c>
      <c r="K158" s="277">
        <v>8.9836494835421762E-2</v>
      </c>
      <c r="L158" s="277">
        <v>8.9836494835421766E-3</v>
      </c>
      <c r="M158" s="277">
        <v>0</v>
      </c>
      <c r="N158" s="277">
        <v>4.4918247417710881E-2</v>
      </c>
      <c r="O158" s="288">
        <v>100</v>
      </c>
      <c r="P158" s="78"/>
      <c r="Q158"/>
      <c r="R158"/>
      <c r="S158"/>
      <c r="T158"/>
      <c r="U158"/>
    </row>
    <row r="159" spans="1:21" ht="18.75">
      <c r="A159" s="287">
        <v>46</v>
      </c>
      <c r="B159" s="102">
        <v>154</v>
      </c>
      <c r="C159" s="20" t="s">
        <v>452</v>
      </c>
      <c r="D159" s="273">
        <v>58603.975745000003</v>
      </c>
      <c r="E159" s="163">
        <v>81.799289591328957</v>
      </c>
      <c r="F159" s="163">
        <v>11.270208084266759</v>
      </c>
      <c r="G159" s="163">
        <v>3.1071986510679408</v>
      </c>
      <c r="H159" s="163">
        <v>0</v>
      </c>
      <c r="I159" s="163">
        <v>3.8233036733363406</v>
      </c>
      <c r="J159" s="163">
        <v>0.26522023753570195</v>
      </c>
      <c r="K159" s="163">
        <v>3.6541726463879619E-2</v>
      </c>
      <c r="L159" s="163">
        <v>1.0074561385851069E-2</v>
      </c>
      <c r="M159" s="163">
        <v>0</v>
      </c>
      <c r="N159" s="163">
        <v>1.239640971797481E-2</v>
      </c>
      <c r="O159" s="288">
        <v>100</v>
      </c>
      <c r="P159" s="78"/>
      <c r="Q159"/>
      <c r="R159"/>
      <c r="S159"/>
      <c r="T159"/>
      <c r="U159"/>
    </row>
    <row r="160" spans="1:21" ht="18.75">
      <c r="A160" s="289">
        <v>194</v>
      </c>
      <c r="B160" s="180">
        <v>155</v>
      </c>
      <c r="C160" s="52" t="s">
        <v>298</v>
      </c>
      <c r="D160" s="290">
        <v>45786.710127999999</v>
      </c>
      <c r="E160" s="162">
        <v>62.207977901693965</v>
      </c>
      <c r="F160" s="162">
        <v>32.693761126999583</v>
      </c>
      <c r="G160" s="162">
        <v>2.386191781571164</v>
      </c>
      <c r="H160" s="162">
        <v>5.5580157270812888E-3</v>
      </c>
      <c r="I160" s="162">
        <v>2.7065111740081989</v>
      </c>
      <c r="J160" s="276">
        <v>0.15758525256948522</v>
      </c>
      <c r="K160" s="277">
        <v>8.2819837236734112E-2</v>
      </c>
      <c r="L160" s="277">
        <v>6.0447011341913798E-3</v>
      </c>
      <c r="M160" s="277">
        <v>1.4079565703315131E-5</v>
      </c>
      <c r="N160" s="277">
        <v>6.8561342342973331E-3</v>
      </c>
      <c r="O160" s="288">
        <v>100</v>
      </c>
      <c r="P160" s="78"/>
      <c r="Q160"/>
      <c r="R160"/>
      <c r="S160"/>
      <c r="T160"/>
      <c r="U160"/>
    </row>
    <row r="161" spans="1:21" ht="18.75">
      <c r="A161" s="287">
        <v>117</v>
      </c>
      <c r="B161" s="102">
        <v>156</v>
      </c>
      <c r="C161" s="20" t="s">
        <v>81</v>
      </c>
      <c r="D161" s="273">
        <v>24424.334928</v>
      </c>
      <c r="E161" s="163">
        <v>63</v>
      </c>
      <c r="F161" s="163">
        <v>34</v>
      </c>
      <c r="G161" s="163">
        <v>1</v>
      </c>
      <c r="H161" s="163">
        <v>0</v>
      </c>
      <c r="I161" s="163">
        <v>2</v>
      </c>
      <c r="J161" s="163">
        <v>8.5132099514046211E-2</v>
      </c>
      <c r="K161" s="163">
        <v>4.5944307674247162E-2</v>
      </c>
      <c r="L161" s="163">
        <v>1.3513031668896224E-3</v>
      </c>
      <c r="M161" s="163">
        <v>0</v>
      </c>
      <c r="N161" s="163">
        <v>2.7026063337792449E-3</v>
      </c>
      <c r="O161" s="288">
        <v>100</v>
      </c>
      <c r="P161" s="78"/>
      <c r="Q161"/>
      <c r="R161"/>
      <c r="S161"/>
      <c r="T161"/>
      <c r="U161"/>
    </row>
    <row r="162" spans="1:21" ht="18.75">
      <c r="A162" s="289">
        <v>134</v>
      </c>
      <c r="B162" s="180">
        <v>157</v>
      </c>
      <c r="C162" s="52" t="s">
        <v>477</v>
      </c>
      <c r="D162" s="290">
        <v>8520.4044209999993</v>
      </c>
      <c r="E162" s="162">
        <v>55.054248840299088</v>
      </c>
      <c r="F162" s="162">
        <v>0</v>
      </c>
      <c r="G162" s="162">
        <v>39.136053505634464</v>
      </c>
      <c r="H162" s="162">
        <v>3.2041833673339515E-2</v>
      </c>
      <c r="I162" s="162">
        <v>5.7776558203931074</v>
      </c>
      <c r="J162" s="276">
        <v>2.5952613459101787E-2</v>
      </c>
      <c r="K162" s="277">
        <v>0</v>
      </c>
      <c r="L162" s="277">
        <v>1.8448764452181358E-2</v>
      </c>
      <c r="M162" s="277">
        <v>1.5104543997271152E-5</v>
      </c>
      <c r="N162" s="277">
        <v>2.7235912098510675E-3</v>
      </c>
      <c r="O162" s="288">
        <v>100</v>
      </c>
      <c r="P162" s="78"/>
      <c r="Q162"/>
      <c r="R162"/>
      <c r="S162"/>
      <c r="T162"/>
      <c r="U162"/>
    </row>
    <row r="163" spans="1:21" ht="18.75">
      <c r="A163" s="287">
        <v>169</v>
      </c>
      <c r="B163" s="102">
        <v>158</v>
      </c>
      <c r="C163" s="20" t="s">
        <v>241</v>
      </c>
      <c r="D163" s="273">
        <v>66058.421816000002</v>
      </c>
      <c r="E163" s="163">
        <v>75.688315212622157</v>
      </c>
      <c r="F163" s="163">
        <v>13.834466314014101</v>
      </c>
      <c r="G163" s="163">
        <v>7.7990845906055428</v>
      </c>
      <c r="H163" s="163">
        <v>0</v>
      </c>
      <c r="I163" s="163">
        <v>2.6781338827581891</v>
      </c>
      <c r="J163" s="163">
        <v>0.27662223111084266</v>
      </c>
      <c r="K163" s="163">
        <v>5.056158176146297E-2</v>
      </c>
      <c r="L163" s="163">
        <v>2.8503741614738964E-2</v>
      </c>
      <c r="M163" s="163">
        <v>0</v>
      </c>
      <c r="N163" s="163">
        <v>9.7879225846286191E-3</v>
      </c>
      <c r="O163" s="288">
        <v>100</v>
      </c>
      <c r="P163" s="78"/>
      <c r="Q163"/>
      <c r="R163"/>
      <c r="S163"/>
      <c r="T163"/>
      <c r="U163"/>
    </row>
    <row r="164" spans="1:21" ht="18.75">
      <c r="A164" s="289">
        <v>43</v>
      </c>
      <c r="B164" s="180">
        <v>159</v>
      </c>
      <c r="C164" s="52" t="s">
        <v>449</v>
      </c>
      <c r="D164" s="290">
        <v>41625.697063</v>
      </c>
      <c r="E164" s="162">
        <v>72</v>
      </c>
      <c r="F164" s="162">
        <v>22</v>
      </c>
      <c r="G164" s="162">
        <v>1</v>
      </c>
      <c r="H164" s="162">
        <v>0</v>
      </c>
      <c r="I164" s="162">
        <v>5</v>
      </c>
      <c r="J164" s="276">
        <v>0.16581509478290909</v>
      </c>
      <c r="K164" s="277">
        <v>5.0665723405888888E-2</v>
      </c>
      <c r="L164" s="277">
        <v>2.302987427540404E-3</v>
      </c>
      <c r="M164" s="277">
        <v>0</v>
      </c>
      <c r="N164" s="277">
        <v>1.1514937137702019E-2</v>
      </c>
      <c r="O164" s="288">
        <v>100</v>
      </c>
      <c r="P164" s="78"/>
      <c r="Q164"/>
      <c r="R164"/>
      <c r="S164"/>
      <c r="T164"/>
      <c r="U164"/>
    </row>
    <row r="165" spans="1:21" ht="18.75">
      <c r="A165" s="287">
        <v>133</v>
      </c>
      <c r="B165" s="102">
        <v>160</v>
      </c>
      <c r="C165" s="20" t="s">
        <v>476</v>
      </c>
      <c r="D165" s="273">
        <v>6246.2955300000003</v>
      </c>
      <c r="E165" s="163">
        <v>75</v>
      </c>
      <c r="F165" s="163">
        <v>0</v>
      </c>
      <c r="G165" s="163">
        <v>13</v>
      </c>
      <c r="H165" s="163">
        <v>0</v>
      </c>
      <c r="I165" s="163">
        <v>12</v>
      </c>
      <c r="J165" s="163">
        <v>2.5918737263162378E-2</v>
      </c>
      <c r="K165" s="163">
        <v>0</v>
      </c>
      <c r="L165" s="163">
        <v>4.4925811256148118E-3</v>
      </c>
      <c r="M165" s="163">
        <v>0</v>
      </c>
      <c r="N165" s="163">
        <v>4.1469979621059803E-3</v>
      </c>
      <c r="O165" s="288">
        <v>100</v>
      </c>
      <c r="P165" s="78"/>
      <c r="Q165"/>
      <c r="R165"/>
      <c r="S165"/>
      <c r="T165"/>
      <c r="U165"/>
    </row>
    <row r="166" spans="1:21" ht="18.75">
      <c r="A166" s="289">
        <v>226</v>
      </c>
      <c r="B166" s="180">
        <v>161</v>
      </c>
      <c r="C166" s="52" t="s">
        <v>525</v>
      </c>
      <c r="D166" s="290">
        <v>66038.388886999994</v>
      </c>
      <c r="E166" s="162">
        <v>69.393316181764803</v>
      </c>
      <c r="F166" s="162">
        <v>20.523440383933959</v>
      </c>
      <c r="G166" s="162">
        <v>4.1672351589490439</v>
      </c>
      <c r="H166" s="162">
        <v>0</v>
      </c>
      <c r="I166" s="162">
        <v>5.9160082753521976</v>
      </c>
      <c r="J166" s="276">
        <v>0.2535386417188023</v>
      </c>
      <c r="K166" s="277">
        <v>7.4985394626619725E-2</v>
      </c>
      <c r="L166" s="277">
        <v>1.5225603848579579E-2</v>
      </c>
      <c r="M166" s="277">
        <v>0</v>
      </c>
      <c r="N166" s="277">
        <v>2.1615002496798735E-2</v>
      </c>
      <c r="O166" s="288">
        <v>100</v>
      </c>
      <c r="P166" s="78"/>
      <c r="Q166"/>
      <c r="R166"/>
      <c r="S166"/>
      <c r="T166"/>
      <c r="U166"/>
    </row>
    <row r="167" spans="1:21" ht="18.75">
      <c r="A167" s="287">
        <v>213</v>
      </c>
      <c r="B167" s="102">
        <v>162</v>
      </c>
      <c r="C167" s="20" t="s">
        <v>359</v>
      </c>
      <c r="D167" s="273">
        <v>163885.405612</v>
      </c>
      <c r="E167" s="163">
        <v>24.661950035981921</v>
      </c>
      <c r="F167" s="163">
        <v>21.775861976109269</v>
      </c>
      <c r="G167" s="163">
        <v>52.124514988431578</v>
      </c>
      <c r="H167" s="163">
        <v>0</v>
      </c>
      <c r="I167" s="163">
        <v>1.437672999477229</v>
      </c>
      <c r="J167" s="163">
        <v>0.22361335709386149</v>
      </c>
      <c r="K167" s="163">
        <v>0.19744479219955921</v>
      </c>
      <c r="L167" s="163">
        <v>0.47262028211259455</v>
      </c>
      <c r="M167" s="163">
        <v>0</v>
      </c>
      <c r="N167" s="163">
        <v>1.3035582561284054E-2</v>
      </c>
      <c r="O167" s="288">
        <v>100</v>
      </c>
      <c r="P167" s="78"/>
    </row>
    <row r="168" spans="1:21">
      <c r="A168" s="183"/>
      <c r="B168" s="292"/>
      <c r="C168" s="30" t="s">
        <v>308</v>
      </c>
      <c r="D168" s="48">
        <v>18074652.325591002</v>
      </c>
      <c r="E168" s="164">
        <v>90.482445314477332</v>
      </c>
      <c r="F168" s="164">
        <v>2.6762397181571029</v>
      </c>
      <c r="G168" s="164">
        <v>1.3480582678412008</v>
      </c>
      <c r="H168" s="164">
        <v>0.24069355069780438</v>
      </c>
      <c r="I168" s="164">
        <v>5.2490272874631785</v>
      </c>
      <c r="J168" s="148">
        <v>90.482445314477332</v>
      </c>
      <c r="K168" s="148">
        <v>2.6762397181571029</v>
      </c>
      <c r="L168" s="148">
        <v>1.3480582678412008</v>
      </c>
      <c r="M168" s="148">
        <v>0.24069355069780438</v>
      </c>
      <c r="N168" s="148">
        <v>5.2490272874631785</v>
      </c>
      <c r="O168" s="288">
        <v>99.996464138636611</v>
      </c>
      <c r="P168" s="78"/>
    </row>
    <row r="169" spans="1:21" ht="21.75">
      <c r="A169" s="181"/>
      <c r="B169" s="347" t="s">
        <v>112</v>
      </c>
      <c r="C169" s="347"/>
      <c r="D169" s="49">
        <v>849522900.11083317</v>
      </c>
      <c r="E169" s="165">
        <v>3.7196481645417689</v>
      </c>
      <c r="F169" s="165">
        <v>19.596947599415724</v>
      </c>
      <c r="G169" s="165">
        <v>75.538726177567412</v>
      </c>
      <c r="H169" s="170">
        <v>7.9399769384048247E-2</v>
      </c>
      <c r="I169" s="170">
        <v>1.0652030592593029</v>
      </c>
      <c r="J169" s="87">
        <v>3.7196481645417689</v>
      </c>
      <c r="K169" s="87">
        <v>19.596947599415724</v>
      </c>
      <c r="L169" s="87">
        <v>75.538726177567412</v>
      </c>
      <c r="M169" s="87">
        <v>7.9399769384048247E-2</v>
      </c>
      <c r="N169" s="87">
        <v>1.0652030592593029</v>
      </c>
      <c r="O169" s="288">
        <v>99.999924770168263</v>
      </c>
      <c r="P169" s="78"/>
    </row>
    <row r="170" spans="1:21" s="248" customFormat="1" ht="21">
      <c r="A170" s="184"/>
      <c r="B170" s="75"/>
      <c r="C170" s="348" t="s">
        <v>113</v>
      </c>
      <c r="D170" s="348"/>
      <c r="E170" s="348"/>
      <c r="F170" s="348"/>
      <c r="G170" s="348"/>
      <c r="H170" s="348"/>
      <c r="I170" s="348"/>
      <c r="J170" s="88"/>
      <c r="K170" s="64"/>
      <c r="L170" s="64"/>
      <c r="M170" s="64"/>
      <c r="N170" s="64"/>
      <c r="O170" s="64"/>
      <c r="P170" s="2"/>
      <c r="Q170" s="2"/>
      <c r="R170" s="2"/>
      <c r="S170" s="2"/>
      <c r="T170" s="2"/>
      <c r="U170" s="2"/>
    </row>
    <row r="171" spans="1:21" s="248" customFormat="1" ht="42" customHeight="1">
      <c r="A171" s="184"/>
      <c r="B171" s="75"/>
      <c r="C171" s="346" t="s">
        <v>114</v>
      </c>
      <c r="D171" s="346"/>
      <c r="E171" s="346"/>
      <c r="F171" s="346"/>
      <c r="G171" s="346"/>
      <c r="H171" s="346"/>
      <c r="I171" s="346"/>
      <c r="J171" s="88"/>
      <c r="K171" s="64"/>
      <c r="L171" s="64"/>
      <c r="M171" s="64"/>
      <c r="N171" s="64"/>
      <c r="O171" s="64"/>
      <c r="P171" s="2"/>
      <c r="Q171" s="2"/>
      <c r="R171" s="2"/>
      <c r="S171" s="2"/>
      <c r="T171" s="2"/>
      <c r="U171" s="2"/>
    </row>
    <row r="173" spans="1:21">
      <c r="E173" s="166"/>
      <c r="F173" s="168"/>
      <c r="G173" s="168"/>
      <c r="H173" s="171"/>
      <c r="I173" s="171"/>
    </row>
  </sheetData>
  <sortState ref="A73:O168">
    <sortCondition descending="1" ref="E73:E168"/>
  </sortState>
  <mergeCells count="9">
    <mergeCell ref="A2:A3"/>
    <mergeCell ref="B2:B3"/>
    <mergeCell ref="D2:D3"/>
    <mergeCell ref="A1:F1"/>
    <mergeCell ref="C171:I171"/>
    <mergeCell ref="B169:C169"/>
    <mergeCell ref="C170:I170"/>
    <mergeCell ref="C2:C3"/>
    <mergeCell ref="E2:I2"/>
  </mergeCells>
  <printOptions horizontalCentered="1"/>
  <pageMargins left="0" right="0" top="0" bottom="0" header="0" footer="0"/>
  <pageSetup paperSize="9" scale="80" fitToHeight="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rightToLeft="1" topLeftCell="B1" zoomScaleNormal="100" workbookViewId="0">
      <selection activeCell="B1" sqref="A1:XFD1048576"/>
    </sheetView>
  </sheetViews>
  <sheetFormatPr defaultColWidth="9.140625" defaultRowHeight="15.75"/>
  <cols>
    <col min="1" max="1" width="3.5703125" style="22" hidden="1" customWidth="1"/>
    <col min="2" max="2" width="3.42578125" style="23" bestFit="1" customWidth="1"/>
    <col min="3" max="3" width="26.42578125" style="70" bestFit="1" customWidth="1"/>
    <col min="4" max="5" width="9.42578125" style="24" customWidth="1"/>
    <col min="6" max="6" width="11.140625" style="24" customWidth="1"/>
    <col min="7" max="7" width="9.42578125" style="24" customWidth="1"/>
    <col min="8" max="8" width="11" style="24" customWidth="1"/>
    <col min="9" max="9" width="8.5703125" style="24" customWidth="1"/>
    <col min="10" max="10" width="11.140625" style="24" customWidth="1"/>
    <col min="11" max="11" width="9.42578125" style="24" customWidth="1"/>
    <col min="12" max="12" width="11.5703125" style="23" bestFit="1" customWidth="1"/>
    <col min="13" max="13" width="10.28515625" style="24" customWidth="1"/>
    <col min="14" max="14" width="11.140625" style="24" customWidth="1"/>
    <col min="15" max="15" width="10.28515625" style="24" customWidth="1"/>
    <col min="16" max="16" width="9.42578125" style="24" customWidth="1"/>
    <col min="17" max="17" width="11.140625" style="24" customWidth="1"/>
    <col min="18" max="16384" width="9.140625" style="22"/>
  </cols>
  <sheetData>
    <row r="1" spans="1:17">
      <c r="A1" s="34"/>
      <c r="B1" s="359" t="s">
        <v>511</v>
      </c>
      <c r="C1" s="360"/>
      <c r="D1" s="360"/>
      <c r="E1" s="360"/>
      <c r="F1" s="360"/>
      <c r="G1" s="360"/>
      <c r="H1" s="360"/>
      <c r="I1" s="360"/>
      <c r="J1" s="360"/>
      <c r="K1" s="210" t="s">
        <v>551</v>
      </c>
      <c r="L1" s="217" t="s">
        <v>512</v>
      </c>
      <c r="M1" s="210"/>
      <c r="N1" s="210"/>
      <c r="O1" s="210"/>
      <c r="P1" s="210"/>
      <c r="Q1" s="211"/>
    </row>
    <row r="2" spans="1:17" ht="17.25" customHeight="1">
      <c r="A2" s="351" t="s">
        <v>248</v>
      </c>
      <c r="B2" s="357" t="s">
        <v>105</v>
      </c>
      <c r="C2" s="358" t="s">
        <v>115</v>
      </c>
      <c r="D2" s="361" t="s">
        <v>116</v>
      </c>
      <c r="E2" s="361"/>
      <c r="F2" s="361"/>
      <c r="G2" s="361"/>
      <c r="H2" s="361"/>
      <c r="I2" s="361"/>
      <c r="J2" s="361"/>
      <c r="K2" s="361"/>
      <c r="L2" s="361" t="s">
        <v>117</v>
      </c>
      <c r="M2" s="361"/>
      <c r="N2" s="361"/>
      <c r="O2" s="361"/>
      <c r="P2" s="361"/>
      <c r="Q2" s="361"/>
    </row>
    <row r="3" spans="1:17">
      <c r="A3" s="352"/>
      <c r="B3" s="357"/>
      <c r="C3" s="358"/>
      <c r="D3" s="362" t="s">
        <v>536</v>
      </c>
      <c r="E3" s="363"/>
      <c r="F3" s="363"/>
      <c r="G3" s="224" t="s">
        <v>551</v>
      </c>
      <c r="H3" s="362" t="s">
        <v>535</v>
      </c>
      <c r="I3" s="363"/>
      <c r="J3" s="223" t="s">
        <v>551</v>
      </c>
      <c r="K3" s="222"/>
      <c r="L3" s="362" t="s">
        <v>536</v>
      </c>
      <c r="M3" s="363"/>
      <c r="N3" s="224" t="s">
        <v>551</v>
      </c>
      <c r="O3" s="225" t="s">
        <v>535</v>
      </c>
      <c r="P3" s="221" t="s">
        <v>551</v>
      </c>
      <c r="Q3" s="224"/>
    </row>
    <row r="4" spans="1:17" ht="31.5">
      <c r="A4" s="353"/>
      <c r="B4" s="357"/>
      <c r="C4" s="358"/>
      <c r="D4" s="27" t="s">
        <v>118</v>
      </c>
      <c r="E4" s="27" t="s">
        <v>119</v>
      </c>
      <c r="F4" s="25" t="s">
        <v>120</v>
      </c>
      <c r="G4" s="27" t="s">
        <v>121</v>
      </c>
      <c r="H4" s="27" t="s">
        <v>122</v>
      </c>
      <c r="I4" s="27" t="s">
        <v>119</v>
      </c>
      <c r="J4" s="25" t="s">
        <v>120</v>
      </c>
      <c r="K4" s="27" t="s">
        <v>121</v>
      </c>
      <c r="L4" s="95" t="s">
        <v>123</v>
      </c>
      <c r="M4" s="27" t="s">
        <v>124</v>
      </c>
      <c r="N4" s="25" t="s">
        <v>120</v>
      </c>
      <c r="O4" s="27" t="s">
        <v>123</v>
      </c>
      <c r="P4" s="27" t="s">
        <v>124</v>
      </c>
      <c r="Q4" s="25" t="s">
        <v>120</v>
      </c>
    </row>
    <row r="5" spans="1:17" ht="17.25">
      <c r="A5" s="278">
        <v>104</v>
      </c>
      <c r="B5" s="31">
        <v>1</v>
      </c>
      <c r="C5" s="69" t="s">
        <v>405</v>
      </c>
      <c r="D5" s="26">
        <v>11319516.423936</v>
      </c>
      <c r="E5" s="26">
        <v>3539915.2155909999</v>
      </c>
      <c r="F5" s="26">
        <v>7779601.2083449997</v>
      </c>
      <c r="G5" s="26">
        <v>14859431.639527</v>
      </c>
      <c r="H5" s="26">
        <v>1388493.5792469999</v>
      </c>
      <c r="I5" s="26">
        <v>498405.17094799998</v>
      </c>
      <c r="J5" s="26">
        <v>890088.408299</v>
      </c>
      <c r="K5" s="26">
        <v>1886898.7501949999</v>
      </c>
      <c r="L5" s="97">
        <v>253512940</v>
      </c>
      <c r="M5" s="26">
        <v>105101421</v>
      </c>
      <c r="N5" s="26">
        <v>148411519</v>
      </c>
      <c r="O5" s="26">
        <v>22389095</v>
      </c>
      <c r="P5" s="26">
        <v>16411448</v>
      </c>
      <c r="Q5" s="26">
        <v>5977647</v>
      </c>
    </row>
    <row r="6" spans="1:17" ht="17.25">
      <c r="A6" s="29">
        <v>208</v>
      </c>
      <c r="B6" s="93">
        <v>2</v>
      </c>
      <c r="C6" s="68" t="s">
        <v>417</v>
      </c>
      <c r="D6" s="94">
        <v>3429139.811497</v>
      </c>
      <c r="E6" s="94">
        <v>297369.50608700002</v>
      </c>
      <c r="F6" s="65">
        <v>3131770.30541</v>
      </c>
      <c r="G6" s="65">
        <v>3726509.3175840001</v>
      </c>
      <c r="H6" s="65">
        <v>140302.079192</v>
      </c>
      <c r="I6" s="65">
        <v>144364.872699</v>
      </c>
      <c r="J6" s="65">
        <v>-4062.7935069999949</v>
      </c>
      <c r="K6" s="65">
        <v>284666.95189100003</v>
      </c>
      <c r="L6" s="96">
        <v>74890380.271783993</v>
      </c>
      <c r="M6" s="65">
        <v>13893872.545505</v>
      </c>
      <c r="N6" s="65">
        <v>60996507.726278991</v>
      </c>
      <c r="O6" s="65">
        <v>5423385.2851339998</v>
      </c>
      <c r="P6" s="65">
        <v>4537721.5268169995</v>
      </c>
      <c r="Q6" s="65">
        <v>885663.75831700023</v>
      </c>
    </row>
    <row r="7" spans="1:17" ht="17.25">
      <c r="A7" s="278">
        <v>113</v>
      </c>
      <c r="B7" s="31">
        <v>3</v>
      </c>
      <c r="C7" s="69" t="s">
        <v>34</v>
      </c>
      <c r="D7" s="26">
        <v>664298.51949400001</v>
      </c>
      <c r="E7" s="26">
        <v>2797.3323300000002</v>
      </c>
      <c r="F7" s="26">
        <v>661501.187164</v>
      </c>
      <c r="G7" s="26">
        <v>667095.85182400001</v>
      </c>
      <c r="H7" s="26">
        <v>9867.7251739999992</v>
      </c>
      <c r="I7" s="26">
        <v>0</v>
      </c>
      <c r="J7" s="26">
        <v>9867.7251739999992</v>
      </c>
      <c r="K7" s="26">
        <v>9867.7251739999992</v>
      </c>
      <c r="L7" s="97">
        <v>14563143</v>
      </c>
      <c r="M7" s="26">
        <v>3220684</v>
      </c>
      <c r="N7" s="26">
        <v>11342459</v>
      </c>
      <c r="O7" s="26">
        <v>2358931</v>
      </c>
      <c r="P7" s="26">
        <v>1014479</v>
      </c>
      <c r="Q7" s="26">
        <v>1344452</v>
      </c>
    </row>
    <row r="8" spans="1:17" ht="31.5">
      <c r="A8" s="29">
        <v>130</v>
      </c>
      <c r="B8" s="93">
        <v>4</v>
      </c>
      <c r="C8" s="68" t="s">
        <v>409</v>
      </c>
      <c r="D8" s="94">
        <v>760691.58911299997</v>
      </c>
      <c r="E8" s="94">
        <v>553554.099392</v>
      </c>
      <c r="F8" s="65">
        <v>207137.48972099996</v>
      </c>
      <c r="G8" s="65">
        <v>1314245.688505</v>
      </c>
      <c r="H8" s="65">
        <v>116647.203478</v>
      </c>
      <c r="I8" s="65">
        <v>83903.579259999999</v>
      </c>
      <c r="J8" s="65">
        <v>32743.624217999997</v>
      </c>
      <c r="K8" s="65">
        <v>200550.78273799998</v>
      </c>
      <c r="L8" s="96">
        <v>104447059</v>
      </c>
      <c r="M8" s="65">
        <v>12922086</v>
      </c>
      <c r="N8" s="65">
        <v>91524973</v>
      </c>
      <c r="O8" s="65">
        <v>20018753</v>
      </c>
      <c r="P8" s="65">
        <v>2145194</v>
      </c>
      <c r="Q8" s="65">
        <v>17873559</v>
      </c>
    </row>
    <row r="9" spans="1:17" ht="17.25">
      <c r="A9" s="278">
        <v>1</v>
      </c>
      <c r="B9" s="31">
        <v>5</v>
      </c>
      <c r="C9" s="69" t="s">
        <v>404</v>
      </c>
      <c r="D9" s="26">
        <v>310348.00802800001</v>
      </c>
      <c r="E9" s="26">
        <v>265322.40766800003</v>
      </c>
      <c r="F9" s="26">
        <v>45025.600359999982</v>
      </c>
      <c r="G9" s="26">
        <v>575670.41569599998</v>
      </c>
      <c r="H9" s="26">
        <v>105605.916375</v>
      </c>
      <c r="I9" s="26">
        <v>52113.585536999999</v>
      </c>
      <c r="J9" s="26">
        <v>53492.330838000002</v>
      </c>
      <c r="K9" s="26">
        <v>157719.50191200001</v>
      </c>
      <c r="L9" s="97">
        <v>78733541</v>
      </c>
      <c r="M9" s="26">
        <v>33617753</v>
      </c>
      <c r="N9" s="26">
        <v>45115788</v>
      </c>
      <c r="O9" s="26">
        <v>14566615</v>
      </c>
      <c r="P9" s="26">
        <v>1679581</v>
      </c>
      <c r="Q9" s="26">
        <v>12887034</v>
      </c>
    </row>
    <row r="10" spans="1:17" ht="17.25">
      <c r="A10" s="29">
        <v>210</v>
      </c>
      <c r="B10" s="93">
        <v>6</v>
      </c>
      <c r="C10" s="68" t="s">
        <v>350</v>
      </c>
      <c r="D10" s="94">
        <v>184691.798607</v>
      </c>
      <c r="E10" s="94">
        <v>159503.16472</v>
      </c>
      <c r="F10" s="65">
        <v>25188.633887000004</v>
      </c>
      <c r="G10" s="65">
        <v>344194.96332700003</v>
      </c>
      <c r="H10" s="65">
        <v>2679.1065939999999</v>
      </c>
      <c r="I10" s="65">
        <v>13452.806873</v>
      </c>
      <c r="J10" s="65">
        <v>-10773.700279000001</v>
      </c>
      <c r="K10" s="65">
        <v>16131.913466999998</v>
      </c>
      <c r="L10" s="96">
        <v>11426768</v>
      </c>
      <c r="M10" s="65">
        <v>2947338</v>
      </c>
      <c r="N10" s="65">
        <v>8479430</v>
      </c>
      <c r="O10" s="65">
        <v>888374</v>
      </c>
      <c r="P10" s="65">
        <v>848339</v>
      </c>
      <c r="Q10" s="65">
        <v>40035</v>
      </c>
    </row>
    <row r="11" spans="1:17" ht="17.25">
      <c r="A11" s="278">
        <v>183</v>
      </c>
      <c r="B11" s="31">
        <v>7</v>
      </c>
      <c r="C11" s="69" t="s">
        <v>275</v>
      </c>
      <c r="D11" s="26">
        <v>172652.17298100001</v>
      </c>
      <c r="E11" s="26">
        <v>141421.028918</v>
      </c>
      <c r="F11" s="26">
        <v>31231.144063000014</v>
      </c>
      <c r="G11" s="26">
        <v>314073.20189899998</v>
      </c>
      <c r="H11" s="26">
        <v>4892.4107430000004</v>
      </c>
      <c r="I11" s="26">
        <v>4994.5837519999995</v>
      </c>
      <c r="J11" s="26">
        <v>-102.17300899999918</v>
      </c>
      <c r="K11" s="26">
        <v>9886.994494999999</v>
      </c>
      <c r="L11" s="97">
        <v>36569304.132561997</v>
      </c>
      <c r="M11" s="26">
        <v>9161987.3077830002</v>
      </c>
      <c r="N11" s="26">
        <v>27407316.824778996</v>
      </c>
      <c r="O11" s="26">
        <v>929498.94761899998</v>
      </c>
      <c r="P11" s="26">
        <v>612128.05682199995</v>
      </c>
      <c r="Q11" s="26">
        <v>317370.89079700003</v>
      </c>
    </row>
    <row r="12" spans="1:17" ht="17.25">
      <c r="A12" s="29">
        <v>102</v>
      </c>
      <c r="B12" s="93">
        <v>8</v>
      </c>
      <c r="C12" s="68" t="s">
        <v>53</v>
      </c>
      <c r="D12" s="94">
        <v>70574.917079999999</v>
      </c>
      <c r="E12" s="94">
        <v>35930.291340999996</v>
      </c>
      <c r="F12" s="65">
        <v>34644.625739000003</v>
      </c>
      <c r="G12" s="65">
        <v>106505.20842099999</v>
      </c>
      <c r="H12" s="65">
        <v>7764.7155169999996</v>
      </c>
      <c r="I12" s="65">
        <v>1171.414931</v>
      </c>
      <c r="J12" s="65">
        <v>6593.3005859999994</v>
      </c>
      <c r="K12" s="65">
        <v>8936.1304479999999</v>
      </c>
      <c r="L12" s="96">
        <v>0</v>
      </c>
      <c r="M12" s="65">
        <v>172.092096</v>
      </c>
      <c r="N12" s="65">
        <v>-172.092096</v>
      </c>
      <c r="O12" s="65">
        <v>0</v>
      </c>
      <c r="P12" s="65">
        <v>0</v>
      </c>
      <c r="Q12" s="65">
        <v>0</v>
      </c>
    </row>
    <row r="13" spans="1:17" ht="17.25">
      <c r="A13" s="278">
        <v>106</v>
      </c>
      <c r="B13" s="31">
        <v>9</v>
      </c>
      <c r="C13" s="69" t="s">
        <v>30</v>
      </c>
      <c r="D13" s="26">
        <v>56537.714956999997</v>
      </c>
      <c r="E13" s="26">
        <v>54841.664120000001</v>
      </c>
      <c r="F13" s="26">
        <v>1696.0508369999952</v>
      </c>
      <c r="G13" s="26">
        <v>111379.37907699999</v>
      </c>
      <c r="H13" s="26">
        <v>2685.409361</v>
      </c>
      <c r="I13" s="26">
        <v>2346.900267</v>
      </c>
      <c r="J13" s="26">
        <v>338.509094</v>
      </c>
      <c r="K13" s="26">
        <v>5032.309628</v>
      </c>
      <c r="L13" s="97">
        <v>23814</v>
      </c>
      <c r="M13" s="26">
        <v>18411</v>
      </c>
      <c r="N13" s="26">
        <v>5403</v>
      </c>
      <c r="O13" s="26">
        <v>0</v>
      </c>
      <c r="P13" s="26">
        <v>0</v>
      </c>
      <c r="Q13" s="26">
        <v>0</v>
      </c>
    </row>
    <row r="14" spans="1:17" ht="17.25">
      <c r="A14" s="29">
        <v>136</v>
      </c>
      <c r="B14" s="93">
        <v>10</v>
      </c>
      <c r="C14" s="68" t="s">
        <v>410</v>
      </c>
      <c r="D14" s="94">
        <v>75149.319940999994</v>
      </c>
      <c r="E14" s="94">
        <v>31813.101729000002</v>
      </c>
      <c r="F14" s="65">
        <v>43336.218211999992</v>
      </c>
      <c r="G14" s="65">
        <v>106962.42167</v>
      </c>
      <c r="H14" s="65">
        <v>25311.054102999999</v>
      </c>
      <c r="I14" s="65">
        <v>4497.5518499999998</v>
      </c>
      <c r="J14" s="65">
        <v>20813.502252999999</v>
      </c>
      <c r="K14" s="65">
        <v>29808.605952999998</v>
      </c>
      <c r="L14" s="96">
        <v>1792586</v>
      </c>
      <c r="M14" s="65">
        <v>826088</v>
      </c>
      <c r="N14" s="65">
        <v>966498</v>
      </c>
      <c r="O14" s="65">
        <v>572461</v>
      </c>
      <c r="P14" s="65">
        <v>214043</v>
      </c>
      <c r="Q14" s="65">
        <v>358418</v>
      </c>
    </row>
    <row r="15" spans="1:17" ht="17.25">
      <c r="A15" s="278">
        <v>121</v>
      </c>
      <c r="B15" s="31">
        <v>11</v>
      </c>
      <c r="C15" s="69" t="s">
        <v>83</v>
      </c>
      <c r="D15" s="26">
        <v>29018.670148000001</v>
      </c>
      <c r="E15" s="26">
        <v>7522.6073390000001</v>
      </c>
      <c r="F15" s="26">
        <v>21496.062809000003</v>
      </c>
      <c r="G15" s="26">
        <v>36541.277486999999</v>
      </c>
      <c r="H15" s="26">
        <v>41.204284999999999</v>
      </c>
      <c r="I15" s="26">
        <v>40.036681000000002</v>
      </c>
      <c r="J15" s="26">
        <v>1.1676039999999972</v>
      </c>
      <c r="K15" s="26">
        <v>81.240966</v>
      </c>
      <c r="L15" s="97">
        <v>3324368.4003030001</v>
      </c>
      <c r="M15" s="26">
        <v>214521.455781</v>
      </c>
      <c r="N15" s="26">
        <v>3109846.9445219999</v>
      </c>
      <c r="O15" s="26">
        <v>751290.31882599997</v>
      </c>
      <c r="P15" s="26">
        <v>77211.044980999999</v>
      </c>
      <c r="Q15" s="26">
        <v>674079.27384499996</v>
      </c>
    </row>
    <row r="16" spans="1:17" ht="17.25">
      <c r="A16" s="29">
        <v>101</v>
      </c>
      <c r="B16" s="93">
        <v>12</v>
      </c>
      <c r="C16" s="68" t="s">
        <v>28</v>
      </c>
      <c r="D16" s="94">
        <v>19196.900716</v>
      </c>
      <c r="E16" s="94">
        <v>27397.880461000001</v>
      </c>
      <c r="F16" s="65">
        <v>-8200.9797450000005</v>
      </c>
      <c r="G16" s="65">
        <v>46594.781176999997</v>
      </c>
      <c r="H16" s="65">
        <v>0</v>
      </c>
      <c r="I16" s="65">
        <v>1405.7409399999999</v>
      </c>
      <c r="J16" s="65">
        <v>-1405.7409399999999</v>
      </c>
      <c r="K16" s="65">
        <v>1405.7409399999999</v>
      </c>
      <c r="L16" s="96">
        <v>0</v>
      </c>
      <c r="M16" s="65">
        <v>1014</v>
      </c>
      <c r="N16" s="65">
        <v>-1014</v>
      </c>
      <c r="O16" s="65">
        <v>0</v>
      </c>
      <c r="P16" s="65">
        <v>0</v>
      </c>
      <c r="Q16" s="65">
        <v>0</v>
      </c>
    </row>
    <row r="17" spans="1:17" ht="17.25">
      <c r="A17" s="278">
        <v>197</v>
      </c>
      <c r="B17" s="31">
        <v>13</v>
      </c>
      <c r="C17" s="69" t="s">
        <v>309</v>
      </c>
      <c r="D17" s="26">
        <v>13204.955549</v>
      </c>
      <c r="E17" s="26">
        <v>12509.781058</v>
      </c>
      <c r="F17" s="26">
        <v>695.17449099999976</v>
      </c>
      <c r="G17" s="26">
        <v>25714.736606999999</v>
      </c>
      <c r="H17" s="26">
        <v>0</v>
      </c>
      <c r="I17" s="26">
        <v>1854.538806</v>
      </c>
      <c r="J17" s="26">
        <v>-1854.538806</v>
      </c>
      <c r="K17" s="26">
        <v>1854.538806</v>
      </c>
      <c r="L17" s="97">
        <v>246676</v>
      </c>
      <c r="M17" s="26">
        <v>254391</v>
      </c>
      <c r="N17" s="26">
        <v>-7715</v>
      </c>
      <c r="O17" s="26">
        <v>8955</v>
      </c>
      <c r="P17" s="26">
        <v>7667</v>
      </c>
      <c r="Q17" s="26">
        <v>1288</v>
      </c>
    </row>
    <row r="18" spans="1:17" ht="17.25">
      <c r="A18" s="29">
        <v>11</v>
      </c>
      <c r="B18" s="93">
        <v>14</v>
      </c>
      <c r="C18" s="68" t="s">
        <v>401</v>
      </c>
      <c r="D18" s="94">
        <v>255.00301200000001</v>
      </c>
      <c r="E18" s="94">
        <v>8204.1541369999995</v>
      </c>
      <c r="F18" s="65">
        <v>-7949.1511249999994</v>
      </c>
      <c r="G18" s="65">
        <v>8459.1571489999988</v>
      </c>
      <c r="H18" s="65">
        <v>0</v>
      </c>
      <c r="I18" s="65">
        <v>0</v>
      </c>
      <c r="J18" s="65">
        <v>0</v>
      </c>
      <c r="K18" s="65">
        <v>0</v>
      </c>
      <c r="L18" s="96">
        <v>12326864</v>
      </c>
      <c r="M18" s="65">
        <v>3651457</v>
      </c>
      <c r="N18" s="65">
        <v>8675407</v>
      </c>
      <c r="O18" s="65">
        <v>1622954</v>
      </c>
      <c r="P18" s="65">
        <v>309171</v>
      </c>
      <c r="Q18" s="65">
        <v>1313783</v>
      </c>
    </row>
    <row r="19" spans="1:17" ht="17.25">
      <c r="A19" s="278">
        <v>164</v>
      </c>
      <c r="B19" s="31">
        <v>15</v>
      </c>
      <c r="C19" s="69" t="s">
        <v>234</v>
      </c>
      <c r="D19" s="26">
        <v>5947.7818479999996</v>
      </c>
      <c r="E19" s="26">
        <v>9164.6453920000004</v>
      </c>
      <c r="F19" s="26">
        <v>-3216.8635440000007</v>
      </c>
      <c r="G19" s="26">
        <v>15112.427240000001</v>
      </c>
      <c r="H19" s="26">
        <v>648.89101900000003</v>
      </c>
      <c r="I19" s="26">
        <v>689.73345500000005</v>
      </c>
      <c r="J19" s="26">
        <v>-40.842436000000021</v>
      </c>
      <c r="K19" s="26">
        <v>1338.6244740000002</v>
      </c>
      <c r="L19" s="97">
        <v>2155</v>
      </c>
      <c r="M19" s="26">
        <v>0</v>
      </c>
      <c r="N19" s="26">
        <v>2155</v>
      </c>
      <c r="O19" s="26">
        <v>514</v>
      </c>
      <c r="P19" s="26">
        <v>0</v>
      </c>
      <c r="Q19" s="26">
        <v>514</v>
      </c>
    </row>
    <row r="20" spans="1:17" ht="17.25">
      <c r="A20" s="29">
        <v>205</v>
      </c>
      <c r="B20" s="93">
        <v>16</v>
      </c>
      <c r="C20" s="68" t="s">
        <v>327</v>
      </c>
      <c r="D20" s="94">
        <v>6313.9662639999997</v>
      </c>
      <c r="E20" s="94">
        <v>5135.4717469999996</v>
      </c>
      <c r="F20" s="65">
        <v>1178.4945170000001</v>
      </c>
      <c r="G20" s="65">
        <v>11449.438010999998</v>
      </c>
      <c r="H20" s="65">
        <v>0</v>
      </c>
      <c r="I20" s="65">
        <v>0</v>
      </c>
      <c r="J20" s="65">
        <v>0</v>
      </c>
      <c r="K20" s="65">
        <v>0</v>
      </c>
      <c r="L20" s="96">
        <v>19970.365023999999</v>
      </c>
      <c r="M20" s="65">
        <v>0</v>
      </c>
      <c r="N20" s="65">
        <v>19970.365023999999</v>
      </c>
      <c r="O20" s="65">
        <v>0</v>
      </c>
      <c r="P20" s="65">
        <v>0</v>
      </c>
      <c r="Q20" s="65">
        <v>0</v>
      </c>
    </row>
    <row r="21" spans="1:17" ht="17.25">
      <c r="A21" s="278">
        <v>150</v>
      </c>
      <c r="B21" s="31">
        <v>17</v>
      </c>
      <c r="C21" s="69" t="s">
        <v>412</v>
      </c>
      <c r="D21" s="26">
        <v>5814.5368740000004</v>
      </c>
      <c r="E21" s="26">
        <v>5979.3692780000001</v>
      </c>
      <c r="F21" s="26">
        <v>-164.83240399999977</v>
      </c>
      <c r="G21" s="26">
        <v>11793.906152</v>
      </c>
      <c r="H21" s="26">
        <v>0</v>
      </c>
      <c r="I21" s="26">
        <v>276.59809999999999</v>
      </c>
      <c r="J21" s="26">
        <v>-276.59809999999999</v>
      </c>
      <c r="K21" s="26">
        <v>276.59809999999999</v>
      </c>
      <c r="L21" s="97">
        <v>10</v>
      </c>
      <c r="M21" s="26">
        <v>77</v>
      </c>
      <c r="N21" s="26">
        <v>-67</v>
      </c>
      <c r="O21" s="26">
        <v>0</v>
      </c>
      <c r="P21" s="26">
        <v>0</v>
      </c>
      <c r="Q21" s="26">
        <v>0</v>
      </c>
    </row>
    <row r="22" spans="1:17" ht="17.25">
      <c r="A22" s="29">
        <v>118</v>
      </c>
      <c r="B22" s="93">
        <v>18</v>
      </c>
      <c r="C22" s="68" t="s">
        <v>408</v>
      </c>
      <c r="D22" s="94">
        <v>4873.5847130000002</v>
      </c>
      <c r="E22" s="94">
        <v>6965.3380820000002</v>
      </c>
      <c r="F22" s="65">
        <v>-2091.753369</v>
      </c>
      <c r="G22" s="65">
        <v>11838.922795</v>
      </c>
      <c r="H22" s="65">
        <v>0</v>
      </c>
      <c r="I22" s="65">
        <v>0</v>
      </c>
      <c r="J22" s="65">
        <v>0</v>
      </c>
      <c r="K22" s="65">
        <v>0</v>
      </c>
      <c r="L22" s="96">
        <v>11009505.029785</v>
      </c>
      <c r="M22" s="65">
        <v>1043265.560822</v>
      </c>
      <c r="N22" s="65">
        <v>9966239.4689629991</v>
      </c>
      <c r="O22" s="65">
        <v>370333.18116199999</v>
      </c>
      <c r="P22" s="65">
        <v>339672.42106999998</v>
      </c>
      <c r="Q22" s="65">
        <v>30660.760092000011</v>
      </c>
    </row>
    <row r="23" spans="1:17" ht="17.25">
      <c r="A23" s="278">
        <v>162</v>
      </c>
      <c r="B23" s="31">
        <v>19</v>
      </c>
      <c r="C23" s="69" t="s">
        <v>414</v>
      </c>
      <c r="D23" s="26">
        <v>4374.5117630000004</v>
      </c>
      <c r="E23" s="26">
        <v>4839.8140080000003</v>
      </c>
      <c r="F23" s="26">
        <v>-465.30224499999986</v>
      </c>
      <c r="G23" s="26">
        <v>9214.3257709999998</v>
      </c>
      <c r="H23" s="26">
        <v>0</v>
      </c>
      <c r="I23" s="26">
        <v>0</v>
      </c>
      <c r="J23" s="26">
        <v>0</v>
      </c>
      <c r="K23" s="26">
        <v>0</v>
      </c>
      <c r="L23" s="97">
        <v>2109</v>
      </c>
      <c r="M23" s="26">
        <v>2200</v>
      </c>
      <c r="N23" s="26">
        <v>-91</v>
      </c>
      <c r="O23" s="26">
        <v>0</v>
      </c>
      <c r="P23" s="26">
        <v>0</v>
      </c>
      <c r="Q23" s="26">
        <v>0</v>
      </c>
    </row>
    <row r="24" spans="1:17" ht="17.25">
      <c r="A24" s="29">
        <v>175</v>
      </c>
      <c r="B24" s="93">
        <v>20</v>
      </c>
      <c r="C24" s="68" t="s">
        <v>415</v>
      </c>
      <c r="D24" s="94">
        <v>3786.14426</v>
      </c>
      <c r="E24" s="94">
        <v>4279.7179679999999</v>
      </c>
      <c r="F24" s="65">
        <v>-493.5737079999999</v>
      </c>
      <c r="G24" s="65">
        <v>8065.862228</v>
      </c>
      <c r="H24" s="65">
        <v>0</v>
      </c>
      <c r="I24" s="65">
        <v>0</v>
      </c>
      <c r="J24" s="65">
        <v>0</v>
      </c>
      <c r="K24" s="65">
        <v>0</v>
      </c>
      <c r="L24" s="96">
        <v>5</v>
      </c>
      <c r="M24" s="65">
        <v>5</v>
      </c>
      <c r="N24" s="65">
        <v>0</v>
      </c>
      <c r="O24" s="65">
        <v>0</v>
      </c>
      <c r="P24" s="65">
        <v>0</v>
      </c>
      <c r="Q24" s="65">
        <v>0</v>
      </c>
    </row>
    <row r="25" spans="1:17" ht="17.25">
      <c r="A25" s="278">
        <v>220</v>
      </c>
      <c r="B25" s="31">
        <v>21</v>
      </c>
      <c r="C25" s="69" t="s">
        <v>385</v>
      </c>
      <c r="D25" s="26">
        <v>0</v>
      </c>
      <c r="E25" s="26">
        <v>0</v>
      </c>
      <c r="F25" s="26">
        <v>0</v>
      </c>
      <c r="G25" s="26">
        <v>0</v>
      </c>
      <c r="H25" s="26">
        <v>0</v>
      </c>
      <c r="I25" s="26">
        <v>0</v>
      </c>
      <c r="J25" s="26">
        <v>0</v>
      </c>
      <c r="K25" s="26">
        <v>0</v>
      </c>
      <c r="L25" s="97">
        <v>160926.41501699999</v>
      </c>
      <c r="M25" s="26">
        <v>17343.496414000001</v>
      </c>
      <c r="N25" s="26">
        <v>143582.918603</v>
      </c>
      <c r="O25" s="26">
        <v>43504.509183000002</v>
      </c>
      <c r="P25" s="26">
        <v>4961.8022259999998</v>
      </c>
      <c r="Q25" s="26">
        <v>38542.706957000002</v>
      </c>
    </row>
    <row r="26" spans="1:17" ht="17.25">
      <c r="A26" s="29">
        <v>7</v>
      </c>
      <c r="B26" s="93">
        <v>22</v>
      </c>
      <c r="C26" s="68" t="s">
        <v>400</v>
      </c>
      <c r="D26" s="94">
        <v>3441.0296290000001</v>
      </c>
      <c r="E26" s="94">
        <v>3921.2754450000002</v>
      </c>
      <c r="F26" s="65">
        <v>-480.2458160000001</v>
      </c>
      <c r="G26" s="65">
        <v>7362.3050739999999</v>
      </c>
      <c r="H26" s="65">
        <v>0</v>
      </c>
      <c r="I26" s="65">
        <v>892.82365000000004</v>
      </c>
      <c r="J26" s="65">
        <v>-892.82365000000004</v>
      </c>
      <c r="K26" s="65">
        <v>892.82365000000004</v>
      </c>
      <c r="L26" s="96">
        <v>12500210</v>
      </c>
      <c r="M26" s="65">
        <v>3773579</v>
      </c>
      <c r="N26" s="65">
        <v>8726631</v>
      </c>
      <c r="O26" s="65">
        <v>464574</v>
      </c>
      <c r="P26" s="65">
        <v>234454</v>
      </c>
      <c r="Q26" s="65">
        <v>230120</v>
      </c>
    </row>
    <row r="27" spans="1:17" ht="31.5">
      <c r="A27" s="278">
        <v>212</v>
      </c>
      <c r="B27" s="31">
        <v>23</v>
      </c>
      <c r="C27" s="69" t="s">
        <v>368</v>
      </c>
      <c r="D27" s="26">
        <v>3375.6142209999998</v>
      </c>
      <c r="E27" s="26">
        <v>3880.900713</v>
      </c>
      <c r="F27" s="26">
        <v>-505.28649200000018</v>
      </c>
      <c r="G27" s="26">
        <v>7256.5149339999998</v>
      </c>
      <c r="H27" s="26">
        <v>0</v>
      </c>
      <c r="I27" s="26">
        <v>276.5985</v>
      </c>
      <c r="J27" s="26">
        <v>-276.5985</v>
      </c>
      <c r="K27" s="26">
        <v>276.5985</v>
      </c>
      <c r="L27" s="97">
        <v>57310</v>
      </c>
      <c r="M27" s="26">
        <v>31253</v>
      </c>
      <c r="N27" s="26">
        <v>26057</v>
      </c>
      <c r="O27" s="26">
        <v>353</v>
      </c>
      <c r="P27" s="26">
        <v>0</v>
      </c>
      <c r="Q27" s="26">
        <v>353</v>
      </c>
    </row>
    <row r="28" spans="1:17" ht="17.25">
      <c r="A28" s="29">
        <v>3</v>
      </c>
      <c r="B28" s="93">
        <v>24</v>
      </c>
      <c r="C28" s="68" t="s">
        <v>26</v>
      </c>
      <c r="D28" s="94">
        <v>3321.6665170000001</v>
      </c>
      <c r="E28" s="94">
        <v>3792.1087240000002</v>
      </c>
      <c r="F28" s="65">
        <v>-470.44220700000005</v>
      </c>
      <c r="G28" s="65">
        <v>7113.7752410000003</v>
      </c>
      <c r="H28" s="65">
        <v>0</v>
      </c>
      <c r="I28" s="65">
        <v>893.18947500000002</v>
      </c>
      <c r="J28" s="65">
        <v>-893.18947500000002</v>
      </c>
      <c r="K28" s="65">
        <v>893.18947500000002</v>
      </c>
      <c r="L28" s="96">
        <v>12093154</v>
      </c>
      <c r="M28" s="65">
        <v>3901289</v>
      </c>
      <c r="N28" s="65">
        <v>8191865</v>
      </c>
      <c r="O28" s="65">
        <v>219889</v>
      </c>
      <c r="P28" s="65">
        <v>216520</v>
      </c>
      <c r="Q28" s="65">
        <v>3369</v>
      </c>
    </row>
    <row r="29" spans="1:17" ht="17.25">
      <c r="A29" s="278">
        <v>225</v>
      </c>
      <c r="B29" s="31">
        <v>25</v>
      </c>
      <c r="C29" s="69" t="s">
        <v>502</v>
      </c>
      <c r="D29" s="26">
        <v>3289.5838130000002</v>
      </c>
      <c r="E29" s="26">
        <v>3441.8651319999999</v>
      </c>
      <c r="F29" s="26">
        <v>-152.28131899999971</v>
      </c>
      <c r="G29" s="26">
        <v>6731.4489450000001</v>
      </c>
      <c r="H29" s="26">
        <v>0</v>
      </c>
      <c r="I29" s="26">
        <v>0</v>
      </c>
      <c r="J29" s="26">
        <v>0</v>
      </c>
      <c r="K29" s="26">
        <v>0</v>
      </c>
      <c r="L29" s="97">
        <v>91045</v>
      </c>
      <c r="M29" s="26">
        <v>28305</v>
      </c>
      <c r="N29" s="26">
        <v>62740</v>
      </c>
      <c r="O29" s="26">
        <v>21823</v>
      </c>
      <c r="P29" s="26">
        <v>10118</v>
      </c>
      <c r="Q29" s="26">
        <v>11705</v>
      </c>
    </row>
    <row r="30" spans="1:17" ht="17.25">
      <c r="A30" s="29">
        <v>6</v>
      </c>
      <c r="B30" s="93">
        <v>26</v>
      </c>
      <c r="C30" s="68" t="s">
        <v>402</v>
      </c>
      <c r="D30" s="94">
        <v>2808.3869679999998</v>
      </c>
      <c r="E30" s="94">
        <v>10846.351925999999</v>
      </c>
      <c r="F30" s="65">
        <v>-8037.9649579999996</v>
      </c>
      <c r="G30" s="65">
        <v>13654.738893999998</v>
      </c>
      <c r="H30" s="65">
        <v>0</v>
      </c>
      <c r="I30" s="65">
        <v>0</v>
      </c>
      <c r="J30" s="65">
        <v>0</v>
      </c>
      <c r="K30" s="65">
        <v>0</v>
      </c>
      <c r="L30" s="96">
        <v>565810</v>
      </c>
      <c r="M30" s="65">
        <v>33711</v>
      </c>
      <c r="N30" s="65">
        <v>532099</v>
      </c>
      <c r="O30" s="65">
        <v>309219</v>
      </c>
      <c r="P30" s="65">
        <v>2392</v>
      </c>
      <c r="Q30" s="65">
        <v>306827</v>
      </c>
    </row>
    <row r="31" spans="1:17" ht="17.25">
      <c r="A31" s="278">
        <v>105</v>
      </c>
      <c r="B31" s="31">
        <v>27</v>
      </c>
      <c r="C31" s="69" t="s">
        <v>406</v>
      </c>
      <c r="D31" s="26">
        <v>2615.4611540000001</v>
      </c>
      <c r="E31" s="26">
        <v>2650.2998090000001</v>
      </c>
      <c r="F31" s="26">
        <v>-34.838655000000017</v>
      </c>
      <c r="G31" s="26">
        <v>5265.7609630000006</v>
      </c>
      <c r="H31" s="26">
        <v>0</v>
      </c>
      <c r="I31" s="26">
        <v>0</v>
      </c>
      <c r="J31" s="26">
        <v>0</v>
      </c>
      <c r="K31" s="26">
        <v>0</v>
      </c>
      <c r="L31" s="97">
        <v>49823738</v>
      </c>
      <c r="M31" s="26">
        <v>10242494</v>
      </c>
      <c r="N31" s="26">
        <v>39581244</v>
      </c>
      <c r="O31" s="26">
        <v>6196488</v>
      </c>
      <c r="P31" s="26">
        <v>1458900</v>
      </c>
      <c r="Q31" s="26">
        <v>4737588</v>
      </c>
    </row>
    <row r="32" spans="1:17" ht="17.25">
      <c r="A32" s="29">
        <v>16</v>
      </c>
      <c r="B32" s="93">
        <v>28</v>
      </c>
      <c r="C32" s="68" t="s">
        <v>43</v>
      </c>
      <c r="D32" s="94">
        <v>2528.2941780000001</v>
      </c>
      <c r="E32" s="94">
        <v>3517.9450000000002</v>
      </c>
      <c r="F32" s="65">
        <v>-989.65082200000006</v>
      </c>
      <c r="G32" s="65">
        <v>6046.2391779999998</v>
      </c>
      <c r="H32" s="65">
        <v>0</v>
      </c>
      <c r="I32" s="65">
        <v>0</v>
      </c>
      <c r="J32" s="65">
        <v>0</v>
      </c>
      <c r="K32" s="65">
        <v>0</v>
      </c>
      <c r="L32" s="96">
        <v>12045771</v>
      </c>
      <c r="M32" s="65">
        <v>5387237</v>
      </c>
      <c r="N32" s="65">
        <v>6658534</v>
      </c>
      <c r="O32" s="65">
        <v>0</v>
      </c>
      <c r="P32" s="65">
        <v>1259601</v>
      </c>
      <c r="Q32" s="65">
        <v>-1259601</v>
      </c>
    </row>
    <row r="33" spans="1:17" ht="17.25">
      <c r="A33" s="278">
        <v>108</v>
      </c>
      <c r="B33" s="31">
        <v>29</v>
      </c>
      <c r="C33" s="69" t="s">
        <v>32</v>
      </c>
      <c r="D33" s="26">
        <v>1879.180402</v>
      </c>
      <c r="E33" s="26">
        <v>3169.912703</v>
      </c>
      <c r="F33" s="26">
        <v>-1290.732301</v>
      </c>
      <c r="G33" s="26">
        <v>5049.0931049999999</v>
      </c>
      <c r="H33" s="26">
        <v>0</v>
      </c>
      <c r="I33" s="26">
        <v>0</v>
      </c>
      <c r="J33" s="26">
        <v>0</v>
      </c>
      <c r="K33" s="26">
        <v>0</v>
      </c>
      <c r="L33" s="97">
        <v>321278</v>
      </c>
      <c r="M33" s="26">
        <v>61845</v>
      </c>
      <c r="N33" s="26">
        <v>259433</v>
      </c>
      <c r="O33" s="26">
        <v>80436</v>
      </c>
      <c r="P33" s="26">
        <v>14210</v>
      </c>
      <c r="Q33" s="26">
        <v>66226</v>
      </c>
    </row>
    <row r="34" spans="1:17" ht="17.25">
      <c r="A34" s="29">
        <v>5</v>
      </c>
      <c r="B34" s="93">
        <v>30</v>
      </c>
      <c r="C34" s="68" t="s">
        <v>403</v>
      </c>
      <c r="D34" s="94">
        <v>255.00301200000001</v>
      </c>
      <c r="E34" s="94">
        <v>8603.9347130000006</v>
      </c>
      <c r="F34" s="65">
        <v>-8348.9317010000013</v>
      </c>
      <c r="G34" s="65">
        <v>8858.9377249999998</v>
      </c>
      <c r="H34" s="65">
        <v>0</v>
      </c>
      <c r="I34" s="65">
        <v>0</v>
      </c>
      <c r="J34" s="65">
        <v>0</v>
      </c>
      <c r="K34" s="65">
        <v>0</v>
      </c>
      <c r="L34" s="96">
        <v>4632012</v>
      </c>
      <c r="M34" s="65">
        <v>992946</v>
      </c>
      <c r="N34" s="65">
        <v>3639066</v>
      </c>
      <c r="O34" s="65">
        <v>1051587</v>
      </c>
      <c r="P34" s="65">
        <v>166217</v>
      </c>
      <c r="Q34" s="65">
        <v>885370</v>
      </c>
    </row>
    <row r="35" spans="1:17" ht="17.25">
      <c r="A35" s="278">
        <v>115</v>
      </c>
      <c r="B35" s="31">
        <v>31</v>
      </c>
      <c r="C35" s="69" t="s">
        <v>38</v>
      </c>
      <c r="D35" s="26">
        <v>1091.9514320000001</v>
      </c>
      <c r="E35" s="26">
        <v>1179.568</v>
      </c>
      <c r="F35" s="26">
        <v>-87.616567999999916</v>
      </c>
      <c r="G35" s="26">
        <v>2271.5194320000001</v>
      </c>
      <c r="H35" s="26">
        <v>0</v>
      </c>
      <c r="I35" s="26">
        <v>0</v>
      </c>
      <c r="J35" s="26">
        <v>0</v>
      </c>
      <c r="K35" s="26">
        <v>0</v>
      </c>
      <c r="L35" s="97">
        <v>562988</v>
      </c>
      <c r="M35" s="26">
        <v>95719</v>
      </c>
      <c r="N35" s="26">
        <v>467269</v>
      </c>
      <c r="O35" s="26">
        <v>138094</v>
      </c>
      <c r="P35" s="26">
        <v>25258</v>
      </c>
      <c r="Q35" s="26">
        <v>112836</v>
      </c>
    </row>
    <row r="36" spans="1:17" ht="17.25">
      <c r="A36" s="29">
        <v>132</v>
      </c>
      <c r="B36" s="93">
        <v>32</v>
      </c>
      <c r="C36" s="68" t="s">
        <v>89</v>
      </c>
      <c r="D36" s="94">
        <v>750.339832</v>
      </c>
      <c r="E36" s="94">
        <v>2174.7454349999998</v>
      </c>
      <c r="F36" s="65">
        <v>-1424.4056029999997</v>
      </c>
      <c r="G36" s="65">
        <v>2925.0852669999999</v>
      </c>
      <c r="H36" s="65">
        <v>0</v>
      </c>
      <c r="I36" s="65">
        <v>0</v>
      </c>
      <c r="J36" s="65">
        <v>0</v>
      </c>
      <c r="K36" s="65">
        <v>0</v>
      </c>
      <c r="L36" s="96">
        <v>12457428</v>
      </c>
      <c r="M36" s="65">
        <v>2125199</v>
      </c>
      <c r="N36" s="65">
        <v>10332229</v>
      </c>
      <c r="O36" s="65">
        <v>3415535</v>
      </c>
      <c r="P36" s="65">
        <v>636470</v>
      </c>
      <c r="Q36" s="65">
        <v>2779065</v>
      </c>
    </row>
    <row r="37" spans="1:17" ht="17.25">
      <c r="A37" s="278">
        <v>139</v>
      </c>
      <c r="B37" s="31">
        <v>33</v>
      </c>
      <c r="C37" s="69" t="s">
        <v>411</v>
      </c>
      <c r="D37" s="26">
        <v>543.92483800000002</v>
      </c>
      <c r="E37" s="26">
        <v>2573.2790460000001</v>
      </c>
      <c r="F37" s="26">
        <v>-2029.3542080000002</v>
      </c>
      <c r="G37" s="26">
        <v>3117.203884</v>
      </c>
      <c r="H37" s="26">
        <v>0</v>
      </c>
      <c r="I37" s="26">
        <v>0</v>
      </c>
      <c r="J37" s="26">
        <v>0</v>
      </c>
      <c r="K37" s="26">
        <v>0</v>
      </c>
      <c r="L37" s="97">
        <v>21120610</v>
      </c>
      <c r="M37" s="26">
        <v>14810976</v>
      </c>
      <c r="N37" s="26">
        <v>6309634</v>
      </c>
      <c r="O37" s="26">
        <v>0</v>
      </c>
      <c r="P37" s="26">
        <v>916748</v>
      </c>
      <c r="Q37" s="26">
        <v>-916748</v>
      </c>
    </row>
    <row r="38" spans="1:17" ht="17.25">
      <c r="A38" s="29">
        <v>191</v>
      </c>
      <c r="B38" s="93">
        <v>34</v>
      </c>
      <c r="C38" s="68" t="s">
        <v>416</v>
      </c>
      <c r="D38" s="94">
        <v>255.00301200000001</v>
      </c>
      <c r="E38" s="94">
        <v>233.73099999999999</v>
      </c>
      <c r="F38" s="65">
        <v>21.272012000000018</v>
      </c>
      <c r="G38" s="65">
        <v>488.73401200000001</v>
      </c>
      <c r="H38" s="65">
        <v>0</v>
      </c>
      <c r="I38" s="65">
        <v>0</v>
      </c>
      <c r="J38" s="65">
        <v>0</v>
      </c>
      <c r="K38" s="65">
        <v>0</v>
      </c>
      <c r="L38" s="96">
        <v>3843603</v>
      </c>
      <c r="M38" s="65">
        <v>471269</v>
      </c>
      <c r="N38" s="65">
        <v>3372334</v>
      </c>
      <c r="O38" s="65">
        <v>110206</v>
      </c>
      <c r="P38" s="65">
        <v>0</v>
      </c>
      <c r="Q38" s="65">
        <v>110206</v>
      </c>
    </row>
    <row r="39" spans="1:17" ht="17.25">
      <c r="A39" s="278">
        <v>214</v>
      </c>
      <c r="B39" s="31">
        <v>35</v>
      </c>
      <c r="C39" s="69" t="s">
        <v>357</v>
      </c>
      <c r="D39" s="26">
        <v>230.68360699999999</v>
      </c>
      <c r="E39" s="26">
        <v>231.83124599999999</v>
      </c>
      <c r="F39" s="26">
        <v>-1.1476389999999981</v>
      </c>
      <c r="G39" s="26">
        <v>462.51485300000002</v>
      </c>
      <c r="H39" s="26">
        <v>0</v>
      </c>
      <c r="I39" s="26">
        <v>0</v>
      </c>
      <c r="J39" s="26">
        <v>0</v>
      </c>
      <c r="K39" s="26">
        <v>0</v>
      </c>
      <c r="L39" s="97">
        <v>11800583.410612</v>
      </c>
      <c r="M39" s="26">
        <v>2958717.928721</v>
      </c>
      <c r="N39" s="26">
        <v>8841865.4818910006</v>
      </c>
      <c r="O39" s="26">
        <v>0</v>
      </c>
      <c r="P39" s="26">
        <v>538580.209485</v>
      </c>
      <c r="Q39" s="26">
        <v>-538580.209485</v>
      </c>
    </row>
    <row r="40" spans="1:17" ht="17.25">
      <c r="A40" s="29">
        <v>154</v>
      </c>
      <c r="B40" s="93">
        <v>36</v>
      </c>
      <c r="C40" s="68" t="s">
        <v>413</v>
      </c>
      <c r="D40" s="94">
        <v>72.090095000000005</v>
      </c>
      <c r="E40" s="94">
        <v>72.816000000000003</v>
      </c>
      <c r="F40" s="65">
        <v>-0.72590499999999736</v>
      </c>
      <c r="G40" s="65">
        <v>144.90609499999999</v>
      </c>
      <c r="H40" s="65">
        <v>0</v>
      </c>
      <c r="I40" s="65">
        <v>0</v>
      </c>
      <c r="J40" s="65">
        <v>0</v>
      </c>
      <c r="K40" s="65">
        <v>0</v>
      </c>
      <c r="L40" s="96">
        <v>1771032</v>
      </c>
      <c r="M40" s="65">
        <v>1051089</v>
      </c>
      <c r="N40" s="65">
        <v>719943</v>
      </c>
      <c r="O40" s="65">
        <v>218540</v>
      </c>
      <c r="P40" s="65">
        <v>67502</v>
      </c>
      <c r="Q40" s="65">
        <v>151038</v>
      </c>
    </row>
    <row r="41" spans="1:17" ht="17.25">
      <c r="A41" s="278">
        <v>110</v>
      </c>
      <c r="B41" s="31">
        <v>37</v>
      </c>
      <c r="C41" s="69" t="s">
        <v>407</v>
      </c>
      <c r="D41" s="26">
        <v>0</v>
      </c>
      <c r="E41" s="26">
        <v>0</v>
      </c>
      <c r="F41" s="26">
        <v>0</v>
      </c>
      <c r="G41" s="26">
        <v>0</v>
      </c>
      <c r="H41" s="26">
        <v>0</v>
      </c>
      <c r="I41" s="26">
        <v>0</v>
      </c>
      <c r="J41" s="26">
        <v>0</v>
      </c>
      <c r="K41" s="26">
        <v>0</v>
      </c>
      <c r="L41" s="97">
        <v>0</v>
      </c>
      <c r="M41" s="26">
        <v>0</v>
      </c>
      <c r="N41" s="26">
        <v>0</v>
      </c>
      <c r="O41" s="26">
        <v>0</v>
      </c>
      <c r="P41" s="26">
        <v>0</v>
      </c>
      <c r="Q41" s="26">
        <v>0</v>
      </c>
    </row>
    <row r="42" spans="1:17" ht="17.25">
      <c r="A42" s="29">
        <v>114</v>
      </c>
      <c r="B42" s="93">
        <v>38</v>
      </c>
      <c r="C42" s="68" t="s">
        <v>36</v>
      </c>
      <c r="D42" s="94">
        <v>0</v>
      </c>
      <c r="E42" s="94">
        <v>264.62154199999998</v>
      </c>
      <c r="F42" s="65">
        <v>-264.62154199999998</v>
      </c>
      <c r="G42" s="65">
        <v>264.62154199999998</v>
      </c>
      <c r="H42" s="65">
        <v>0</v>
      </c>
      <c r="I42" s="65">
        <v>0</v>
      </c>
      <c r="J42" s="65">
        <v>0</v>
      </c>
      <c r="K42" s="65">
        <v>0</v>
      </c>
      <c r="L42" s="96">
        <v>16022000.895033</v>
      </c>
      <c r="M42" s="65">
        <v>3855413.445853</v>
      </c>
      <c r="N42" s="65">
        <v>12166587.44918</v>
      </c>
      <c r="O42" s="65">
        <v>2120190.9376889998</v>
      </c>
      <c r="P42" s="65">
        <v>479987.40939400002</v>
      </c>
      <c r="Q42" s="65">
        <v>1640203.5282949999</v>
      </c>
    </row>
    <row r="43" spans="1:17" ht="17.25">
      <c r="A43" s="278">
        <v>2</v>
      </c>
      <c r="B43" s="31">
        <v>39</v>
      </c>
      <c r="C43" s="69" t="s">
        <v>23</v>
      </c>
      <c r="D43" s="26">
        <v>0</v>
      </c>
      <c r="E43" s="26">
        <v>0</v>
      </c>
      <c r="F43" s="26">
        <v>0</v>
      </c>
      <c r="G43" s="26">
        <v>0</v>
      </c>
      <c r="H43" s="26">
        <v>0</v>
      </c>
      <c r="I43" s="26">
        <v>0</v>
      </c>
      <c r="J43" s="26">
        <v>0</v>
      </c>
      <c r="K43" s="26">
        <v>0</v>
      </c>
      <c r="L43" s="97">
        <v>4825851.436094</v>
      </c>
      <c r="M43" s="26">
        <v>2329162.523703</v>
      </c>
      <c r="N43" s="26">
        <v>2496688.912391</v>
      </c>
      <c r="O43" s="26">
        <v>342059.27614600002</v>
      </c>
      <c r="P43" s="26">
        <v>28257.733088000001</v>
      </c>
      <c r="Q43" s="26">
        <v>313801.54305800004</v>
      </c>
    </row>
    <row r="44" spans="1:17" ht="17.25">
      <c r="A44" s="29">
        <v>138</v>
      </c>
      <c r="B44" s="93">
        <v>40</v>
      </c>
      <c r="C44" s="68" t="s">
        <v>90</v>
      </c>
      <c r="D44" s="94">
        <v>0</v>
      </c>
      <c r="E44" s="94">
        <v>0</v>
      </c>
      <c r="F44" s="65">
        <v>0</v>
      </c>
      <c r="G44" s="65">
        <v>0</v>
      </c>
      <c r="H44" s="65">
        <v>0</v>
      </c>
      <c r="I44" s="65">
        <v>0</v>
      </c>
      <c r="J44" s="65">
        <v>0</v>
      </c>
      <c r="K44" s="65">
        <v>0</v>
      </c>
      <c r="L44" s="96">
        <v>11312809.084431</v>
      </c>
      <c r="M44" s="65">
        <v>4638992.2824769998</v>
      </c>
      <c r="N44" s="65">
        <v>6673816.8019540003</v>
      </c>
      <c r="O44" s="65">
        <v>866718.17350499996</v>
      </c>
      <c r="P44" s="65">
        <v>1290098.4108190001</v>
      </c>
      <c r="Q44" s="65">
        <v>-423380.23731400014</v>
      </c>
    </row>
    <row r="45" spans="1:17" ht="17.25">
      <c r="A45" s="278">
        <v>178</v>
      </c>
      <c r="B45" s="31">
        <v>41</v>
      </c>
      <c r="C45" s="69" t="s">
        <v>258</v>
      </c>
      <c r="D45" s="26">
        <v>0</v>
      </c>
      <c r="E45" s="26">
        <v>0</v>
      </c>
      <c r="F45" s="26">
        <v>0</v>
      </c>
      <c r="G45" s="26">
        <v>0</v>
      </c>
      <c r="H45" s="26">
        <v>0</v>
      </c>
      <c r="I45" s="26">
        <v>0</v>
      </c>
      <c r="J45" s="26">
        <v>0</v>
      </c>
      <c r="K45" s="26">
        <v>0</v>
      </c>
      <c r="L45" s="97">
        <v>4316502</v>
      </c>
      <c r="M45" s="26">
        <v>2806629</v>
      </c>
      <c r="N45" s="26">
        <v>1509873</v>
      </c>
      <c r="O45" s="26">
        <v>413730</v>
      </c>
      <c r="P45" s="26">
        <v>810528</v>
      </c>
      <c r="Q45" s="26">
        <v>-396798</v>
      </c>
    </row>
    <row r="46" spans="1:17" ht="17.25">
      <c r="A46" s="29">
        <v>196</v>
      </c>
      <c r="B46" s="93">
        <v>42</v>
      </c>
      <c r="C46" s="68" t="s">
        <v>296</v>
      </c>
      <c r="D46" s="94">
        <v>0</v>
      </c>
      <c r="E46" s="94">
        <v>0</v>
      </c>
      <c r="F46" s="65">
        <v>0</v>
      </c>
      <c r="G46" s="65">
        <v>0</v>
      </c>
      <c r="H46" s="65">
        <v>0</v>
      </c>
      <c r="I46" s="65">
        <v>0</v>
      </c>
      <c r="J46" s="65">
        <v>0</v>
      </c>
      <c r="K46" s="65">
        <v>0</v>
      </c>
      <c r="L46" s="96">
        <v>30355642.379402</v>
      </c>
      <c r="M46" s="65">
        <v>8711408.5504759997</v>
      </c>
      <c r="N46" s="65">
        <v>21644233.828926001</v>
      </c>
      <c r="O46" s="65">
        <v>2534702.2918540002</v>
      </c>
      <c r="P46" s="65">
        <v>741868.17909500003</v>
      </c>
      <c r="Q46" s="65">
        <v>1792834.1127590002</v>
      </c>
    </row>
    <row r="47" spans="1:17" ht="17.25">
      <c r="A47" s="278">
        <v>107</v>
      </c>
      <c r="B47" s="31">
        <v>43</v>
      </c>
      <c r="C47" s="69" t="s">
        <v>31</v>
      </c>
      <c r="D47" s="26">
        <v>0</v>
      </c>
      <c r="E47" s="26">
        <v>0</v>
      </c>
      <c r="F47" s="26">
        <v>0</v>
      </c>
      <c r="G47" s="26">
        <v>0</v>
      </c>
      <c r="H47" s="26">
        <v>0</v>
      </c>
      <c r="I47" s="26">
        <v>0</v>
      </c>
      <c r="J47" s="26">
        <v>0</v>
      </c>
      <c r="K47" s="26">
        <v>0</v>
      </c>
      <c r="L47" s="97">
        <v>68677509</v>
      </c>
      <c r="M47" s="26">
        <v>25552634</v>
      </c>
      <c r="N47" s="26">
        <v>43124875</v>
      </c>
      <c r="O47" s="26">
        <v>5456092</v>
      </c>
      <c r="P47" s="26">
        <v>2421220</v>
      </c>
      <c r="Q47" s="26">
        <v>3034872</v>
      </c>
    </row>
    <row r="48" spans="1:17" ht="17.25">
      <c r="A48" s="29">
        <v>123</v>
      </c>
      <c r="B48" s="93">
        <v>44</v>
      </c>
      <c r="C48" s="68" t="s">
        <v>84</v>
      </c>
      <c r="D48" s="94">
        <v>0</v>
      </c>
      <c r="E48" s="94">
        <v>0</v>
      </c>
      <c r="F48" s="65">
        <v>0</v>
      </c>
      <c r="G48" s="65">
        <v>0</v>
      </c>
      <c r="H48" s="65">
        <v>0</v>
      </c>
      <c r="I48" s="65">
        <v>0</v>
      </c>
      <c r="J48" s="65">
        <v>0</v>
      </c>
      <c r="K48" s="65">
        <v>0</v>
      </c>
      <c r="L48" s="96">
        <v>143209620</v>
      </c>
      <c r="M48" s="65">
        <v>50026638</v>
      </c>
      <c r="N48" s="65">
        <v>93182982</v>
      </c>
      <c r="O48" s="65">
        <v>9282875</v>
      </c>
      <c r="P48" s="65">
        <v>7420258</v>
      </c>
      <c r="Q48" s="65">
        <v>1862617</v>
      </c>
    </row>
    <row r="49" spans="1:17" ht="19.5" customHeight="1">
      <c r="A49" s="278">
        <v>172</v>
      </c>
      <c r="B49" s="31">
        <v>45</v>
      </c>
      <c r="C49" s="69" t="s">
        <v>242</v>
      </c>
      <c r="D49" s="26">
        <v>0</v>
      </c>
      <c r="E49" s="26">
        <v>0</v>
      </c>
      <c r="F49" s="26">
        <v>0</v>
      </c>
      <c r="G49" s="26">
        <v>0</v>
      </c>
      <c r="H49" s="26">
        <v>0</v>
      </c>
      <c r="I49" s="26">
        <v>0</v>
      </c>
      <c r="J49" s="26">
        <v>0</v>
      </c>
      <c r="K49" s="26">
        <v>0</v>
      </c>
      <c r="L49" s="97">
        <v>4254081.1526619997</v>
      </c>
      <c r="M49" s="26">
        <v>3731817.8875950002</v>
      </c>
      <c r="N49" s="26">
        <v>522263.26506699948</v>
      </c>
      <c r="O49" s="26">
        <v>584922.73202600004</v>
      </c>
      <c r="P49" s="26">
        <v>494688.83101099997</v>
      </c>
      <c r="Q49" s="26">
        <v>90233.901015000069</v>
      </c>
    </row>
    <row r="50" spans="1:17" ht="17.25">
      <c r="A50" s="29">
        <v>195</v>
      </c>
      <c r="B50" s="93">
        <v>46</v>
      </c>
      <c r="C50" s="68" t="s">
        <v>297</v>
      </c>
      <c r="D50" s="94">
        <v>0</v>
      </c>
      <c r="E50" s="94">
        <v>0</v>
      </c>
      <c r="F50" s="65">
        <v>0</v>
      </c>
      <c r="G50" s="65">
        <v>0</v>
      </c>
      <c r="H50" s="65">
        <v>0</v>
      </c>
      <c r="I50" s="65">
        <v>0</v>
      </c>
      <c r="J50" s="65">
        <v>0</v>
      </c>
      <c r="K50" s="65">
        <v>0</v>
      </c>
      <c r="L50" s="96">
        <v>6915792</v>
      </c>
      <c r="M50" s="65">
        <v>1949689</v>
      </c>
      <c r="N50" s="65">
        <v>4966103</v>
      </c>
      <c r="O50" s="65">
        <v>126966</v>
      </c>
      <c r="P50" s="65">
        <v>115109</v>
      </c>
      <c r="Q50" s="65">
        <v>11857</v>
      </c>
    </row>
    <row r="51" spans="1:17" ht="19.5" customHeight="1">
      <c r="A51" s="278">
        <v>217</v>
      </c>
      <c r="B51" s="31">
        <v>47</v>
      </c>
      <c r="C51" s="69" t="s">
        <v>369</v>
      </c>
      <c r="D51" s="26">
        <v>0</v>
      </c>
      <c r="E51" s="26">
        <v>0</v>
      </c>
      <c r="F51" s="26">
        <v>0</v>
      </c>
      <c r="G51" s="26">
        <v>0</v>
      </c>
      <c r="H51" s="26">
        <v>0</v>
      </c>
      <c r="I51" s="26">
        <v>0</v>
      </c>
      <c r="J51" s="26">
        <v>0</v>
      </c>
      <c r="K51" s="26">
        <v>0</v>
      </c>
      <c r="L51" s="97">
        <v>945762</v>
      </c>
      <c r="M51" s="26">
        <v>272379</v>
      </c>
      <c r="N51" s="26">
        <v>673383</v>
      </c>
      <c r="O51" s="26">
        <v>0</v>
      </c>
      <c r="P51" s="26">
        <v>250632</v>
      </c>
      <c r="Q51" s="26">
        <v>-250632</v>
      </c>
    </row>
    <row r="52" spans="1:17" ht="17.25">
      <c r="A52" s="29">
        <v>218</v>
      </c>
      <c r="B52" s="93">
        <v>48</v>
      </c>
      <c r="C52" s="68" t="s">
        <v>382</v>
      </c>
      <c r="D52" s="94">
        <v>0</v>
      </c>
      <c r="E52" s="94">
        <v>0</v>
      </c>
      <c r="F52" s="65">
        <v>0</v>
      </c>
      <c r="G52" s="65">
        <v>0</v>
      </c>
      <c r="H52" s="65">
        <v>0</v>
      </c>
      <c r="I52" s="65">
        <v>0</v>
      </c>
      <c r="J52" s="65">
        <v>0</v>
      </c>
      <c r="K52" s="65">
        <v>0</v>
      </c>
      <c r="L52" s="96">
        <v>1709958</v>
      </c>
      <c r="M52" s="65">
        <v>725479</v>
      </c>
      <c r="N52" s="65">
        <v>984479</v>
      </c>
      <c r="O52" s="65">
        <v>64325</v>
      </c>
      <c r="P52" s="65">
        <v>76689</v>
      </c>
      <c r="Q52" s="65">
        <v>-12364</v>
      </c>
    </row>
    <row r="53" spans="1:17" ht="17.25">
      <c r="A53" s="278">
        <v>219</v>
      </c>
      <c r="B53" s="31">
        <v>49</v>
      </c>
      <c r="C53" s="69" t="s">
        <v>386</v>
      </c>
      <c r="D53" s="26">
        <v>0</v>
      </c>
      <c r="E53" s="26">
        <v>0</v>
      </c>
      <c r="F53" s="26">
        <v>0</v>
      </c>
      <c r="G53" s="26">
        <v>0</v>
      </c>
      <c r="H53" s="26">
        <v>0</v>
      </c>
      <c r="I53" s="26">
        <v>0</v>
      </c>
      <c r="J53" s="26">
        <v>0</v>
      </c>
      <c r="K53" s="26">
        <v>0</v>
      </c>
      <c r="L53" s="97">
        <v>755777</v>
      </c>
      <c r="M53" s="26">
        <v>0</v>
      </c>
      <c r="N53" s="26">
        <v>755777</v>
      </c>
      <c r="O53" s="26">
        <v>54610</v>
      </c>
      <c r="P53" s="26">
        <v>0</v>
      </c>
      <c r="Q53" s="26">
        <v>54610</v>
      </c>
    </row>
    <row r="54" spans="1:17" ht="17.25">
      <c r="A54" s="29">
        <v>223</v>
      </c>
      <c r="B54" s="93">
        <v>50</v>
      </c>
      <c r="C54" s="68" t="s">
        <v>500</v>
      </c>
      <c r="D54" s="94">
        <v>0</v>
      </c>
      <c r="E54" s="94">
        <v>0</v>
      </c>
      <c r="F54" s="65">
        <v>0</v>
      </c>
      <c r="G54" s="65">
        <v>0</v>
      </c>
      <c r="H54" s="65">
        <v>0</v>
      </c>
      <c r="I54" s="65">
        <v>0</v>
      </c>
      <c r="J54" s="65">
        <v>0</v>
      </c>
      <c r="K54" s="65">
        <v>0</v>
      </c>
      <c r="L54" s="96">
        <v>72813</v>
      </c>
      <c r="M54" s="65">
        <v>24492</v>
      </c>
      <c r="N54" s="65">
        <v>48321</v>
      </c>
      <c r="O54" s="65">
        <v>5752</v>
      </c>
      <c r="P54" s="65">
        <v>10605</v>
      </c>
      <c r="Q54" s="65">
        <v>-4853</v>
      </c>
    </row>
    <row r="55" spans="1:17" ht="17.25">
      <c r="A55" s="278">
        <v>224</v>
      </c>
      <c r="B55" s="31">
        <v>51</v>
      </c>
      <c r="C55" s="69" t="s">
        <v>501</v>
      </c>
      <c r="D55" s="26">
        <v>0</v>
      </c>
      <c r="E55" s="26">
        <v>0</v>
      </c>
      <c r="F55" s="26">
        <v>0</v>
      </c>
      <c r="G55" s="26">
        <v>0</v>
      </c>
      <c r="H55" s="26">
        <v>0</v>
      </c>
      <c r="I55" s="26">
        <v>0</v>
      </c>
      <c r="J55" s="26">
        <v>0</v>
      </c>
      <c r="K55" s="26">
        <v>0</v>
      </c>
      <c r="L55" s="97">
        <v>5173188</v>
      </c>
      <c r="M55" s="26">
        <v>500949</v>
      </c>
      <c r="N55" s="26">
        <v>4672239</v>
      </c>
      <c r="O55" s="26">
        <v>0</v>
      </c>
      <c r="P55" s="26">
        <v>153721</v>
      </c>
      <c r="Q55" s="26">
        <v>-153721</v>
      </c>
    </row>
    <row r="56" spans="1:17" ht="17.25">
      <c r="A56" s="32"/>
      <c r="B56" s="355" t="s">
        <v>41</v>
      </c>
      <c r="C56" s="356"/>
      <c r="D56" s="33">
        <v>17162844.543491006</v>
      </c>
      <c r="E56" s="33">
        <v>5225021.7778000021</v>
      </c>
      <c r="F56" s="33">
        <v>11937822.765690997</v>
      </c>
      <c r="G56" s="33">
        <v>22387866.321291</v>
      </c>
      <c r="H56" s="33">
        <v>1804939.2950879999</v>
      </c>
      <c r="I56" s="33">
        <v>811579.72572400002</v>
      </c>
      <c r="J56" s="33">
        <v>993359.569364</v>
      </c>
      <c r="K56" s="33">
        <v>2616519.0208120001</v>
      </c>
      <c r="L56" s="33">
        <v>1045286002.9727093</v>
      </c>
      <c r="M56" s="33">
        <v>337985400.07722604</v>
      </c>
      <c r="N56" s="33">
        <v>707300602.89548302</v>
      </c>
      <c r="O56" s="33">
        <v>104024351.653144</v>
      </c>
      <c r="P56" s="33">
        <v>48042249.624807999</v>
      </c>
      <c r="Q56" s="33">
        <v>55982102.028335996</v>
      </c>
    </row>
    <row r="57" spans="1:17" ht="17.25">
      <c r="A57" s="278">
        <v>151</v>
      </c>
      <c r="B57" s="31">
        <v>52</v>
      </c>
      <c r="C57" s="69" t="s">
        <v>131</v>
      </c>
      <c r="D57" s="26">
        <v>642575.33424800006</v>
      </c>
      <c r="E57" s="26">
        <v>536006.96923599998</v>
      </c>
      <c r="F57" s="26">
        <v>106568.36501200008</v>
      </c>
      <c r="G57" s="26">
        <v>1178582.303484</v>
      </c>
      <c r="H57" s="26">
        <v>32014.337548</v>
      </c>
      <c r="I57" s="26">
        <v>17842.355598999999</v>
      </c>
      <c r="J57" s="26">
        <v>14171.981949000001</v>
      </c>
      <c r="K57" s="26">
        <v>49856.693146999998</v>
      </c>
      <c r="L57" s="97">
        <v>0</v>
      </c>
      <c r="M57" s="26">
        <v>222265</v>
      </c>
      <c r="N57" s="26">
        <v>-222265</v>
      </c>
      <c r="O57" s="26">
        <v>0</v>
      </c>
      <c r="P57" s="26">
        <v>0</v>
      </c>
      <c r="Q57" s="26">
        <v>0</v>
      </c>
    </row>
    <row r="58" spans="1:17" ht="17.25">
      <c r="A58" s="29">
        <v>17</v>
      </c>
      <c r="B58" s="93">
        <v>53</v>
      </c>
      <c r="C58" s="68" t="s">
        <v>419</v>
      </c>
      <c r="D58" s="94">
        <v>544096.97923000006</v>
      </c>
      <c r="E58" s="94">
        <v>389093.476922</v>
      </c>
      <c r="F58" s="65">
        <v>155003.50230800005</v>
      </c>
      <c r="G58" s="65">
        <v>933190.456152</v>
      </c>
      <c r="H58" s="65">
        <v>33122.252856999999</v>
      </c>
      <c r="I58" s="65">
        <v>129391.204772</v>
      </c>
      <c r="J58" s="65">
        <v>-96268.951914999998</v>
      </c>
      <c r="K58" s="65">
        <v>162513.45762900001</v>
      </c>
      <c r="L58" s="96">
        <v>1237355</v>
      </c>
      <c r="M58" s="65">
        <v>101800</v>
      </c>
      <c r="N58" s="65">
        <v>1135555</v>
      </c>
      <c r="O58" s="65">
        <v>0</v>
      </c>
      <c r="P58" s="65">
        <v>21790</v>
      </c>
      <c r="Q58" s="65">
        <v>-21790</v>
      </c>
    </row>
    <row r="59" spans="1:17" ht="17.25">
      <c r="A59" s="278">
        <v>145</v>
      </c>
      <c r="B59" s="31">
        <v>54</v>
      </c>
      <c r="C59" s="69" t="s">
        <v>423</v>
      </c>
      <c r="D59" s="26">
        <v>127408.74488499999</v>
      </c>
      <c r="E59" s="26">
        <v>81680.789950000006</v>
      </c>
      <c r="F59" s="26">
        <v>45727.954934999987</v>
      </c>
      <c r="G59" s="26">
        <v>209089.534835</v>
      </c>
      <c r="H59" s="26">
        <v>20561.003569</v>
      </c>
      <c r="I59" s="26">
        <v>12418.977843999999</v>
      </c>
      <c r="J59" s="26">
        <v>8142.0257250000013</v>
      </c>
      <c r="K59" s="26">
        <v>32979.981413000001</v>
      </c>
      <c r="L59" s="97">
        <v>65862.121910999995</v>
      </c>
      <c r="M59" s="26">
        <v>32345.098554</v>
      </c>
      <c r="N59" s="26">
        <v>33517.023356999998</v>
      </c>
      <c r="O59" s="26">
        <v>0</v>
      </c>
      <c r="P59" s="26">
        <v>73.002250000000004</v>
      </c>
      <c r="Q59" s="26">
        <v>-73.002250000000004</v>
      </c>
    </row>
    <row r="60" spans="1:17" ht="17.25">
      <c r="A60" s="29">
        <v>180</v>
      </c>
      <c r="B60" s="93">
        <v>55</v>
      </c>
      <c r="C60" s="68" t="s">
        <v>264</v>
      </c>
      <c r="D60" s="94">
        <v>78884.201216999994</v>
      </c>
      <c r="E60" s="94">
        <v>81890.215209999995</v>
      </c>
      <c r="F60" s="65">
        <v>-3006.0139930000005</v>
      </c>
      <c r="G60" s="65">
        <v>160774.41642699999</v>
      </c>
      <c r="H60" s="65">
        <v>1005.132868</v>
      </c>
      <c r="I60" s="65">
        <v>0</v>
      </c>
      <c r="J60" s="65">
        <v>1005.132868</v>
      </c>
      <c r="K60" s="65">
        <v>1005.132868</v>
      </c>
      <c r="L60" s="96">
        <v>11658</v>
      </c>
      <c r="M60" s="65">
        <v>11515</v>
      </c>
      <c r="N60" s="65">
        <v>143</v>
      </c>
      <c r="O60" s="65">
        <v>21</v>
      </c>
      <c r="P60" s="65">
        <v>221</v>
      </c>
      <c r="Q60" s="65">
        <v>-200</v>
      </c>
    </row>
    <row r="61" spans="1:17" ht="17.25">
      <c r="A61" s="278">
        <v>201</v>
      </c>
      <c r="B61" s="31">
        <v>56</v>
      </c>
      <c r="C61" s="69" t="s">
        <v>326</v>
      </c>
      <c r="D61" s="26">
        <v>79239.319936</v>
      </c>
      <c r="E61" s="26">
        <v>52226.051080999998</v>
      </c>
      <c r="F61" s="26">
        <v>27013.268855000002</v>
      </c>
      <c r="G61" s="26">
        <v>131465.371017</v>
      </c>
      <c r="H61" s="26">
        <v>7242.440157</v>
      </c>
      <c r="I61" s="26">
        <v>8004.4359350000004</v>
      </c>
      <c r="J61" s="26">
        <v>-761.99577800000043</v>
      </c>
      <c r="K61" s="26">
        <v>15246.876092</v>
      </c>
      <c r="L61" s="97">
        <v>7879</v>
      </c>
      <c r="M61" s="26">
        <v>8430</v>
      </c>
      <c r="N61" s="26">
        <v>-551</v>
      </c>
      <c r="O61" s="26">
        <v>0</v>
      </c>
      <c r="P61" s="26">
        <v>0</v>
      </c>
      <c r="Q61" s="26">
        <v>0</v>
      </c>
    </row>
    <row r="62" spans="1:17" ht="17.25">
      <c r="A62" s="29">
        <v>143</v>
      </c>
      <c r="B62" s="93">
        <v>57</v>
      </c>
      <c r="C62" s="68" t="s">
        <v>95</v>
      </c>
      <c r="D62" s="94">
        <v>75638.568729999999</v>
      </c>
      <c r="E62" s="94">
        <v>109125.219551</v>
      </c>
      <c r="F62" s="65">
        <v>-33486.650821000003</v>
      </c>
      <c r="G62" s="65">
        <v>184763.78828099999</v>
      </c>
      <c r="H62" s="65">
        <v>10416.252592999999</v>
      </c>
      <c r="I62" s="65">
        <v>11776.224827</v>
      </c>
      <c r="J62" s="65">
        <v>-1359.9722340000008</v>
      </c>
      <c r="K62" s="65">
        <v>22192.477419999999</v>
      </c>
      <c r="L62" s="96">
        <v>0</v>
      </c>
      <c r="M62" s="65">
        <v>61753.3</v>
      </c>
      <c r="N62" s="65">
        <v>-61753.3</v>
      </c>
      <c r="O62" s="65">
        <v>0</v>
      </c>
      <c r="P62" s="65">
        <v>0</v>
      </c>
      <c r="Q62" s="65">
        <v>0</v>
      </c>
    </row>
    <row r="63" spans="1:17" ht="17.25">
      <c r="A63" s="278">
        <v>179</v>
      </c>
      <c r="B63" s="31">
        <v>58</v>
      </c>
      <c r="C63" s="69" t="s">
        <v>425</v>
      </c>
      <c r="D63" s="26">
        <v>54651.621002</v>
      </c>
      <c r="E63" s="26">
        <v>55317.461533000002</v>
      </c>
      <c r="F63" s="26">
        <v>-665.84053100000165</v>
      </c>
      <c r="G63" s="26">
        <v>109969.08253499999</v>
      </c>
      <c r="H63" s="26">
        <v>2468.3499940000002</v>
      </c>
      <c r="I63" s="26">
        <v>1132.1400000000001</v>
      </c>
      <c r="J63" s="26">
        <v>1336.2099940000001</v>
      </c>
      <c r="K63" s="26">
        <v>3600.4899940000005</v>
      </c>
      <c r="L63" s="97">
        <v>0</v>
      </c>
      <c r="M63" s="26">
        <v>0</v>
      </c>
      <c r="N63" s="26">
        <v>0</v>
      </c>
      <c r="O63" s="26">
        <v>0</v>
      </c>
      <c r="P63" s="26">
        <v>0</v>
      </c>
      <c r="Q63" s="26">
        <v>0</v>
      </c>
    </row>
    <row r="64" spans="1:17" ht="17.25">
      <c r="A64" s="29">
        <v>128</v>
      </c>
      <c r="B64" s="93">
        <v>59</v>
      </c>
      <c r="C64" s="68" t="s">
        <v>421</v>
      </c>
      <c r="D64" s="94">
        <v>53825.926565000002</v>
      </c>
      <c r="E64" s="94">
        <v>55498.384171999998</v>
      </c>
      <c r="F64" s="65">
        <v>-1672.4576069999966</v>
      </c>
      <c r="G64" s="65">
        <v>109324.31073699999</v>
      </c>
      <c r="H64" s="65">
        <v>1848.989253</v>
      </c>
      <c r="I64" s="65">
        <v>2266.974502</v>
      </c>
      <c r="J64" s="65">
        <v>-417.98524900000007</v>
      </c>
      <c r="K64" s="65">
        <v>4115.9637549999998</v>
      </c>
      <c r="L64" s="96">
        <v>1152.189306</v>
      </c>
      <c r="M64" s="65">
        <v>445.131303</v>
      </c>
      <c r="N64" s="65">
        <v>707.05800299999999</v>
      </c>
      <c r="O64" s="65">
        <v>21.656521000000001</v>
      </c>
      <c r="P64" s="65">
        <v>63.2774</v>
      </c>
      <c r="Q64" s="65">
        <v>-41.620879000000002</v>
      </c>
    </row>
    <row r="65" spans="1:17" ht="17.25">
      <c r="A65" s="278">
        <v>204</v>
      </c>
      <c r="B65" s="31">
        <v>60</v>
      </c>
      <c r="C65" s="69" t="s">
        <v>426</v>
      </c>
      <c r="D65" s="26">
        <v>62689.541170999997</v>
      </c>
      <c r="E65" s="26">
        <v>36604.022075000001</v>
      </c>
      <c r="F65" s="26">
        <v>26085.519095999996</v>
      </c>
      <c r="G65" s="26">
        <v>99293.563246000005</v>
      </c>
      <c r="H65" s="26">
        <v>10276.502559</v>
      </c>
      <c r="I65" s="26">
        <v>5538.7838359999996</v>
      </c>
      <c r="J65" s="26">
        <v>4737.7187230000009</v>
      </c>
      <c r="K65" s="26">
        <v>15815.286394999999</v>
      </c>
      <c r="L65" s="97">
        <v>2301</v>
      </c>
      <c r="M65" s="26">
        <v>2309</v>
      </c>
      <c r="N65" s="26">
        <v>-8</v>
      </c>
      <c r="O65" s="26">
        <v>0</v>
      </c>
      <c r="P65" s="26">
        <v>0</v>
      </c>
      <c r="Q65" s="26">
        <v>0</v>
      </c>
    </row>
    <row r="66" spans="1:17" ht="17.25">
      <c r="A66" s="29">
        <v>166</v>
      </c>
      <c r="B66" s="93">
        <v>61</v>
      </c>
      <c r="C66" s="68" t="s">
        <v>424</v>
      </c>
      <c r="D66" s="94">
        <v>27787.870142</v>
      </c>
      <c r="E66" s="94">
        <v>35160.264212000002</v>
      </c>
      <c r="F66" s="65">
        <v>-7372.3940700000021</v>
      </c>
      <c r="G66" s="65">
        <v>62948.134354000002</v>
      </c>
      <c r="H66" s="65">
        <v>202.38409799999999</v>
      </c>
      <c r="I66" s="65">
        <v>1934.4178710000001</v>
      </c>
      <c r="J66" s="65">
        <v>-1732.0337730000001</v>
      </c>
      <c r="K66" s="65">
        <v>2136.8019690000001</v>
      </c>
      <c r="L66" s="96">
        <v>5389</v>
      </c>
      <c r="M66" s="65">
        <v>6104</v>
      </c>
      <c r="N66" s="65">
        <v>-715</v>
      </c>
      <c r="O66" s="65">
        <v>0</v>
      </c>
      <c r="P66" s="65">
        <v>0</v>
      </c>
      <c r="Q66" s="65">
        <v>0</v>
      </c>
    </row>
    <row r="67" spans="1:17" ht="17.25">
      <c r="A67" s="278">
        <v>32</v>
      </c>
      <c r="B67" s="31">
        <v>62</v>
      </c>
      <c r="C67" s="69" t="s">
        <v>418</v>
      </c>
      <c r="D67" s="26">
        <v>17136.203871000002</v>
      </c>
      <c r="E67" s="26">
        <v>19525.376296999999</v>
      </c>
      <c r="F67" s="26">
        <v>-2389.1724259999974</v>
      </c>
      <c r="G67" s="26">
        <v>36661.580168</v>
      </c>
      <c r="H67" s="26">
        <v>0</v>
      </c>
      <c r="I67" s="26">
        <v>0</v>
      </c>
      <c r="J67" s="26">
        <v>0</v>
      </c>
      <c r="K67" s="26">
        <v>0</v>
      </c>
      <c r="L67" s="97">
        <v>566.36597500000005</v>
      </c>
      <c r="M67" s="26">
        <v>8270.1747410000007</v>
      </c>
      <c r="N67" s="26">
        <v>-7703.808766000001</v>
      </c>
      <c r="O67" s="26">
        <v>0</v>
      </c>
      <c r="P67" s="26">
        <v>34.665785999999997</v>
      </c>
      <c r="Q67" s="26">
        <v>-34.665785999999997</v>
      </c>
    </row>
    <row r="68" spans="1:17" ht="17.25">
      <c r="A68" s="29">
        <v>135</v>
      </c>
      <c r="B68" s="93">
        <v>63</v>
      </c>
      <c r="C68" s="68" t="s">
        <v>422</v>
      </c>
      <c r="D68" s="94">
        <v>12747.266605000001</v>
      </c>
      <c r="E68" s="94">
        <v>13485.749366</v>
      </c>
      <c r="F68" s="65">
        <v>-738.4827609999993</v>
      </c>
      <c r="G68" s="65">
        <v>26233.015971000001</v>
      </c>
      <c r="H68" s="65">
        <v>1489.89932</v>
      </c>
      <c r="I68" s="65">
        <v>1156.845206</v>
      </c>
      <c r="J68" s="65">
        <v>333.05411400000003</v>
      </c>
      <c r="K68" s="65">
        <v>2646.744526</v>
      </c>
      <c r="L68" s="96">
        <v>5623.8948570000002</v>
      </c>
      <c r="M68" s="65">
        <v>5679.1366289999996</v>
      </c>
      <c r="N68" s="65">
        <v>-55.241771999999401</v>
      </c>
      <c r="O68" s="65">
        <v>334.66546399999999</v>
      </c>
      <c r="P68" s="65">
        <v>157.51379</v>
      </c>
      <c r="Q68" s="65">
        <v>177.15167399999999</v>
      </c>
    </row>
    <row r="69" spans="1:17" ht="17.25">
      <c r="A69" s="278">
        <v>120</v>
      </c>
      <c r="B69" s="31">
        <v>64</v>
      </c>
      <c r="C69" s="69" t="s">
        <v>86</v>
      </c>
      <c r="D69" s="26">
        <v>9816.3717039999992</v>
      </c>
      <c r="E69" s="26">
        <v>13583.965194</v>
      </c>
      <c r="F69" s="26">
        <v>-3767.5934900000011</v>
      </c>
      <c r="G69" s="26">
        <v>23400.336898000001</v>
      </c>
      <c r="H69" s="26">
        <v>1657.1040439999999</v>
      </c>
      <c r="I69" s="26">
        <v>636.198306</v>
      </c>
      <c r="J69" s="26">
        <v>1020.9057379999999</v>
      </c>
      <c r="K69" s="26">
        <v>2293.3023499999999</v>
      </c>
      <c r="L69" s="97">
        <v>0</v>
      </c>
      <c r="M69" s="26">
        <v>1611.0234</v>
      </c>
      <c r="N69" s="26">
        <v>-1611.0234</v>
      </c>
      <c r="O69" s="26">
        <v>0</v>
      </c>
      <c r="P69" s="26">
        <v>0</v>
      </c>
      <c r="Q69" s="26">
        <v>0</v>
      </c>
    </row>
    <row r="70" spans="1:17" ht="17.25">
      <c r="A70" s="29">
        <v>111</v>
      </c>
      <c r="B70" s="93">
        <v>65</v>
      </c>
      <c r="C70" s="68" t="s">
        <v>46</v>
      </c>
      <c r="D70" s="94">
        <v>7926.997026</v>
      </c>
      <c r="E70" s="94">
        <v>4574.2298810000002</v>
      </c>
      <c r="F70" s="65">
        <v>3352.7671449999998</v>
      </c>
      <c r="G70" s="65">
        <v>12501.226907</v>
      </c>
      <c r="H70" s="65">
        <v>0</v>
      </c>
      <c r="I70" s="65">
        <v>0</v>
      </c>
      <c r="J70" s="65">
        <v>0</v>
      </c>
      <c r="K70" s="65">
        <v>0</v>
      </c>
      <c r="L70" s="96">
        <v>66</v>
      </c>
      <c r="M70" s="65">
        <v>649</v>
      </c>
      <c r="N70" s="65">
        <v>-583</v>
      </c>
      <c r="O70" s="65">
        <v>0</v>
      </c>
      <c r="P70" s="65">
        <v>0</v>
      </c>
      <c r="Q70" s="65">
        <v>0</v>
      </c>
    </row>
    <row r="71" spans="1:17" ht="17.25">
      <c r="A71" s="278">
        <v>112</v>
      </c>
      <c r="B71" s="31">
        <v>66</v>
      </c>
      <c r="C71" s="69" t="s">
        <v>420</v>
      </c>
      <c r="D71" s="26">
        <v>4342.0166840000002</v>
      </c>
      <c r="E71" s="26">
        <v>3337.025247</v>
      </c>
      <c r="F71" s="26">
        <v>1004.9914370000001</v>
      </c>
      <c r="G71" s="26">
        <v>7679.0419309999997</v>
      </c>
      <c r="H71" s="26">
        <v>0</v>
      </c>
      <c r="I71" s="26">
        <v>0</v>
      </c>
      <c r="J71" s="26">
        <v>0</v>
      </c>
      <c r="K71" s="26">
        <v>0</v>
      </c>
      <c r="L71" s="97">
        <v>32</v>
      </c>
      <c r="M71" s="26">
        <v>562</v>
      </c>
      <c r="N71" s="26">
        <v>-530</v>
      </c>
      <c r="O71" s="26">
        <v>0</v>
      </c>
      <c r="P71" s="26">
        <v>0</v>
      </c>
      <c r="Q71" s="26">
        <v>0</v>
      </c>
    </row>
    <row r="72" spans="1:17" ht="17.25">
      <c r="A72" s="29">
        <v>227</v>
      </c>
      <c r="B72" s="93">
        <v>67</v>
      </c>
      <c r="C72" s="68" t="s">
        <v>524</v>
      </c>
      <c r="D72" s="94">
        <v>20334.606414999998</v>
      </c>
      <c r="E72" s="94">
        <v>1362.839602</v>
      </c>
      <c r="F72" s="65">
        <v>18971.766812999998</v>
      </c>
      <c r="G72" s="65">
        <v>21697.446016999998</v>
      </c>
      <c r="H72" s="65">
        <v>19046.103049000001</v>
      </c>
      <c r="I72" s="65">
        <v>703.89517499999999</v>
      </c>
      <c r="J72" s="65">
        <v>18342.207874</v>
      </c>
      <c r="K72" s="65">
        <v>19749.998224000003</v>
      </c>
      <c r="L72" s="96">
        <v>85020</v>
      </c>
      <c r="M72" s="65">
        <v>0</v>
      </c>
      <c r="N72" s="65">
        <v>85020</v>
      </c>
      <c r="O72" s="65">
        <v>0</v>
      </c>
      <c r="P72" s="65">
        <v>0</v>
      </c>
      <c r="Q72" s="65">
        <v>0</v>
      </c>
    </row>
    <row r="73" spans="1:17" ht="17.25">
      <c r="A73" s="32"/>
      <c r="B73" s="355" t="s">
        <v>48</v>
      </c>
      <c r="C73" s="356"/>
      <c r="D73" s="33">
        <v>1819101.5694310002</v>
      </c>
      <c r="E73" s="33">
        <v>1488472.0395289999</v>
      </c>
      <c r="F73" s="33">
        <v>330629.52990200015</v>
      </c>
      <c r="G73" s="33">
        <v>3307573.6089599994</v>
      </c>
      <c r="H73" s="33">
        <v>141350.75190900001</v>
      </c>
      <c r="I73" s="33">
        <v>192802.45387300002</v>
      </c>
      <c r="J73" s="33">
        <v>-51451.701964000007</v>
      </c>
      <c r="K73" s="33">
        <v>334153.20578199998</v>
      </c>
      <c r="L73" s="33">
        <v>1422904.5720490001</v>
      </c>
      <c r="M73" s="33">
        <v>463737.864627</v>
      </c>
      <c r="N73" s="33">
        <v>959166.70742200001</v>
      </c>
      <c r="O73" s="33">
        <v>377.32198499999998</v>
      </c>
      <c r="P73" s="33">
        <v>22339.459226000003</v>
      </c>
      <c r="Q73" s="33">
        <v>-21962.137241</v>
      </c>
    </row>
    <row r="74" spans="1:17" ht="17.25">
      <c r="A74" s="278">
        <v>127</v>
      </c>
      <c r="B74" s="31">
        <v>68</v>
      </c>
      <c r="C74" s="69" t="s">
        <v>472</v>
      </c>
      <c r="D74" s="26">
        <v>8639988.1383529995</v>
      </c>
      <c r="E74" s="26">
        <v>5277724.0023919996</v>
      </c>
      <c r="F74" s="26">
        <v>3362264.1359609999</v>
      </c>
      <c r="G74" s="26">
        <v>13917712.140744999</v>
      </c>
      <c r="H74" s="26">
        <v>0</v>
      </c>
      <c r="I74" s="26">
        <v>0</v>
      </c>
      <c r="J74" s="26">
        <v>0</v>
      </c>
      <c r="K74" s="26">
        <v>0</v>
      </c>
      <c r="L74" s="97">
        <v>2882796.642794</v>
      </c>
      <c r="M74" s="26">
        <v>0</v>
      </c>
      <c r="N74" s="26">
        <v>2882796.642794</v>
      </c>
      <c r="O74" s="26">
        <v>0</v>
      </c>
      <c r="P74" s="26">
        <v>0</v>
      </c>
      <c r="Q74" s="26">
        <v>0</v>
      </c>
    </row>
    <row r="75" spans="1:17" ht="17.25">
      <c r="A75" s="29">
        <v>54</v>
      </c>
      <c r="B75" s="93">
        <v>69</v>
      </c>
      <c r="C75" s="68" t="s">
        <v>451</v>
      </c>
      <c r="D75" s="94">
        <v>424324.18330700003</v>
      </c>
      <c r="E75" s="94">
        <v>393535.08033199998</v>
      </c>
      <c r="F75" s="65">
        <v>30789.102975000045</v>
      </c>
      <c r="G75" s="65">
        <v>817859.26363900001</v>
      </c>
      <c r="H75" s="65">
        <v>53224.068622999999</v>
      </c>
      <c r="I75" s="65">
        <v>46610.055117999997</v>
      </c>
      <c r="J75" s="65">
        <v>6614.0135050000026</v>
      </c>
      <c r="K75" s="65">
        <v>99834.123740999989</v>
      </c>
      <c r="L75" s="96">
        <v>52823.894475000001</v>
      </c>
      <c r="M75" s="65">
        <v>22464.233655</v>
      </c>
      <c r="N75" s="65">
        <v>30359.660820000001</v>
      </c>
      <c r="O75" s="65">
        <v>3650.8630800000001</v>
      </c>
      <c r="P75" s="65">
        <v>11141.116034000001</v>
      </c>
      <c r="Q75" s="65">
        <v>-7490.2529540000005</v>
      </c>
    </row>
    <row r="76" spans="1:17" ht="17.25">
      <c r="A76" s="278">
        <v>22</v>
      </c>
      <c r="B76" s="31">
        <v>70</v>
      </c>
      <c r="C76" s="69" t="s">
        <v>436</v>
      </c>
      <c r="D76" s="26">
        <v>400510.01680300001</v>
      </c>
      <c r="E76" s="26">
        <v>413373.24673499999</v>
      </c>
      <c r="F76" s="26">
        <v>-12863.229931999987</v>
      </c>
      <c r="G76" s="26">
        <v>813883.26353799994</v>
      </c>
      <c r="H76" s="26">
        <v>34243.359595000002</v>
      </c>
      <c r="I76" s="26">
        <v>72236.812376999995</v>
      </c>
      <c r="J76" s="26">
        <v>-37993.452781999993</v>
      </c>
      <c r="K76" s="26">
        <v>106480.171972</v>
      </c>
      <c r="L76" s="97">
        <v>25093</v>
      </c>
      <c r="M76" s="26">
        <v>58429</v>
      </c>
      <c r="N76" s="26">
        <v>-33336</v>
      </c>
      <c r="O76" s="26">
        <v>997</v>
      </c>
      <c r="P76" s="26">
        <v>0</v>
      </c>
      <c r="Q76" s="26">
        <v>997</v>
      </c>
    </row>
    <row r="77" spans="1:17" ht="17.25">
      <c r="A77" s="29">
        <v>124</v>
      </c>
      <c r="B77" s="93">
        <v>71</v>
      </c>
      <c r="C77" s="68" t="s">
        <v>470</v>
      </c>
      <c r="D77" s="94">
        <v>363021.89235099999</v>
      </c>
      <c r="E77" s="94">
        <v>321077.09761699999</v>
      </c>
      <c r="F77" s="65">
        <v>41944.794733999996</v>
      </c>
      <c r="G77" s="65">
        <v>684098.98996799998</v>
      </c>
      <c r="H77" s="65">
        <v>34060.022562999999</v>
      </c>
      <c r="I77" s="65">
        <v>24704.895774000001</v>
      </c>
      <c r="J77" s="65">
        <v>9355.1267889999981</v>
      </c>
      <c r="K77" s="65">
        <v>58764.918336999996</v>
      </c>
      <c r="L77" s="96">
        <v>97355.842766000002</v>
      </c>
      <c r="M77" s="65">
        <v>65393.585933000002</v>
      </c>
      <c r="N77" s="65">
        <v>31962.256832999999</v>
      </c>
      <c r="O77" s="65">
        <v>0</v>
      </c>
      <c r="P77" s="65">
        <v>1465.013408</v>
      </c>
      <c r="Q77" s="65">
        <v>-1465.013408</v>
      </c>
    </row>
    <row r="78" spans="1:17" ht="17.25">
      <c r="A78" s="278">
        <v>141</v>
      </c>
      <c r="B78" s="31">
        <v>72</v>
      </c>
      <c r="C78" s="69" t="s">
        <v>479</v>
      </c>
      <c r="D78" s="26">
        <v>279102.77380800003</v>
      </c>
      <c r="E78" s="26">
        <v>285888.30668199999</v>
      </c>
      <c r="F78" s="26">
        <v>-6785.5328739999677</v>
      </c>
      <c r="G78" s="26">
        <v>564991.08049000008</v>
      </c>
      <c r="H78" s="26">
        <v>5409.9600810000002</v>
      </c>
      <c r="I78" s="26">
        <v>2971.9161949999998</v>
      </c>
      <c r="J78" s="26">
        <v>2438.0438860000004</v>
      </c>
      <c r="K78" s="26">
        <v>8381.8762759999991</v>
      </c>
      <c r="L78" s="97">
        <v>7895</v>
      </c>
      <c r="M78" s="26">
        <v>19807</v>
      </c>
      <c r="N78" s="26">
        <v>-11912</v>
      </c>
      <c r="O78" s="26">
        <v>0</v>
      </c>
      <c r="P78" s="26">
        <v>511</v>
      </c>
      <c r="Q78" s="26">
        <v>-511</v>
      </c>
    </row>
    <row r="79" spans="1:17" ht="17.25">
      <c r="A79" s="29">
        <v>36</v>
      </c>
      <c r="B79" s="93">
        <v>73</v>
      </c>
      <c r="C79" s="68" t="s">
        <v>430</v>
      </c>
      <c r="D79" s="94">
        <v>278827.04505000002</v>
      </c>
      <c r="E79" s="94">
        <v>276729.93598299997</v>
      </c>
      <c r="F79" s="65">
        <v>2097.1090670000413</v>
      </c>
      <c r="G79" s="65">
        <v>555556.98103299993</v>
      </c>
      <c r="H79" s="65">
        <v>20365.142223999999</v>
      </c>
      <c r="I79" s="65">
        <v>3957.6067969999999</v>
      </c>
      <c r="J79" s="65">
        <v>16407.535426999999</v>
      </c>
      <c r="K79" s="65">
        <v>24322.749021</v>
      </c>
      <c r="L79" s="96">
        <v>7132</v>
      </c>
      <c r="M79" s="65">
        <v>26290</v>
      </c>
      <c r="N79" s="65">
        <v>-19158</v>
      </c>
      <c r="O79" s="65">
        <v>306</v>
      </c>
      <c r="P79" s="65">
        <v>0</v>
      </c>
      <c r="Q79" s="65">
        <v>306</v>
      </c>
    </row>
    <row r="80" spans="1:17" ht="17.25">
      <c r="A80" s="278">
        <v>56</v>
      </c>
      <c r="B80" s="31">
        <v>74</v>
      </c>
      <c r="C80" s="69" t="s">
        <v>443</v>
      </c>
      <c r="D80" s="26">
        <v>265762.96647599997</v>
      </c>
      <c r="E80" s="26">
        <v>251179.95165999999</v>
      </c>
      <c r="F80" s="26">
        <v>14583.014815999981</v>
      </c>
      <c r="G80" s="26">
        <v>516942.91813599993</v>
      </c>
      <c r="H80" s="26">
        <v>23183.184928999999</v>
      </c>
      <c r="I80" s="26">
        <v>12404.965622</v>
      </c>
      <c r="J80" s="26">
        <v>10778.219306999999</v>
      </c>
      <c r="K80" s="26">
        <v>35588.150550999999</v>
      </c>
      <c r="L80" s="97">
        <v>9556.2978719999992</v>
      </c>
      <c r="M80" s="26">
        <v>6526.8779370000002</v>
      </c>
      <c r="N80" s="26">
        <v>3029.419934999999</v>
      </c>
      <c r="O80" s="26">
        <v>2661.5592959999999</v>
      </c>
      <c r="P80" s="26">
        <v>0</v>
      </c>
      <c r="Q80" s="26">
        <v>2661.5592959999999</v>
      </c>
    </row>
    <row r="81" spans="1:17" ht="17.25">
      <c r="A81" s="29">
        <v>8</v>
      </c>
      <c r="B81" s="93">
        <v>75</v>
      </c>
      <c r="C81" s="68" t="s">
        <v>50</v>
      </c>
      <c r="D81" s="94">
        <v>444247.47236700001</v>
      </c>
      <c r="E81" s="94">
        <v>453259.002889</v>
      </c>
      <c r="F81" s="65">
        <v>-9011.5305219999864</v>
      </c>
      <c r="G81" s="65">
        <v>897506.47525599995</v>
      </c>
      <c r="H81" s="65">
        <v>212236.68342700001</v>
      </c>
      <c r="I81" s="65">
        <v>224088.092225</v>
      </c>
      <c r="J81" s="65">
        <v>-11851.408797999989</v>
      </c>
      <c r="K81" s="65">
        <v>436324.77565199998</v>
      </c>
      <c r="L81" s="96">
        <v>112</v>
      </c>
      <c r="M81" s="65">
        <v>8198</v>
      </c>
      <c r="N81" s="65">
        <v>-8086</v>
      </c>
      <c r="O81" s="65">
        <v>0</v>
      </c>
      <c r="P81" s="65">
        <v>130</v>
      </c>
      <c r="Q81" s="65">
        <v>-130</v>
      </c>
    </row>
    <row r="82" spans="1:17" ht="17.25">
      <c r="A82" s="278">
        <v>156</v>
      </c>
      <c r="B82" s="31">
        <v>76</v>
      </c>
      <c r="C82" s="69" t="s">
        <v>485</v>
      </c>
      <c r="D82" s="26">
        <v>230462.120631</v>
      </c>
      <c r="E82" s="26">
        <v>251492.99659</v>
      </c>
      <c r="F82" s="26">
        <v>-21030.875958999997</v>
      </c>
      <c r="G82" s="26">
        <v>481955.11722100002</v>
      </c>
      <c r="H82" s="26">
        <v>9817.7985410000001</v>
      </c>
      <c r="I82" s="26">
        <v>5277.6325559999996</v>
      </c>
      <c r="J82" s="26">
        <v>4540.1659850000005</v>
      </c>
      <c r="K82" s="26">
        <v>15095.431097000001</v>
      </c>
      <c r="L82" s="97">
        <v>6813</v>
      </c>
      <c r="M82" s="26">
        <v>41925</v>
      </c>
      <c r="N82" s="26">
        <v>-35112</v>
      </c>
      <c r="O82" s="26">
        <v>0</v>
      </c>
      <c r="P82" s="26">
        <v>1024</v>
      </c>
      <c r="Q82" s="26">
        <v>-1024</v>
      </c>
    </row>
    <row r="83" spans="1:17" ht="17.25">
      <c r="A83" s="29">
        <v>142</v>
      </c>
      <c r="B83" s="93">
        <v>77</v>
      </c>
      <c r="C83" s="68" t="s">
        <v>480</v>
      </c>
      <c r="D83" s="94">
        <v>230910.987601</v>
      </c>
      <c r="E83" s="94">
        <v>234489.09228800001</v>
      </c>
      <c r="F83" s="65">
        <v>-3578.1046870000137</v>
      </c>
      <c r="G83" s="65">
        <v>465400.07988900004</v>
      </c>
      <c r="H83" s="65">
        <v>6633.6471929999998</v>
      </c>
      <c r="I83" s="65">
        <v>10771.586432</v>
      </c>
      <c r="J83" s="65">
        <v>-4137.9392390000003</v>
      </c>
      <c r="K83" s="65">
        <v>17405.233625000001</v>
      </c>
      <c r="L83" s="96">
        <v>149</v>
      </c>
      <c r="M83" s="65">
        <v>2083</v>
      </c>
      <c r="N83" s="65">
        <v>-1934</v>
      </c>
      <c r="O83" s="65">
        <v>0</v>
      </c>
      <c r="P83" s="65">
        <v>0</v>
      </c>
      <c r="Q83" s="65">
        <v>0</v>
      </c>
    </row>
    <row r="84" spans="1:17" ht="17.25">
      <c r="A84" s="278">
        <v>64</v>
      </c>
      <c r="B84" s="31">
        <v>78</v>
      </c>
      <c r="C84" s="69" t="s">
        <v>77</v>
      </c>
      <c r="D84" s="26">
        <v>222507.259793</v>
      </c>
      <c r="E84" s="26">
        <v>179578.76413699999</v>
      </c>
      <c r="F84" s="26">
        <v>42928.495656000014</v>
      </c>
      <c r="G84" s="26">
        <v>402086.02393000002</v>
      </c>
      <c r="H84" s="26">
        <v>8892.4553479999995</v>
      </c>
      <c r="I84" s="26">
        <v>8947.6116170000005</v>
      </c>
      <c r="J84" s="26">
        <v>-55.156269000000975</v>
      </c>
      <c r="K84" s="26">
        <v>17840.066964999998</v>
      </c>
      <c r="L84" s="97">
        <v>173264</v>
      </c>
      <c r="M84" s="26">
        <v>138498</v>
      </c>
      <c r="N84" s="26">
        <v>34766</v>
      </c>
      <c r="O84" s="26">
        <v>1714</v>
      </c>
      <c r="P84" s="26">
        <v>7917</v>
      </c>
      <c r="Q84" s="26">
        <v>-6203</v>
      </c>
    </row>
    <row r="85" spans="1:17" ht="17.25">
      <c r="A85" s="29">
        <v>61</v>
      </c>
      <c r="B85" s="93">
        <v>79</v>
      </c>
      <c r="C85" s="68" t="s">
        <v>455</v>
      </c>
      <c r="D85" s="94">
        <v>240591.385928</v>
      </c>
      <c r="E85" s="94">
        <v>280445.298067</v>
      </c>
      <c r="F85" s="65">
        <v>-39853.912138999993</v>
      </c>
      <c r="G85" s="65">
        <v>521036.68399499997</v>
      </c>
      <c r="H85" s="65">
        <v>46311.879110000002</v>
      </c>
      <c r="I85" s="65">
        <v>45353.003964000003</v>
      </c>
      <c r="J85" s="65">
        <v>958.87514599999849</v>
      </c>
      <c r="K85" s="65">
        <v>91664.883074000012</v>
      </c>
      <c r="L85" s="96">
        <v>4211</v>
      </c>
      <c r="M85" s="65">
        <v>61954</v>
      </c>
      <c r="N85" s="65">
        <v>-57743</v>
      </c>
      <c r="O85" s="65">
        <v>0</v>
      </c>
      <c r="P85" s="65">
        <v>350</v>
      </c>
      <c r="Q85" s="65">
        <v>-350</v>
      </c>
    </row>
    <row r="86" spans="1:17" ht="17.25">
      <c r="A86" s="278">
        <v>140</v>
      </c>
      <c r="B86" s="31">
        <v>80</v>
      </c>
      <c r="C86" s="69" t="s">
        <v>478</v>
      </c>
      <c r="D86" s="26">
        <v>182113.24330100001</v>
      </c>
      <c r="E86" s="26">
        <v>217144.96369400001</v>
      </c>
      <c r="F86" s="26">
        <v>-35031.720392999996</v>
      </c>
      <c r="G86" s="26">
        <v>399258.20699500002</v>
      </c>
      <c r="H86" s="26">
        <v>4762.6695140000002</v>
      </c>
      <c r="I86" s="26">
        <v>3011.6160060000002</v>
      </c>
      <c r="J86" s="26">
        <v>1751.053508</v>
      </c>
      <c r="K86" s="26">
        <v>7774.2855200000004</v>
      </c>
      <c r="L86" s="97">
        <v>5853.850058</v>
      </c>
      <c r="M86" s="26">
        <v>32834.129996000003</v>
      </c>
      <c r="N86" s="26">
        <v>-26980.279938000003</v>
      </c>
      <c r="O86" s="26">
        <v>0</v>
      </c>
      <c r="P86" s="26">
        <v>1132.9482479999999</v>
      </c>
      <c r="Q86" s="26">
        <v>-1132.9482479999999</v>
      </c>
    </row>
    <row r="87" spans="1:17" ht="17.25">
      <c r="A87" s="29">
        <v>46</v>
      </c>
      <c r="B87" s="93">
        <v>81</v>
      </c>
      <c r="C87" s="68" t="s">
        <v>452</v>
      </c>
      <c r="D87" s="94">
        <v>210320.50363799999</v>
      </c>
      <c r="E87" s="94">
        <v>281096.92661899998</v>
      </c>
      <c r="F87" s="65">
        <v>-70776.422980999982</v>
      </c>
      <c r="G87" s="65">
        <v>491417.43025699997</v>
      </c>
      <c r="H87" s="65">
        <v>16485.025913000001</v>
      </c>
      <c r="I87" s="65">
        <v>4410.1486919999998</v>
      </c>
      <c r="J87" s="65">
        <v>12074.877221000002</v>
      </c>
      <c r="K87" s="65">
        <v>20895.174605</v>
      </c>
      <c r="L87" s="96">
        <v>6362</v>
      </c>
      <c r="M87" s="65">
        <v>76213</v>
      </c>
      <c r="N87" s="65">
        <v>-69851</v>
      </c>
      <c r="O87" s="65">
        <v>0</v>
      </c>
      <c r="P87" s="65">
        <v>153</v>
      </c>
      <c r="Q87" s="65">
        <v>-153</v>
      </c>
    </row>
    <row r="88" spans="1:17" ht="17.25">
      <c r="A88" s="278">
        <v>129</v>
      </c>
      <c r="B88" s="31">
        <v>82</v>
      </c>
      <c r="C88" s="69" t="s">
        <v>474</v>
      </c>
      <c r="D88" s="26">
        <v>198042.741935</v>
      </c>
      <c r="E88" s="26">
        <v>157109.01313000001</v>
      </c>
      <c r="F88" s="26">
        <v>40933.728804999992</v>
      </c>
      <c r="G88" s="26">
        <v>355151.75506500003</v>
      </c>
      <c r="H88" s="26">
        <v>19632.805413999999</v>
      </c>
      <c r="I88" s="26">
        <v>28847.946406999999</v>
      </c>
      <c r="J88" s="26">
        <v>-9215.1409930000009</v>
      </c>
      <c r="K88" s="26">
        <v>48480.751820999998</v>
      </c>
      <c r="L88" s="97">
        <v>47946.040840000001</v>
      </c>
      <c r="M88" s="26">
        <v>12661.628454</v>
      </c>
      <c r="N88" s="26">
        <v>35284.412386000004</v>
      </c>
      <c r="O88" s="26">
        <v>3.5270579999999998</v>
      </c>
      <c r="P88" s="26">
        <v>498.36715600000002</v>
      </c>
      <c r="Q88" s="26">
        <v>-494.84009800000001</v>
      </c>
    </row>
    <row r="89" spans="1:17" ht="17.25">
      <c r="A89" s="29">
        <v>144</v>
      </c>
      <c r="B89" s="93">
        <v>83</v>
      </c>
      <c r="C89" s="68" t="s">
        <v>98</v>
      </c>
      <c r="D89" s="94">
        <v>188654.28155000001</v>
      </c>
      <c r="E89" s="94">
        <v>206407.74654699999</v>
      </c>
      <c r="F89" s="65">
        <v>-17753.464996999974</v>
      </c>
      <c r="G89" s="65">
        <v>395062.02809699997</v>
      </c>
      <c r="H89" s="65">
        <v>14532.609361000001</v>
      </c>
      <c r="I89" s="65">
        <v>11665.010108</v>
      </c>
      <c r="J89" s="65">
        <v>2867.5992530000003</v>
      </c>
      <c r="K89" s="65">
        <v>26197.619469000001</v>
      </c>
      <c r="L89" s="96">
        <v>0</v>
      </c>
      <c r="M89" s="65">
        <v>31813</v>
      </c>
      <c r="N89" s="65">
        <v>-31813</v>
      </c>
      <c r="O89" s="65">
        <v>0</v>
      </c>
      <c r="P89" s="65">
        <v>0</v>
      </c>
      <c r="Q89" s="65">
        <v>0</v>
      </c>
    </row>
    <row r="90" spans="1:17" ht="17.25">
      <c r="A90" s="278">
        <v>25</v>
      </c>
      <c r="B90" s="31">
        <v>84</v>
      </c>
      <c r="C90" s="69" t="s">
        <v>432</v>
      </c>
      <c r="D90" s="26">
        <v>170590.53502099999</v>
      </c>
      <c r="E90" s="26">
        <v>209427.19883199999</v>
      </c>
      <c r="F90" s="26">
        <v>-38836.663811000006</v>
      </c>
      <c r="G90" s="26">
        <v>380017.73385299998</v>
      </c>
      <c r="H90" s="26">
        <v>0</v>
      </c>
      <c r="I90" s="26">
        <v>974.68290000000002</v>
      </c>
      <c r="J90" s="26">
        <v>-974.68290000000002</v>
      </c>
      <c r="K90" s="26">
        <v>974.68290000000002</v>
      </c>
      <c r="L90" s="97">
        <v>26382</v>
      </c>
      <c r="M90" s="26">
        <v>154841</v>
      </c>
      <c r="N90" s="26">
        <v>-128459</v>
      </c>
      <c r="O90" s="26">
        <v>1806</v>
      </c>
      <c r="P90" s="26">
        <v>6163</v>
      </c>
      <c r="Q90" s="26">
        <v>-4357</v>
      </c>
    </row>
    <row r="91" spans="1:17" ht="17.25">
      <c r="A91" s="29">
        <v>122</v>
      </c>
      <c r="B91" s="93">
        <v>85</v>
      </c>
      <c r="C91" s="68" t="s">
        <v>469</v>
      </c>
      <c r="D91" s="94">
        <v>172639.34290799999</v>
      </c>
      <c r="E91" s="94">
        <v>148267.36894300001</v>
      </c>
      <c r="F91" s="65">
        <v>24371.973964999983</v>
      </c>
      <c r="G91" s="65">
        <v>320906.71185099997</v>
      </c>
      <c r="H91" s="65">
        <v>15240.604649999999</v>
      </c>
      <c r="I91" s="65">
        <v>10769.349974000001</v>
      </c>
      <c r="J91" s="65">
        <v>4471.2546759999987</v>
      </c>
      <c r="K91" s="65">
        <v>26009.954623999998</v>
      </c>
      <c r="L91" s="96">
        <v>37931</v>
      </c>
      <c r="M91" s="65">
        <v>24887</v>
      </c>
      <c r="N91" s="65">
        <v>13044</v>
      </c>
      <c r="O91" s="65">
        <v>133</v>
      </c>
      <c r="P91" s="65">
        <v>4999</v>
      </c>
      <c r="Q91" s="65">
        <v>-4866</v>
      </c>
    </row>
    <row r="92" spans="1:17" ht="17.25">
      <c r="A92" s="278">
        <v>12</v>
      </c>
      <c r="B92" s="31">
        <v>86</v>
      </c>
      <c r="C92" s="69" t="s">
        <v>465</v>
      </c>
      <c r="D92" s="26">
        <v>158450.928713</v>
      </c>
      <c r="E92" s="26">
        <v>143913.983389</v>
      </c>
      <c r="F92" s="26">
        <v>14536.945324</v>
      </c>
      <c r="G92" s="26">
        <v>302364.91210199997</v>
      </c>
      <c r="H92" s="26">
        <v>13684.149092</v>
      </c>
      <c r="I92" s="26">
        <v>20933.358034000001</v>
      </c>
      <c r="J92" s="26">
        <v>-7249.2089420000011</v>
      </c>
      <c r="K92" s="26">
        <v>34617.507125999997</v>
      </c>
      <c r="L92" s="97">
        <v>37045</v>
      </c>
      <c r="M92" s="26">
        <v>46856</v>
      </c>
      <c r="N92" s="26">
        <v>-9811</v>
      </c>
      <c r="O92" s="26">
        <v>15837</v>
      </c>
      <c r="P92" s="26">
        <v>21011</v>
      </c>
      <c r="Q92" s="26">
        <v>-5174</v>
      </c>
    </row>
    <row r="93" spans="1:17" ht="17.25">
      <c r="A93" s="29">
        <v>19</v>
      </c>
      <c r="B93" s="93">
        <v>87</v>
      </c>
      <c r="C93" s="68" t="s">
        <v>433</v>
      </c>
      <c r="D93" s="94">
        <v>156948.629025</v>
      </c>
      <c r="E93" s="94">
        <v>202744.07044899999</v>
      </c>
      <c r="F93" s="65">
        <v>-45795.44142399999</v>
      </c>
      <c r="G93" s="65">
        <v>359692.69947400002</v>
      </c>
      <c r="H93" s="65">
        <v>16004.190305</v>
      </c>
      <c r="I93" s="65">
        <v>17056.231402000001</v>
      </c>
      <c r="J93" s="65">
        <v>-1052.0410970000012</v>
      </c>
      <c r="K93" s="65">
        <v>33060.421707000001</v>
      </c>
      <c r="L93" s="96">
        <v>3267.246588</v>
      </c>
      <c r="M93" s="65">
        <v>9046.9866590000001</v>
      </c>
      <c r="N93" s="65">
        <v>-5779.7400710000002</v>
      </c>
      <c r="O93" s="65">
        <v>0</v>
      </c>
      <c r="P93" s="65">
        <v>642.60802000000001</v>
      </c>
      <c r="Q93" s="65">
        <v>-642.60802000000001</v>
      </c>
    </row>
    <row r="94" spans="1:17" ht="17.25">
      <c r="A94" s="278">
        <v>38</v>
      </c>
      <c r="B94" s="31">
        <v>88</v>
      </c>
      <c r="C94" s="69" t="s">
        <v>456</v>
      </c>
      <c r="D94" s="26">
        <v>144902.78453199999</v>
      </c>
      <c r="E94" s="26">
        <v>180984.38931599999</v>
      </c>
      <c r="F94" s="26">
        <v>-36081.604783999996</v>
      </c>
      <c r="G94" s="26">
        <v>325887.17384800001</v>
      </c>
      <c r="H94" s="26">
        <v>0</v>
      </c>
      <c r="I94" s="26">
        <v>1232.6158370000001</v>
      </c>
      <c r="J94" s="26">
        <v>-1232.6158370000001</v>
      </c>
      <c r="K94" s="26">
        <v>1232.6158370000001</v>
      </c>
      <c r="L94" s="97">
        <v>18272</v>
      </c>
      <c r="M94" s="26">
        <v>126342</v>
      </c>
      <c r="N94" s="26">
        <v>-108070</v>
      </c>
      <c r="O94" s="26">
        <v>858</v>
      </c>
      <c r="P94" s="26">
        <v>0</v>
      </c>
      <c r="Q94" s="26">
        <v>858</v>
      </c>
    </row>
    <row r="95" spans="1:17" ht="17.25">
      <c r="A95" s="29">
        <v>21</v>
      </c>
      <c r="B95" s="93">
        <v>89</v>
      </c>
      <c r="C95" s="68" t="s">
        <v>439</v>
      </c>
      <c r="D95" s="94">
        <v>147061.22357900001</v>
      </c>
      <c r="E95" s="94">
        <v>157015.34357699999</v>
      </c>
      <c r="F95" s="65">
        <v>-9954.1199979999801</v>
      </c>
      <c r="G95" s="65">
        <v>304076.567156</v>
      </c>
      <c r="H95" s="65">
        <v>409.452943</v>
      </c>
      <c r="I95" s="65">
        <v>16644.219799999999</v>
      </c>
      <c r="J95" s="65">
        <v>-16234.766856999999</v>
      </c>
      <c r="K95" s="65">
        <v>17053.672742999999</v>
      </c>
      <c r="L95" s="96">
        <v>60770</v>
      </c>
      <c r="M95" s="65">
        <v>43809</v>
      </c>
      <c r="N95" s="65">
        <v>16961</v>
      </c>
      <c r="O95" s="65">
        <v>1919</v>
      </c>
      <c r="P95" s="65">
        <v>3193</v>
      </c>
      <c r="Q95" s="65">
        <v>-1274</v>
      </c>
    </row>
    <row r="96" spans="1:17" ht="17.25">
      <c r="A96" s="278">
        <v>152</v>
      </c>
      <c r="B96" s="31">
        <v>90</v>
      </c>
      <c r="C96" s="69" t="s">
        <v>482</v>
      </c>
      <c r="D96" s="26">
        <v>135575.791929</v>
      </c>
      <c r="E96" s="26">
        <v>163589.880412</v>
      </c>
      <c r="F96" s="26">
        <v>-28014.088483</v>
      </c>
      <c r="G96" s="26">
        <v>299165.672341</v>
      </c>
      <c r="H96" s="26">
        <v>10847.352599</v>
      </c>
      <c r="I96" s="26">
        <v>7941.2885059999999</v>
      </c>
      <c r="J96" s="26">
        <v>2906.064093</v>
      </c>
      <c r="K96" s="26">
        <v>18788.641104999999</v>
      </c>
      <c r="L96" s="97">
        <v>5617</v>
      </c>
      <c r="M96" s="26">
        <v>18404</v>
      </c>
      <c r="N96" s="26">
        <v>-12787</v>
      </c>
      <c r="O96" s="26">
        <v>4</v>
      </c>
      <c r="P96" s="26">
        <v>0</v>
      </c>
      <c r="Q96" s="26">
        <v>4</v>
      </c>
    </row>
    <row r="97" spans="1:17" ht="17.25">
      <c r="A97" s="29">
        <v>169</v>
      </c>
      <c r="B97" s="93">
        <v>91</v>
      </c>
      <c r="C97" s="68" t="s">
        <v>241</v>
      </c>
      <c r="D97" s="94">
        <v>155205.854742</v>
      </c>
      <c r="E97" s="94">
        <v>149118.57742300001</v>
      </c>
      <c r="F97" s="65">
        <v>6087.2773189999862</v>
      </c>
      <c r="G97" s="65">
        <v>304324.43216500001</v>
      </c>
      <c r="H97" s="65">
        <v>19781.990110999999</v>
      </c>
      <c r="I97" s="65">
        <v>3279.7866079999999</v>
      </c>
      <c r="J97" s="65">
        <v>16502.203503000001</v>
      </c>
      <c r="K97" s="65">
        <v>23061.776718999998</v>
      </c>
      <c r="L97" s="96">
        <v>3341</v>
      </c>
      <c r="M97" s="65">
        <v>0</v>
      </c>
      <c r="N97" s="65">
        <v>3341</v>
      </c>
      <c r="O97" s="65">
        <v>0</v>
      </c>
      <c r="P97" s="65">
        <v>0</v>
      </c>
      <c r="Q97" s="65">
        <v>0</v>
      </c>
    </row>
    <row r="98" spans="1:17" ht="17.25">
      <c r="A98" s="278">
        <v>15</v>
      </c>
      <c r="B98" s="31">
        <v>92</v>
      </c>
      <c r="C98" s="69" t="s">
        <v>464</v>
      </c>
      <c r="D98" s="26">
        <v>128287.51065</v>
      </c>
      <c r="E98" s="26">
        <v>150494.94001600001</v>
      </c>
      <c r="F98" s="26">
        <v>-22207.429366000011</v>
      </c>
      <c r="G98" s="26">
        <v>278782.45066600002</v>
      </c>
      <c r="H98" s="26">
        <v>6040.5140700000002</v>
      </c>
      <c r="I98" s="26">
        <v>15890.860864</v>
      </c>
      <c r="J98" s="26">
        <v>-9850.346794000001</v>
      </c>
      <c r="K98" s="26">
        <v>21931.374933999999</v>
      </c>
      <c r="L98" s="97">
        <v>645</v>
      </c>
      <c r="M98" s="26">
        <v>7452</v>
      </c>
      <c r="N98" s="26">
        <v>-6807</v>
      </c>
      <c r="O98" s="26">
        <v>0</v>
      </c>
      <c r="P98" s="26">
        <v>29</v>
      </c>
      <c r="Q98" s="26">
        <v>-29</v>
      </c>
    </row>
    <row r="99" spans="1:17" ht="17.25">
      <c r="A99" s="29">
        <v>49</v>
      </c>
      <c r="B99" s="93">
        <v>93</v>
      </c>
      <c r="C99" s="68" t="s">
        <v>445</v>
      </c>
      <c r="D99" s="94">
        <v>110839.901816</v>
      </c>
      <c r="E99" s="94">
        <v>102089.782184</v>
      </c>
      <c r="F99" s="65">
        <v>8750.1196320000017</v>
      </c>
      <c r="G99" s="65">
        <v>212929.68400000001</v>
      </c>
      <c r="H99" s="65">
        <v>5856.9111240000002</v>
      </c>
      <c r="I99" s="65">
        <v>4400.197373</v>
      </c>
      <c r="J99" s="65">
        <v>1456.7137510000002</v>
      </c>
      <c r="K99" s="65">
        <v>10257.108497000001</v>
      </c>
      <c r="L99" s="96">
        <v>9842</v>
      </c>
      <c r="M99" s="65">
        <v>15373</v>
      </c>
      <c r="N99" s="65">
        <v>-5531</v>
      </c>
      <c r="O99" s="65">
        <v>0</v>
      </c>
      <c r="P99" s="65">
        <v>1001</v>
      </c>
      <c r="Q99" s="65">
        <v>-1001</v>
      </c>
    </row>
    <row r="100" spans="1:17" ht="17.25">
      <c r="A100" s="278">
        <v>53</v>
      </c>
      <c r="B100" s="31">
        <v>94</v>
      </c>
      <c r="C100" s="69" t="s">
        <v>435</v>
      </c>
      <c r="D100" s="26">
        <v>123428.41800200001</v>
      </c>
      <c r="E100" s="26">
        <v>115776.94240099999</v>
      </c>
      <c r="F100" s="26">
        <v>7651.4756010000128</v>
      </c>
      <c r="G100" s="26">
        <v>239205.360403</v>
      </c>
      <c r="H100" s="26">
        <v>7657.5966879999996</v>
      </c>
      <c r="I100" s="26">
        <v>8504.7820470000006</v>
      </c>
      <c r="J100" s="26">
        <v>-847.18535900000097</v>
      </c>
      <c r="K100" s="26">
        <v>16162.378735</v>
      </c>
      <c r="L100" s="97">
        <v>10807.804572999999</v>
      </c>
      <c r="M100" s="26">
        <v>4118.9518170000001</v>
      </c>
      <c r="N100" s="26">
        <v>6688.8527559999993</v>
      </c>
      <c r="O100" s="26">
        <v>0</v>
      </c>
      <c r="P100" s="26">
        <v>1421.045721</v>
      </c>
      <c r="Q100" s="26">
        <v>-1421.045721</v>
      </c>
    </row>
    <row r="101" spans="1:17" ht="17.25">
      <c r="A101" s="29">
        <v>174</v>
      </c>
      <c r="B101" s="93">
        <v>95</v>
      </c>
      <c r="C101" s="68" t="s">
        <v>252</v>
      </c>
      <c r="D101" s="94">
        <v>121053.16774400001</v>
      </c>
      <c r="E101" s="94">
        <v>98227.395229000002</v>
      </c>
      <c r="F101" s="65">
        <v>22825.772515000004</v>
      </c>
      <c r="G101" s="65">
        <v>219280.56297299999</v>
      </c>
      <c r="H101" s="65">
        <v>20291.407289999999</v>
      </c>
      <c r="I101" s="65">
        <v>17621.110626000002</v>
      </c>
      <c r="J101" s="65">
        <v>2670.2966639999977</v>
      </c>
      <c r="K101" s="65">
        <v>37912.517915999997</v>
      </c>
      <c r="L101" s="96">
        <v>37735</v>
      </c>
      <c r="M101" s="65">
        <v>24027</v>
      </c>
      <c r="N101" s="65">
        <v>13708</v>
      </c>
      <c r="O101" s="65">
        <v>1119</v>
      </c>
      <c r="P101" s="65">
        <v>378</v>
      </c>
      <c r="Q101" s="65">
        <v>741</v>
      </c>
    </row>
    <row r="102" spans="1:17" ht="17.25">
      <c r="A102" s="278">
        <v>30</v>
      </c>
      <c r="B102" s="31">
        <v>96</v>
      </c>
      <c r="C102" s="69" t="s">
        <v>450</v>
      </c>
      <c r="D102" s="26">
        <v>120255.200585</v>
      </c>
      <c r="E102" s="26">
        <v>119788.610461</v>
      </c>
      <c r="F102" s="26">
        <v>466.59012399999483</v>
      </c>
      <c r="G102" s="26">
        <v>240043.81104599999</v>
      </c>
      <c r="H102" s="26">
        <v>3794.9874559999998</v>
      </c>
      <c r="I102" s="26">
        <v>3124.1189899999999</v>
      </c>
      <c r="J102" s="26">
        <v>670.8684659999999</v>
      </c>
      <c r="K102" s="26">
        <v>6919.1064459999998</v>
      </c>
      <c r="L102" s="97">
        <v>0</v>
      </c>
      <c r="M102" s="26">
        <v>0</v>
      </c>
      <c r="N102" s="26">
        <v>0</v>
      </c>
      <c r="O102" s="26">
        <v>0</v>
      </c>
      <c r="P102" s="26">
        <v>0</v>
      </c>
      <c r="Q102" s="26">
        <v>0</v>
      </c>
    </row>
    <row r="103" spans="1:17" ht="17.25">
      <c r="A103" s="29">
        <v>44</v>
      </c>
      <c r="B103" s="93">
        <v>97</v>
      </c>
      <c r="C103" s="68" t="s">
        <v>428</v>
      </c>
      <c r="D103" s="94">
        <v>118722.397322</v>
      </c>
      <c r="E103" s="94">
        <v>182337.41074600001</v>
      </c>
      <c r="F103" s="65">
        <v>-63615.013424000004</v>
      </c>
      <c r="G103" s="65">
        <v>301059.80806800001</v>
      </c>
      <c r="H103" s="65">
        <v>6708.9524270000002</v>
      </c>
      <c r="I103" s="65">
        <v>7193.3089659999996</v>
      </c>
      <c r="J103" s="65">
        <v>-484.35653899999943</v>
      </c>
      <c r="K103" s="65">
        <v>13902.261393000001</v>
      </c>
      <c r="L103" s="96">
        <v>14361</v>
      </c>
      <c r="M103" s="65">
        <v>83827</v>
      </c>
      <c r="N103" s="65">
        <v>-69466</v>
      </c>
      <c r="O103" s="65">
        <v>84</v>
      </c>
      <c r="P103" s="65">
        <v>482</v>
      </c>
      <c r="Q103" s="65">
        <v>-398</v>
      </c>
    </row>
    <row r="104" spans="1:17" ht="17.25">
      <c r="A104" s="278">
        <v>215</v>
      </c>
      <c r="B104" s="31">
        <v>98</v>
      </c>
      <c r="C104" s="69" t="s">
        <v>360</v>
      </c>
      <c r="D104" s="26">
        <v>125353.34531</v>
      </c>
      <c r="E104" s="26">
        <v>92034.274028999993</v>
      </c>
      <c r="F104" s="26">
        <v>33319.071281000011</v>
      </c>
      <c r="G104" s="26">
        <v>217387.619339</v>
      </c>
      <c r="H104" s="26">
        <v>7602.8398790000001</v>
      </c>
      <c r="I104" s="26">
        <v>1709.607698</v>
      </c>
      <c r="J104" s="26">
        <v>5893.2321810000003</v>
      </c>
      <c r="K104" s="26">
        <v>9312.4475770000008</v>
      </c>
      <c r="L104" s="97">
        <v>36681.369541</v>
      </c>
      <c r="M104" s="26">
        <v>0</v>
      </c>
      <c r="N104" s="26">
        <v>36681.369541</v>
      </c>
      <c r="O104" s="26">
        <v>0</v>
      </c>
      <c r="P104" s="26">
        <v>0</v>
      </c>
      <c r="Q104" s="26">
        <v>0</v>
      </c>
    </row>
    <row r="105" spans="1:17" ht="17.25">
      <c r="A105" s="29">
        <v>45</v>
      </c>
      <c r="B105" s="93">
        <v>99</v>
      </c>
      <c r="C105" s="68" t="s">
        <v>442</v>
      </c>
      <c r="D105" s="94">
        <v>118566.868755</v>
      </c>
      <c r="E105" s="94">
        <v>120762.47437500001</v>
      </c>
      <c r="F105" s="65">
        <v>-2195.6056200000021</v>
      </c>
      <c r="G105" s="65">
        <v>239329.34312999999</v>
      </c>
      <c r="H105" s="65">
        <v>3840.390457</v>
      </c>
      <c r="I105" s="65">
        <v>6406.6621379999997</v>
      </c>
      <c r="J105" s="65">
        <v>-2566.2716809999997</v>
      </c>
      <c r="K105" s="65">
        <v>10247.052594999999</v>
      </c>
      <c r="L105" s="96">
        <v>3100</v>
      </c>
      <c r="M105" s="65">
        <v>3735</v>
      </c>
      <c r="N105" s="65">
        <v>-635</v>
      </c>
      <c r="O105" s="65">
        <v>48</v>
      </c>
      <c r="P105" s="65">
        <v>0</v>
      </c>
      <c r="Q105" s="65">
        <v>48</v>
      </c>
    </row>
    <row r="106" spans="1:17" ht="17.25">
      <c r="A106" s="278">
        <v>4</v>
      </c>
      <c r="B106" s="31">
        <v>100</v>
      </c>
      <c r="C106" s="69" t="s">
        <v>460</v>
      </c>
      <c r="D106" s="26">
        <v>117254.51072999999</v>
      </c>
      <c r="E106" s="26">
        <v>120145.386092</v>
      </c>
      <c r="F106" s="26">
        <v>-2890.8753620000061</v>
      </c>
      <c r="G106" s="26">
        <v>237399.89682199998</v>
      </c>
      <c r="H106" s="26">
        <v>11441.225716000001</v>
      </c>
      <c r="I106" s="26">
        <v>14382.917867</v>
      </c>
      <c r="J106" s="26">
        <v>-2941.6921509999993</v>
      </c>
      <c r="K106" s="26">
        <v>25824.143583000001</v>
      </c>
      <c r="L106" s="97">
        <v>39</v>
      </c>
      <c r="M106" s="26">
        <v>906</v>
      </c>
      <c r="N106" s="26">
        <v>-867</v>
      </c>
      <c r="O106" s="26">
        <v>0</v>
      </c>
      <c r="P106" s="26">
        <v>0</v>
      </c>
      <c r="Q106" s="26">
        <v>0</v>
      </c>
    </row>
    <row r="107" spans="1:17" ht="17.25">
      <c r="A107" s="29">
        <v>103</v>
      </c>
      <c r="B107" s="93">
        <v>101</v>
      </c>
      <c r="C107" s="68" t="s">
        <v>466</v>
      </c>
      <c r="D107" s="94">
        <v>131266.987723</v>
      </c>
      <c r="E107" s="94">
        <v>121709.20632300001</v>
      </c>
      <c r="F107" s="65">
        <v>9557.7813999999926</v>
      </c>
      <c r="G107" s="65">
        <v>252976.19404600002</v>
      </c>
      <c r="H107" s="65">
        <v>32104.139937</v>
      </c>
      <c r="I107" s="65">
        <v>31983.481709</v>
      </c>
      <c r="J107" s="65">
        <v>120.65822800000024</v>
      </c>
      <c r="K107" s="65">
        <v>64087.621646</v>
      </c>
      <c r="L107" s="96">
        <v>0</v>
      </c>
      <c r="M107" s="65">
        <v>2044</v>
      </c>
      <c r="N107" s="65">
        <v>-2044</v>
      </c>
      <c r="O107" s="65">
        <v>0</v>
      </c>
      <c r="P107" s="65">
        <v>0</v>
      </c>
      <c r="Q107" s="65">
        <v>0</v>
      </c>
    </row>
    <row r="108" spans="1:17" ht="17.25">
      <c r="A108" s="278">
        <v>167</v>
      </c>
      <c r="B108" s="31">
        <v>102</v>
      </c>
      <c r="C108" s="69" t="s">
        <v>491</v>
      </c>
      <c r="D108" s="26">
        <v>121420.270936</v>
      </c>
      <c r="E108" s="26">
        <v>97404.412337000002</v>
      </c>
      <c r="F108" s="26">
        <v>24015.858598999999</v>
      </c>
      <c r="G108" s="26">
        <v>218824.683273</v>
      </c>
      <c r="H108" s="26">
        <v>13365.370988000001</v>
      </c>
      <c r="I108" s="26">
        <v>4906.5394530000003</v>
      </c>
      <c r="J108" s="26">
        <v>8458.8315350000012</v>
      </c>
      <c r="K108" s="26">
        <v>18271.910441</v>
      </c>
      <c r="L108" s="97">
        <v>22416</v>
      </c>
      <c r="M108" s="26">
        <v>6131</v>
      </c>
      <c r="N108" s="26">
        <v>16285</v>
      </c>
      <c r="O108" s="26">
        <v>1172</v>
      </c>
      <c r="P108" s="26">
        <v>915</v>
      </c>
      <c r="Q108" s="26">
        <v>257</v>
      </c>
    </row>
    <row r="109" spans="1:17" ht="17.25">
      <c r="A109" s="29">
        <v>168</v>
      </c>
      <c r="B109" s="93">
        <v>103</v>
      </c>
      <c r="C109" s="68" t="s">
        <v>238</v>
      </c>
      <c r="D109" s="94">
        <v>104763.24262600001</v>
      </c>
      <c r="E109" s="94">
        <v>104118.93687000001</v>
      </c>
      <c r="F109" s="65">
        <v>644.30575600000157</v>
      </c>
      <c r="G109" s="65">
        <v>208882.179496</v>
      </c>
      <c r="H109" s="65">
        <v>8186.4909120000002</v>
      </c>
      <c r="I109" s="65">
        <v>5379.9170109999995</v>
      </c>
      <c r="J109" s="65">
        <v>2806.5739010000007</v>
      </c>
      <c r="K109" s="65">
        <v>13566.407922999999</v>
      </c>
      <c r="L109" s="96">
        <v>0</v>
      </c>
      <c r="M109" s="65">
        <v>0</v>
      </c>
      <c r="N109" s="65">
        <v>0</v>
      </c>
      <c r="O109" s="65">
        <v>0</v>
      </c>
      <c r="P109" s="65">
        <v>0</v>
      </c>
      <c r="Q109" s="65">
        <v>0</v>
      </c>
    </row>
    <row r="110" spans="1:17" ht="17.25">
      <c r="A110" s="278">
        <v>65</v>
      </c>
      <c r="B110" s="31">
        <v>104</v>
      </c>
      <c r="C110" s="69" t="s">
        <v>57</v>
      </c>
      <c r="D110" s="26">
        <v>86682.254614999998</v>
      </c>
      <c r="E110" s="26">
        <v>83116.719318999996</v>
      </c>
      <c r="F110" s="26">
        <v>3565.5352960000018</v>
      </c>
      <c r="G110" s="26">
        <v>169798.97393400001</v>
      </c>
      <c r="H110" s="26">
        <v>2343.2827010000001</v>
      </c>
      <c r="I110" s="26">
        <v>878.4</v>
      </c>
      <c r="J110" s="26">
        <v>1464.882701</v>
      </c>
      <c r="K110" s="26">
        <v>3221.6827010000002</v>
      </c>
      <c r="L110" s="97">
        <v>562</v>
      </c>
      <c r="M110" s="26">
        <v>3671</v>
      </c>
      <c r="N110" s="26">
        <v>-3109</v>
      </c>
      <c r="O110" s="26">
        <v>0</v>
      </c>
      <c r="P110" s="26">
        <v>499</v>
      </c>
      <c r="Q110" s="26">
        <v>-499</v>
      </c>
    </row>
    <row r="111" spans="1:17" ht="17.25">
      <c r="A111" s="29">
        <v>163</v>
      </c>
      <c r="B111" s="93">
        <v>105</v>
      </c>
      <c r="C111" s="68" t="s">
        <v>489</v>
      </c>
      <c r="D111" s="94">
        <v>99065.126281000004</v>
      </c>
      <c r="E111" s="94">
        <v>86179.923517000003</v>
      </c>
      <c r="F111" s="65">
        <v>12885.202764000001</v>
      </c>
      <c r="G111" s="65">
        <v>185245.04979800002</v>
      </c>
      <c r="H111" s="65">
        <v>11562.018248</v>
      </c>
      <c r="I111" s="65">
        <v>6091.7417649999998</v>
      </c>
      <c r="J111" s="65">
        <v>5470.2764830000006</v>
      </c>
      <c r="K111" s="65">
        <v>17653.760012999999</v>
      </c>
      <c r="L111" s="96">
        <v>7772</v>
      </c>
      <c r="M111" s="65">
        <v>2214</v>
      </c>
      <c r="N111" s="65">
        <v>5558</v>
      </c>
      <c r="O111" s="65">
        <v>2100</v>
      </c>
      <c r="P111" s="65">
        <v>71</v>
      </c>
      <c r="Q111" s="65">
        <v>2029</v>
      </c>
    </row>
    <row r="112" spans="1:17" ht="17.25">
      <c r="A112" s="278">
        <v>24</v>
      </c>
      <c r="B112" s="31">
        <v>106</v>
      </c>
      <c r="C112" s="69" t="s">
        <v>446</v>
      </c>
      <c r="D112" s="26">
        <v>99210.100170999998</v>
      </c>
      <c r="E112" s="26">
        <v>96070.090897999995</v>
      </c>
      <c r="F112" s="26">
        <v>3140.0092730000033</v>
      </c>
      <c r="G112" s="26">
        <v>195280.19106899999</v>
      </c>
      <c r="H112" s="26">
        <v>4863.7167719999998</v>
      </c>
      <c r="I112" s="26">
        <v>7934.0698759999996</v>
      </c>
      <c r="J112" s="26">
        <v>-3070.3531039999998</v>
      </c>
      <c r="K112" s="26">
        <v>12797.786647999999</v>
      </c>
      <c r="L112" s="97">
        <v>1941.398046</v>
      </c>
      <c r="M112" s="26">
        <v>5913.8448669999998</v>
      </c>
      <c r="N112" s="26">
        <v>-3972.4468209999995</v>
      </c>
      <c r="O112" s="26">
        <v>0</v>
      </c>
      <c r="P112" s="26">
        <v>61.450366000000002</v>
      </c>
      <c r="Q112" s="26">
        <v>-61.450366000000002</v>
      </c>
    </row>
    <row r="113" spans="1:17" ht="17.25">
      <c r="A113" s="29">
        <v>198</v>
      </c>
      <c r="B113" s="93">
        <v>107</v>
      </c>
      <c r="C113" s="68" t="s">
        <v>313</v>
      </c>
      <c r="D113" s="94">
        <v>88707.282659000004</v>
      </c>
      <c r="E113" s="94">
        <v>80105.733233000006</v>
      </c>
      <c r="F113" s="65">
        <v>8601.5494259999978</v>
      </c>
      <c r="G113" s="65">
        <v>168813.015892</v>
      </c>
      <c r="H113" s="65">
        <v>5479.7764580000003</v>
      </c>
      <c r="I113" s="65">
        <v>8191.6893849999997</v>
      </c>
      <c r="J113" s="65">
        <v>-2711.9129269999994</v>
      </c>
      <c r="K113" s="65">
        <v>13671.465843</v>
      </c>
      <c r="L113" s="96">
        <v>827</v>
      </c>
      <c r="M113" s="65">
        <v>5894</v>
      </c>
      <c r="N113" s="65">
        <v>-5067</v>
      </c>
      <c r="O113" s="65">
        <v>0</v>
      </c>
      <c r="P113" s="65">
        <v>0</v>
      </c>
      <c r="Q113" s="65">
        <v>0</v>
      </c>
    </row>
    <row r="114" spans="1:17" ht="17.25">
      <c r="A114" s="278">
        <v>171</v>
      </c>
      <c r="B114" s="31">
        <v>108</v>
      </c>
      <c r="C114" s="69" t="s">
        <v>492</v>
      </c>
      <c r="D114" s="26">
        <v>84972.667493999994</v>
      </c>
      <c r="E114" s="26">
        <v>77420.218695000003</v>
      </c>
      <c r="F114" s="26">
        <v>7552.4487989999907</v>
      </c>
      <c r="G114" s="26">
        <v>162392.88618899998</v>
      </c>
      <c r="H114" s="26">
        <v>1683.200705</v>
      </c>
      <c r="I114" s="26">
        <v>1493.989</v>
      </c>
      <c r="J114" s="26">
        <v>189.21170499999994</v>
      </c>
      <c r="K114" s="26">
        <v>3177.1897049999998</v>
      </c>
      <c r="L114" s="97">
        <v>44677</v>
      </c>
      <c r="M114" s="26">
        <v>25671</v>
      </c>
      <c r="N114" s="26">
        <v>19006</v>
      </c>
      <c r="O114" s="26">
        <v>84</v>
      </c>
      <c r="P114" s="26">
        <v>107</v>
      </c>
      <c r="Q114" s="26">
        <v>-23</v>
      </c>
    </row>
    <row r="115" spans="1:17" ht="17.25">
      <c r="A115" s="29">
        <v>37</v>
      </c>
      <c r="B115" s="93">
        <v>109</v>
      </c>
      <c r="C115" s="68" t="s">
        <v>447</v>
      </c>
      <c r="D115" s="94">
        <v>86151.478241999997</v>
      </c>
      <c r="E115" s="94">
        <v>86305.414298999996</v>
      </c>
      <c r="F115" s="65">
        <v>-153.93605699999898</v>
      </c>
      <c r="G115" s="65">
        <v>172456.89254099998</v>
      </c>
      <c r="H115" s="65">
        <v>6988.2249309999997</v>
      </c>
      <c r="I115" s="65">
        <v>8535.3960029999998</v>
      </c>
      <c r="J115" s="65">
        <v>-1547.1710720000001</v>
      </c>
      <c r="K115" s="65">
        <v>15523.620933999999</v>
      </c>
      <c r="L115" s="96">
        <v>1037</v>
      </c>
      <c r="M115" s="65">
        <v>6796</v>
      </c>
      <c r="N115" s="65">
        <v>-5759</v>
      </c>
      <c r="O115" s="65">
        <v>0</v>
      </c>
      <c r="P115" s="65">
        <v>0</v>
      </c>
      <c r="Q115" s="65">
        <v>0</v>
      </c>
    </row>
    <row r="116" spans="1:17" ht="17.25">
      <c r="A116" s="278">
        <v>181</v>
      </c>
      <c r="B116" s="31">
        <v>110</v>
      </c>
      <c r="C116" s="69" t="s">
        <v>267</v>
      </c>
      <c r="D116" s="26">
        <v>70543.672867999994</v>
      </c>
      <c r="E116" s="26">
        <v>74279.573336000001</v>
      </c>
      <c r="F116" s="26">
        <v>-3735.9004680000071</v>
      </c>
      <c r="G116" s="26">
        <v>144823.246204</v>
      </c>
      <c r="H116" s="26">
        <v>2423.2780299999999</v>
      </c>
      <c r="I116" s="26">
        <v>1882.1228269999999</v>
      </c>
      <c r="J116" s="26">
        <v>541.15520300000003</v>
      </c>
      <c r="K116" s="26">
        <v>4305.4008569999996</v>
      </c>
      <c r="L116" s="97">
        <v>0</v>
      </c>
      <c r="M116" s="26">
        <v>0</v>
      </c>
      <c r="N116" s="26">
        <v>0</v>
      </c>
      <c r="O116" s="26">
        <v>0</v>
      </c>
      <c r="P116" s="26">
        <v>0</v>
      </c>
      <c r="Q116" s="26">
        <v>0</v>
      </c>
    </row>
    <row r="117" spans="1:17" ht="17.25">
      <c r="A117" s="29">
        <v>9</v>
      </c>
      <c r="B117" s="93">
        <v>111</v>
      </c>
      <c r="C117" s="68" t="s">
        <v>461</v>
      </c>
      <c r="D117" s="94">
        <v>83288.276519000006</v>
      </c>
      <c r="E117" s="94">
        <v>100272.772085</v>
      </c>
      <c r="F117" s="65">
        <v>-16984.495565999998</v>
      </c>
      <c r="G117" s="65">
        <v>183561.04860400001</v>
      </c>
      <c r="H117" s="65">
        <v>4391.7632830000002</v>
      </c>
      <c r="I117" s="65">
        <v>10572.965952</v>
      </c>
      <c r="J117" s="65">
        <v>-6181.2026690000002</v>
      </c>
      <c r="K117" s="65">
        <v>14964.729235000001</v>
      </c>
      <c r="L117" s="96">
        <v>63517.655290000002</v>
      </c>
      <c r="M117" s="65">
        <v>86846.448996000006</v>
      </c>
      <c r="N117" s="65">
        <v>-23328.793706000004</v>
      </c>
      <c r="O117" s="65">
        <v>633.98346200000003</v>
      </c>
      <c r="P117" s="65">
        <v>10174.529947999999</v>
      </c>
      <c r="Q117" s="65">
        <v>-9540.5464859999993</v>
      </c>
    </row>
    <row r="118" spans="1:17" ht="17.25">
      <c r="A118" s="278">
        <v>10</v>
      </c>
      <c r="B118" s="31">
        <v>112</v>
      </c>
      <c r="C118" s="69" t="s">
        <v>440</v>
      </c>
      <c r="D118" s="26">
        <v>79535.469330000007</v>
      </c>
      <c r="E118" s="26">
        <v>128099.358782</v>
      </c>
      <c r="F118" s="26">
        <v>-48563.889451999989</v>
      </c>
      <c r="G118" s="26">
        <v>207634.82811200002</v>
      </c>
      <c r="H118" s="26">
        <v>7037.7196830000003</v>
      </c>
      <c r="I118" s="26">
        <v>14821.119116</v>
      </c>
      <c r="J118" s="26">
        <v>-7783.3994329999996</v>
      </c>
      <c r="K118" s="26">
        <v>21858.838799000001</v>
      </c>
      <c r="L118" s="97">
        <v>42918.903013000003</v>
      </c>
      <c r="M118" s="26">
        <v>92520.019268000004</v>
      </c>
      <c r="N118" s="26">
        <v>-49601.116255000001</v>
      </c>
      <c r="O118" s="26">
        <v>653.35592399999996</v>
      </c>
      <c r="P118" s="26">
        <v>2500.3775529999998</v>
      </c>
      <c r="Q118" s="26">
        <v>-1847.0216289999998</v>
      </c>
    </row>
    <row r="119" spans="1:17" ht="17.25">
      <c r="A119" s="29">
        <v>27</v>
      </c>
      <c r="B119" s="93">
        <v>113</v>
      </c>
      <c r="C119" s="68" t="s">
        <v>434</v>
      </c>
      <c r="D119" s="94">
        <v>75302.707175000003</v>
      </c>
      <c r="E119" s="94">
        <v>83091.852075999996</v>
      </c>
      <c r="F119" s="65">
        <v>-7789.1449009999924</v>
      </c>
      <c r="G119" s="65">
        <v>158394.559251</v>
      </c>
      <c r="H119" s="65">
        <v>1101.8276679999999</v>
      </c>
      <c r="I119" s="65">
        <v>4332.7693140000001</v>
      </c>
      <c r="J119" s="65">
        <v>-3230.9416460000002</v>
      </c>
      <c r="K119" s="65">
        <v>5434.596982</v>
      </c>
      <c r="L119" s="96">
        <v>12493</v>
      </c>
      <c r="M119" s="65">
        <v>15823</v>
      </c>
      <c r="N119" s="65">
        <v>-3330</v>
      </c>
      <c r="O119" s="65">
        <v>53</v>
      </c>
      <c r="P119" s="65">
        <v>20</v>
      </c>
      <c r="Q119" s="65">
        <v>33</v>
      </c>
    </row>
    <row r="120" spans="1:17" ht="17.25">
      <c r="A120" s="278">
        <v>48</v>
      </c>
      <c r="B120" s="31">
        <v>114</v>
      </c>
      <c r="C120" s="69" t="s">
        <v>437</v>
      </c>
      <c r="D120" s="26">
        <v>79677.556828000001</v>
      </c>
      <c r="E120" s="26">
        <v>81956.132742000002</v>
      </c>
      <c r="F120" s="26">
        <v>-2278.5759140000009</v>
      </c>
      <c r="G120" s="26">
        <v>161633.68956999999</v>
      </c>
      <c r="H120" s="26">
        <v>8976.9904769999994</v>
      </c>
      <c r="I120" s="26">
        <v>10414.834752000001</v>
      </c>
      <c r="J120" s="26">
        <v>-1437.8442750000013</v>
      </c>
      <c r="K120" s="26">
        <v>19391.825229000002</v>
      </c>
      <c r="L120" s="97">
        <v>0</v>
      </c>
      <c r="M120" s="26">
        <v>131</v>
      </c>
      <c r="N120" s="26">
        <v>-131</v>
      </c>
      <c r="O120" s="26">
        <v>0</v>
      </c>
      <c r="P120" s="26">
        <v>0</v>
      </c>
      <c r="Q120" s="26">
        <v>0</v>
      </c>
    </row>
    <row r="121" spans="1:17" ht="17.25">
      <c r="A121" s="29">
        <v>148</v>
      </c>
      <c r="B121" s="93">
        <v>115</v>
      </c>
      <c r="C121" s="68" t="s">
        <v>104</v>
      </c>
      <c r="D121" s="94">
        <v>58655.166921999997</v>
      </c>
      <c r="E121" s="94">
        <v>59741.119004</v>
      </c>
      <c r="F121" s="65">
        <v>-1085.9520820000034</v>
      </c>
      <c r="G121" s="65">
        <v>118396.285926</v>
      </c>
      <c r="H121" s="65">
        <v>0</v>
      </c>
      <c r="I121" s="65">
        <v>0</v>
      </c>
      <c r="J121" s="65">
        <v>0</v>
      </c>
      <c r="K121" s="65">
        <v>0</v>
      </c>
      <c r="L121" s="96">
        <v>0</v>
      </c>
      <c r="M121" s="65">
        <v>19031</v>
      </c>
      <c r="N121" s="65">
        <v>-19031</v>
      </c>
      <c r="O121" s="65">
        <v>0</v>
      </c>
      <c r="P121" s="65">
        <v>0</v>
      </c>
      <c r="Q121" s="65">
        <v>0</v>
      </c>
    </row>
    <row r="122" spans="1:17" ht="17.25">
      <c r="A122" s="278">
        <v>26</v>
      </c>
      <c r="B122" s="31">
        <v>116</v>
      </c>
      <c r="C122" s="69" t="s">
        <v>427</v>
      </c>
      <c r="D122" s="26">
        <v>70263.419607000003</v>
      </c>
      <c r="E122" s="26">
        <v>68066.348394000001</v>
      </c>
      <c r="F122" s="26">
        <v>2197.0712130000029</v>
      </c>
      <c r="G122" s="26">
        <v>138329.76800099999</v>
      </c>
      <c r="H122" s="26">
        <v>4765.2817519999999</v>
      </c>
      <c r="I122" s="26">
        <v>8210.4046760000001</v>
      </c>
      <c r="J122" s="26">
        <v>-3445.1229240000002</v>
      </c>
      <c r="K122" s="26">
        <v>12975.686428000001</v>
      </c>
      <c r="L122" s="97">
        <v>10557</v>
      </c>
      <c r="M122" s="26">
        <v>18085</v>
      </c>
      <c r="N122" s="26">
        <v>-7528</v>
      </c>
      <c r="O122" s="26">
        <v>0</v>
      </c>
      <c r="P122" s="26">
        <v>245</v>
      </c>
      <c r="Q122" s="26">
        <v>-245</v>
      </c>
    </row>
    <row r="123" spans="1:17" ht="17.25">
      <c r="A123" s="29">
        <v>47</v>
      </c>
      <c r="B123" s="93">
        <v>117</v>
      </c>
      <c r="C123" s="68" t="s">
        <v>459</v>
      </c>
      <c r="D123" s="94">
        <v>69662.466358999998</v>
      </c>
      <c r="E123" s="94">
        <v>69386.704400999995</v>
      </c>
      <c r="F123" s="65">
        <v>275.76195800000278</v>
      </c>
      <c r="G123" s="65">
        <v>139049.17076000001</v>
      </c>
      <c r="H123" s="65">
        <v>3156.148749</v>
      </c>
      <c r="I123" s="65">
        <v>1883.5</v>
      </c>
      <c r="J123" s="65">
        <v>1272.648749</v>
      </c>
      <c r="K123" s="65">
        <v>5039.648749</v>
      </c>
      <c r="L123" s="96">
        <v>7046</v>
      </c>
      <c r="M123" s="65">
        <v>7209</v>
      </c>
      <c r="N123" s="65">
        <v>-163</v>
      </c>
      <c r="O123" s="65">
        <v>0</v>
      </c>
      <c r="P123" s="65">
        <v>87</v>
      </c>
      <c r="Q123" s="65">
        <v>-87</v>
      </c>
    </row>
    <row r="124" spans="1:17" ht="17.25">
      <c r="A124" s="278">
        <v>40</v>
      </c>
      <c r="B124" s="31">
        <v>118</v>
      </c>
      <c r="C124" s="69" t="s">
        <v>454</v>
      </c>
      <c r="D124" s="26">
        <v>69294.095035999999</v>
      </c>
      <c r="E124" s="26">
        <v>69976.326986999993</v>
      </c>
      <c r="F124" s="26">
        <v>-682.2319509999943</v>
      </c>
      <c r="G124" s="26">
        <v>139270.42202299999</v>
      </c>
      <c r="H124" s="26">
        <v>882.23665600000004</v>
      </c>
      <c r="I124" s="26">
        <v>869.08718899999997</v>
      </c>
      <c r="J124" s="26">
        <v>13.149467000000072</v>
      </c>
      <c r="K124" s="26">
        <v>1751.3238449999999</v>
      </c>
      <c r="L124" s="97">
        <v>18030</v>
      </c>
      <c r="M124" s="26">
        <v>9052</v>
      </c>
      <c r="N124" s="26">
        <v>8978</v>
      </c>
      <c r="O124" s="26">
        <v>14</v>
      </c>
      <c r="P124" s="26">
        <v>0</v>
      </c>
      <c r="Q124" s="26">
        <v>14</v>
      </c>
    </row>
    <row r="125" spans="1:17" ht="17.25">
      <c r="A125" s="29">
        <v>153</v>
      </c>
      <c r="B125" s="93">
        <v>119</v>
      </c>
      <c r="C125" s="68" t="s">
        <v>483</v>
      </c>
      <c r="D125" s="94">
        <v>66044.992866999994</v>
      </c>
      <c r="E125" s="94">
        <v>68872.551512999999</v>
      </c>
      <c r="F125" s="65">
        <v>-2827.558646000005</v>
      </c>
      <c r="G125" s="65">
        <v>134917.54437999998</v>
      </c>
      <c r="H125" s="65">
        <v>1980.1446539999999</v>
      </c>
      <c r="I125" s="65">
        <v>4811.9150890000001</v>
      </c>
      <c r="J125" s="65">
        <v>-2831.7704350000004</v>
      </c>
      <c r="K125" s="65">
        <v>6792.0597429999998</v>
      </c>
      <c r="L125" s="96">
        <v>1560.2699970000001</v>
      </c>
      <c r="M125" s="65">
        <v>1507.0166019999999</v>
      </c>
      <c r="N125" s="65">
        <v>53.253395000000182</v>
      </c>
      <c r="O125" s="65">
        <v>0</v>
      </c>
      <c r="P125" s="65">
        <v>766.40082800000005</v>
      </c>
      <c r="Q125" s="65">
        <v>-766.40082800000005</v>
      </c>
    </row>
    <row r="126" spans="1:17" ht="17.25">
      <c r="A126" s="278">
        <v>131</v>
      </c>
      <c r="B126" s="31">
        <v>120</v>
      </c>
      <c r="C126" s="69" t="s">
        <v>475</v>
      </c>
      <c r="D126" s="26">
        <v>65600.970298999993</v>
      </c>
      <c r="E126" s="26">
        <v>75826.432663</v>
      </c>
      <c r="F126" s="26">
        <v>-10225.462364000006</v>
      </c>
      <c r="G126" s="26">
        <v>141427.40296199999</v>
      </c>
      <c r="H126" s="26">
        <v>2767.0078960000001</v>
      </c>
      <c r="I126" s="26">
        <v>2739.5145510000002</v>
      </c>
      <c r="J126" s="26">
        <v>27.493344999999863</v>
      </c>
      <c r="K126" s="26">
        <v>5506.5224470000003</v>
      </c>
      <c r="L126" s="97">
        <v>5922</v>
      </c>
      <c r="M126" s="26">
        <v>12315</v>
      </c>
      <c r="N126" s="26">
        <v>-6393</v>
      </c>
      <c r="O126" s="26">
        <v>0</v>
      </c>
      <c r="P126" s="26">
        <v>394</v>
      </c>
      <c r="Q126" s="26">
        <v>-394</v>
      </c>
    </row>
    <row r="127" spans="1:17" ht="17.25">
      <c r="A127" s="29">
        <v>194</v>
      </c>
      <c r="B127" s="93">
        <v>121</v>
      </c>
      <c r="C127" s="68" t="s">
        <v>298</v>
      </c>
      <c r="D127" s="94">
        <v>53681.026394</v>
      </c>
      <c r="E127" s="94">
        <v>35120.314896999997</v>
      </c>
      <c r="F127" s="65">
        <v>18560.711497000004</v>
      </c>
      <c r="G127" s="65">
        <v>88801.34129099999</v>
      </c>
      <c r="H127" s="65">
        <v>5384.3327790000003</v>
      </c>
      <c r="I127" s="65">
        <v>5210.7177279999996</v>
      </c>
      <c r="J127" s="65">
        <v>173.61505100000068</v>
      </c>
      <c r="K127" s="65">
        <v>10595.050507</v>
      </c>
      <c r="L127" s="96">
        <v>15796</v>
      </c>
      <c r="M127" s="65">
        <v>71</v>
      </c>
      <c r="N127" s="65">
        <v>15725</v>
      </c>
      <c r="O127" s="65">
        <v>0</v>
      </c>
      <c r="P127" s="65">
        <v>0</v>
      </c>
      <c r="Q127" s="65">
        <v>0</v>
      </c>
    </row>
    <row r="128" spans="1:17" ht="17.25">
      <c r="A128" s="278">
        <v>160</v>
      </c>
      <c r="B128" s="31">
        <v>122</v>
      </c>
      <c r="C128" s="69" t="s">
        <v>133</v>
      </c>
      <c r="D128" s="26">
        <v>61453.926339999998</v>
      </c>
      <c r="E128" s="26">
        <v>56757.360423999999</v>
      </c>
      <c r="F128" s="26">
        <v>4696.5659159999996</v>
      </c>
      <c r="G128" s="26">
        <v>118211.28676399999</v>
      </c>
      <c r="H128" s="26">
        <v>5315.8641129999996</v>
      </c>
      <c r="I128" s="26">
        <v>7794.5157410000002</v>
      </c>
      <c r="J128" s="26">
        <v>-2478.6516280000005</v>
      </c>
      <c r="K128" s="26">
        <v>13110.379853999999</v>
      </c>
      <c r="L128" s="97">
        <v>36307</v>
      </c>
      <c r="M128" s="26">
        <v>22133</v>
      </c>
      <c r="N128" s="26">
        <v>14174</v>
      </c>
      <c r="O128" s="26">
        <v>0</v>
      </c>
      <c r="P128" s="26">
        <v>45</v>
      </c>
      <c r="Q128" s="26">
        <v>-45</v>
      </c>
    </row>
    <row r="129" spans="1:17" ht="17.25">
      <c r="A129" s="29">
        <v>137</v>
      </c>
      <c r="B129" s="93">
        <v>123</v>
      </c>
      <c r="C129" s="68" t="s">
        <v>91</v>
      </c>
      <c r="D129" s="94">
        <v>59750.495729000002</v>
      </c>
      <c r="E129" s="94">
        <v>64619.113183000001</v>
      </c>
      <c r="F129" s="65">
        <v>-4868.6174539999993</v>
      </c>
      <c r="G129" s="65">
        <v>124369.608912</v>
      </c>
      <c r="H129" s="65">
        <v>0</v>
      </c>
      <c r="I129" s="65">
        <v>610.01657</v>
      </c>
      <c r="J129" s="65">
        <v>-610.01657</v>
      </c>
      <c r="K129" s="65">
        <v>610.01657</v>
      </c>
      <c r="L129" s="96">
        <v>4239</v>
      </c>
      <c r="M129" s="65">
        <v>8924</v>
      </c>
      <c r="N129" s="65">
        <v>-4685</v>
      </c>
      <c r="O129" s="65">
        <v>0</v>
      </c>
      <c r="P129" s="65">
        <v>0</v>
      </c>
      <c r="Q129" s="65">
        <v>0</v>
      </c>
    </row>
    <row r="130" spans="1:17" ht="17.25">
      <c r="A130" s="278">
        <v>43</v>
      </c>
      <c r="B130" s="31">
        <v>124</v>
      </c>
      <c r="C130" s="69" t="s">
        <v>449</v>
      </c>
      <c r="D130" s="26">
        <v>71899.811971999996</v>
      </c>
      <c r="E130" s="26">
        <v>82385.914875000002</v>
      </c>
      <c r="F130" s="26">
        <v>-10486.102903000006</v>
      </c>
      <c r="G130" s="26">
        <v>154285.72684700001</v>
      </c>
      <c r="H130" s="26">
        <v>13313.376839</v>
      </c>
      <c r="I130" s="26">
        <v>4936.3567190000003</v>
      </c>
      <c r="J130" s="26">
        <v>8377.020120000001</v>
      </c>
      <c r="K130" s="26">
        <v>18249.733558</v>
      </c>
      <c r="L130" s="97">
        <v>11372.037995999999</v>
      </c>
      <c r="M130" s="26">
        <v>15183.823431999999</v>
      </c>
      <c r="N130" s="26">
        <v>-3811.7854360000001</v>
      </c>
      <c r="O130" s="26">
        <v>0</v>
      </c>
      <c r="P130" s="26">
        <v>50.305239999999998</v>
      </c>
      <c r="Q130" s="26">
        <v>-50.305239999999998</v>
      </c>
    </row>
    <row r="131" spans="1:17" ht="17.25">
      <c r="A131" s="29">
        <v>149</v>
      </c>
      <c r="B131" s="93">
        <v>125</v>
      </c>
      <c r="C131" s="68" t="s">
        <v>130</v>
      </c>
      <c r="D131" s="94">
        <v>55708.705152000002</v>
      </c>
      <c r="E131" s="94">
        <v>192543.08575299999</v>
      </c>
      <c r="F131" s="65">
        <v>-136834.38060099998</v>
      </c>
      <c r="G131" s="65">
        <v>248251.790905</v>
      </c>
      <c r="H131" s="65">
        <v>0</v>
      </c>
      <c r="I131" s="65">
        <v>9920.551324</v>
      </c>
      <c r="J131" s="65">
        <v>-9920.551324</v>
      </c>
      <c r="K131" s="65">
        <v>9920.551324</v>
      </c>
      <c r="L131" s="96">
        <v>0</v>
      </c>
      <c r="M131" s="65">
        <v>154330.1</v>
      </c>
      <c r="N131" s="65">
        <v>-154330.1</v>
      </c>
      <c r="O131" s="65">
        <v>0</v>
      </c>
      <c r="P131" s="65">
        <v>7536.5</v>
      </c>
      <c r="Q131" s="65">
        <v>-7536.5</v>
      </c>
    </row>
    <row r="132" spans="1:17" ht="17.25">
      <c r="A132" s="278">
        <v>60</v>
      </c>
      <c r="B132" s="31">
        <v>126</v>
      </c>
      <c r="C132" s="69" t="s">
        <v>441</v>
      </c>
      <c r="D132" s="26">
        <v>53676.950182</v>
      </c>
      <c r="E132" s="26">
        <v>59700.199431000001</v>
      </c>
      <c r="F132" s="26">
        <v>-6023.2492490000004</v>
      </c>
      <c r="G132" s="26">
        <v>113377.149613</v>
      </c>
      <c r="H132" s="26">
        <v>3215.552709</v>
      </c>
      <c r="I132" s="26">
        <v>3178.2926069999999</v>
      </c>
      <c r="J132" s="26">
        <v>37.260102000000188</v>
      </c>
      <c r="K132" s="26">
        <v>6393.8453159999999</v>
      </c>
      <c r="L132" s="97">
        <v>2685.8434619999998</v>
      </c>
      <c r="M132" s="26">
        <v>11949.713933999999</v>
      </c>
      <c r="N132" s="26">
        <v>-9263.8704719999987</v>
      </c>
      <c r="O132" s="26">
        <v>98.28013</v>
      </c>
      <c r="P132" s="26">
        <v>892.49333999999999</v>
      </c>
      <c r="Q132" s="26">
        <v>-794.21321</v>
      </c>
    </row>
    <row r="133" spans="1:17" ht="17.25">
      <c r="A133" s="29">
        <v>211</v>
      </c>
      <c r="B133" s="93">
        <v>127</v>
      </c>
      <c r="C133" s="68" t="s">
        <v>355</v>
      </c>
      <c r="D133" s="94">
        <v>56517.413723999998</v>
      </c>
      <c r="E133" s="94">
        <v>9559.7001099999998</v>
      </c>
      <c r="F133" s="65">
        <v>46957.713614</v>
      </c>
      <c r="G133" s="65">
        <v>66077.113834000003</v>
      </c>
      <c r="H133" s="65">
        <v>2981.9219290000001</v>
      </c>
      <c r="I133" s="65">
        <v>7686.3884099999996</v>
      </c>
      <c r="J133" s="65">
        <v>-4704.4664809999995</v>
      </c>
      <c r="K133" s="65">
        <v>10668.310339</v>
      </c>
      <c r="L133" s="96">
        <v>4243</v>
      </c>
      <c r="M133" s="65">
        <v>0</v>
      </c>
      <c r="N133" s="65">
        <v>4243</v>
      </c>
      <c r="O133" s="65">
        <v>0</v>
      </c>
      <c r="P133" s="65">
        <v>0</v>
      </c>
      <c r="Q133" s="65">
        <v>0</v>
      </c>
    </row>
    <row r="134" spans="1:17" ht="17.25">
      <c r="A134" s="278">
        <v>51</v>
      </c>
      <c r="B134" s="31">
        <v>128</v>
      </c>
      <c r="C134" s="69" t="s">
        <v>312</v>
      </c>
      <c r="D134" s="26">
        <v>58736.811802999997</v>
      </c>
      <c r="E134" s="26">
        <v>74610.206319999998</v>
      </c>
      <c r="F134" s="26">
        <v>-15873.394517000001</v>
      </c>
      <c r="G134" s="26">
        <v>133347.01812299999</v>
      </c>
      <c r="H134" s="26">
        <v>8838.1028600000009</v>
      </c>
      <c r="I134" s="26">
        <v>4889.0052029999997</v>
      </c>
      <c r="J134" s="26">
        <v>3949.0976570000012</v>
      </c>
      <c r="K134" s="26">
        <v>13727.108063</v>
      </c>
      <c r="L134" s="97">
        <v>15334.263602000001</v>
      </c>
      <c r="M134" s="26">
        <v>14004.686275</v>
      </c>
      <c r="N134" s="26">
        <v>1329.5773270000009</v>
      </c>
      <c r="O134" s="26">
        <v>10087.169625</v>
      </c>
      <c r="P134" s="26">
        <v>466.89259800000002</v>
      </c>
      <c r="Q134" s="26">
        <v>9620.2770270000001</v>
      </c>
    </row>
    <row r="135" spans="1:17" ht="17.25">
      <c r="A135" s="29">
        <v>184</v>
      </c>
      <c r="B135" s="93">
        <v>129</v>
      </c>
      <c r="C135" s="68" t="s">
        <v>274</v>
      </c>
      <c r="D135" s="94">
        <v>43421.359875000002</v>
      </c>
      <c r="E135" s="94">
        <v>48153.089040999999</v>
      </c>
      <c r="F135" s="65">
        <v>-4731.7291659999973</v>
      </c>
      <c r="G135" s="65">
        <v>91574.448915999994</v>
      </c>
      <c r="H135" s="65">
        <v>1705.0656799999999</v>
      </c>
      <c r="I135" s="65">
        <v>0</v>
      </c>
      <c r="J135" s="65">
        <v>1705.0656799999999</v>
      </c>
      <c r="K135" s="65">
        <v>1705.0656799999999</v>
      </c>
      <c r="L135" s="96">
        <v>3047.1</v>
      </c>
      <c r="M135" s="65">
        <v>10364.799999999999</v>
      </c>
      <c r="N135" s="65">
        <v>-7317.6999999999989</v>
      </c>
      <c r="O135" s="65">
        <v>0</v>
      </c>
      <c r="P135" s="65">
        <v>0</v>
      </c>
      <c r="Q135" s="65">
        <v>0</v>
      </c>
    </row>
    <row r="136" spans="1:17" ht="17.25">
      <c r="A136" s="278">
        <v>159</v>
      </c>
      <c r="B136" s="31">
        <v>130</v>
      </c>
      <c r="C136" s="69" t="s">
        <v>487</v>
      </c>
      <c r="D136" s="26">
        <v>43193.300055</v>
      </c>
      <c r="E136" s="26">
        <v>70485.404813999994</v>
      </c>
      <c r="F136" s="26">
        <v>-27292.104758999994</v>
      </c>
      <c r="G136" s="26">
        <v>113678.70486899999</v>
      </c>
      <c r="H136" s="26">
        <v>5474.2691080000004</v>
      </c>
      <c r="I136" s="26">
        <v>6805.9495690000003</v>
      </c>
      <c r="J136" s="26">
        <v>-1331.6804609999999</v>
      </c>
      <c r="K136" s="26">
        <v>12280.218677000001</v>
      </c>
      <c r="L136" s="97">
        <v>4497</v>
      </c>
      <c r="M136" s="26">
        <v>41147</v>
      </c>
      <c r="N136" s="26">
        <v>-36650</v>
      </c>
      <c r="O136" s="26">
        <v>0</v>
      </c>
      <c r="P136" s="26">
        <v>1069</v>
      </c>
      <c r="Q136" s="26">
        <v>-1069</v>
      </c>
    </row>
    <row r="137" spans="1:17" ht="17.25">
      <c r="A137" s="29">
        <v>185</v>
      </c>
      <c r="B137" s="93">
        <v>131</v>
      </c>
      <c r="C137" s="68" t="s">
        <v>271</v>
      </c>
      <c r="D137" s="94">
        <v>43550.867359999997</v>
      </c>
      <c r="E137" s="94">
        <v>53062.628235999997</v>
      </c>
      <c r="F137" s="65">
        <v>-9511.7608760000003</v>
      </c>
      <c r="G137" s="65">
        <v>96613.495595999993</v>
      </c>
      <c r="H137" s="65">
        <v>478.76616100000001</v>
      </c>
      <c r="I137" s="65">
        <v>1707.1620459999999</v>
      </c>
      <c r="J137" s="65">
        <v>-1228.3958849999999</v>
      </c>
      <c r="K137" s="65">
        <v>2185.9282069999999</v>
      </c>
      <c r="L137" s="96">
        <v>7940.9377910000003</v>
      </c>
      <c r="M137" s="65">
        <v>14032.543131</v>
      </c>
      <c r="N137" s="65">
        <v>-6091.6053400000001</v>
      </c>
      <c r="O137" s="65">
        <v>0</v>
      </c>
      <c r="P137" s="65">
        <v>105.104709</v>
      </c>
      <c r="Q137" s="65">
        <v>-105.104709</v>
      </c>
    </row>
    <row r="138" spans="1:17" ht="17.25">
      <c r="A138" s="278">
        <v>31</v>
      </c>
      <c r="B138" s="31">
        <v>132</v>
      </c>
      <c r="C138" s="69" t="s">
        <v>462</v>
      </c>
      <c r="D138" s="26">
        <v>41994.255354000001</v>
      </c>
      <c r="E138" s="26">
        <v>44311.890692000001</v>
      </c>
      <c r="F138" s="26">
        <v>-2317.635338</v>
      </c>
      <c r="G138" s="26">
        <v>86306.146046000009</v>
      </c>
      <c r="H138" s="26">
        <v>187.46662599999999</v>
      </c>
      <c r="I138" s="26">
        <v>1554.381408</v>
      </c>
      <c r="J138" s="26">
        <v>-1366.9147820000001</v>
      </c>
      <c r="K138" s="26">
        <v>1741.8480339999999</v>
      </c>
      <c r="L138" s="97">
        <v>3747</v>
      </c>
      <c r="M138" s="26">
        <v>4298</v>
      </c>
      <c r="N138" s="26">
        <v>-551</v>
      </c>
      <c r="O138" s="26">
        <v>0</v>
      </c>
      <c r="P138" s="26">
        <v>198</v>
      </c>
      <c r="Q138" s="26">
        <v>-198</v>
      </c>
    </row>
    <row r="139" spans="1:17" ht="17.25">
      <c r="A139" s="29">
        <v>125</v>
      </c>
      <c r="B139" s="93">
        <v>133</v>
      </c>
      <c r="C139" s="68" t="s">
        <v>471</v>
      </c>
      <c r="D139" s="94">
        <v>46109.333749999998</v>
      </c>
      <c r="E139" s="94">
        <v>48630.969366999998</v>
      </c>
      <c r="F139" s="65">
        <v>-2521.6356169999999</v>
      </c>
      <c r="G139" s="65">
        <v>94740.303117000003</v>
      </c>
      <c r="H139" s="65">
        <v>2910.7240959999999</v>
      </c>
      <c r="I139" s="65">
        <v>4284.4769450000003</v>
      </c>
      <c r="J139" s="65">
        <v>-1373.7528490000004</v>
      </c>
      <c r="K139" s="65">
        <v>7195.2010410000003</v>
      </c>
      <c r="L139" s="96">
        <v>2392</v>
      </c>
      <c r="M139" s="65">
        <v>1914</v>
      </c>
      <c r="N139" s="65">
        <v>478</v>
      </c>
      <c r="O139" s="65">
        <v>0</v>
      </c>
      <c r="P139" s="65">
        <v>42</v>
      </c>
      <c r="Q139" s="65">
        <v>-42</v>
      </c>
    </row>
    <row r="140" spans="1:17" ht="17.25">
      <c r="A140" s="278">
        <v>23</v>
      </c>
      <c r="B140" s="31">
        <v>134</v>
      </c>
      <c r="C140" s="69" t="s">
        <v>429</v>
      </c>
      <c r="D140" s="26">
        <v>63511.776084999998</v>
      </c>
      <c r="E140" s="26">
        <v>67047.107034000001</v>
      </c>
      <c r="F140" s="26">
        <v>-3535.3309490000029</v>
      </c>
      <c r="G140" s="26">
        <v>130558.88311900001</v>
      </c>
      <c r="H140" s="26">
        <v>23904.075005999999</v>
      </c>
      <c r="I140" s="26">
        <v>24444.300921999999</v>
      </c>
      <c r="J140" s="26">
        <v>-540.22591599999942</v>
      </c>
      <c r="K140" s="26">
        <v>48348.375927999994</v>
      </c>
      <c r="L140" s="97">
        <v>841</v>
      </c>
      <c r="M140" s="26">
        <v>709</v>
      </c>
      <c r="N140" s="26">
        <v>132</v>
      </c>
      <c r="O140" s="26">
        <v>0</v>
      </c>
      <c r="P140" s="26">
        <v>86</v>
      </c>
      <c r="Q140" s="26">
        <v>-86</v>
      </c>
    </row>
    <row r="141" spans="1:17" ht="17.25">
      <c r="A141" s="29">
        <v>209</v>
      </c>
      <c r="B141" s="93">
        <v>135</v>
      </c>
      <c r="C141" s="68" t="s">
        <v>494</v>
      </c>
      <c r="D141" s="94">
        <v>51941.833642999998</v>
      </c>
      <c r="E141" s="94">
        <v>36111.251744000001</v>
      </c>
      <c r="F141" s="65">
        <v>15830.581898999997</v>
      </c>
      <c r="G141" s="65">
        <v>88053.085386999999</v>
      </c>
      <c r="H141" s="65">
        <v>9859.0838249999997</v>
      </c>
      <c r="I141" s="65">
        <v>2144.5334400000002</v>
      </c>
      <c r="J141" s="65">
        <v>7714.5503849999996</v>
      </c>
      <c r="K141" s="65">
        <v>12003.617265000001</v>
      </c>
      <c r="L141" s="96">
        <v>34866.963170000003</v>
      </c>
      <c r="M141" s="65">
        <v>19346.374563000001</v>
      </c>
      <c r="N141" s="65">
        <v>15520.588607000002</v>
      </c>
      <c r="O141" s="65">
        <v>999.66812400000003</v>
      </c>
      <c r="P141" s="65">
        <v>160.93088</v>
      </c>
      <c r="Q141" s="65">
        <v>838.73724400000003</v>
      </c>
    </row>
    <row r="142" spans="1:17" ht="17.25">
      <c r="A142" s="278">
        <v>161</v>
      </c>
      <c r="B142" s="31">
        <v>136</v>
      </c>
      <c r="C142" s="69" t="s">
        <v>488</v>
      </c>
      <c r="D142" s="26">
        <v>38646.984255000003</v>
      </c>
      <c r="E142" s="26">
        <v>41801.601365000002</v>
      </c>
      <c r="F142" s="26">
        <v>-3154.6171099999992</v>
      </c>
      <c r="G142" s="26">
        <v>80448.585619999998</v>
      </c>
      <c r="H142" s="26">
        <v>1152.468777</v>
      </c>
      <c r="I142" s="26">
        <v>5059.4459029999998</v>
      </c>
      <c r="J142" s="26">
        <v>-3906.9771259999998</v>
      </c>
      <c r="K142" s="26">
        <v>6211.9146799999999</v>
      </c>
      <c r="L142" s="97">
        <v>3629</v>
      </c>
      <c r="M142" s="26">
        <v>8328</v>
      </c>
      <c r="N142" s="26">
        <v>-4699</v>
      </c>
      <c r="O142" s="26">
        <v>0</v>
      </c>
      <c r="P142" s="26">
        <v>3853</v>
      </c>
      <c r="Q142" s="26">
        <v>-3853</v>
      </c>
    </row>
    <row r="143" spans="1:17" ht="17.25">
      <c r="A143" s="29">
        <v>213</v>
      </c>
      <c r="B143" s="93">
        <v>137</v>
      </c>
      <c r="C143" s="68" t="s">
        <v>359</v>
      </c>
      <c r="D143" s="94">
        <v>56863.503263999999</v>
      </c>
      <c r="E143" s="94">
        <v>16071.716193</v>
      </c>
      <c r="F143" s="65">
        <v>40791.787070999999</v>
      </c>
      <c r="G143" s="65">
        <v>72935.219456999999</v>
      </c>
      <c r="H143" s="65">
        <v>16208.438278</v>
      </c>
      <c r="I143" s="65">
        <v>6571.1712870000001</v>
      </c>
      <c r="J143" s="65">
        <v>9637.2669910000004</v>
      </c>
      <c r="K143" s="65">
        <v>22779.609564999999</v>
      </c>
      <c r="L143" s="96">
        <v>151174</v>
      </c>
      <c r="M143" s="65">
        <v>0</v>
      </c>
      <c r="N143" s="65">
        <v>151174</v>
      </c>
      <c r="O143" s="65">
        <v>10276</v>
      </c>
      <c r="P143" s="65">
        <v>0</v>
      </c>
      <c r="Q143" s="65">
        <v>10276</v>
      </c>
    </row>
    <row r="144" spans="1:17" ht="17.25">
      <c r="A144" s="278">
        <v>126</v>
      </c>
      <c r="B144" s="31">
        <v>138</v>
      </c>
      <c r="C144" s="69" t="s">
        <v>473</v>
      </c>
      <c r="D144" s="26">
        <v>39022.361935000001</v>
      </c>
      <c r="E144" s="26">
        <v>59517.883220999996</v>
      </c>
      <c r="F144" s="26">
        <v>-20495.521285999996</v>
      </c>
      <c r="G144" s="26">
        <v>98540.24515599999</v>
      </c>
      <c r="H144" s="26">
        <v>2805.5363320000001</v>
      </c>
      <c r="I144" s="26">
        <v>6074.2717750000002</v>
      </c>
      <c r="J144" s="26">
        <v>-3268.735443</v>
      </c>
      <c r="K144" s="26">
        <v>8879.8081070000007</v>
      </c>
      <c r="L144" s="97">
        <v>38622.970269999998</v>
      </c>
      <c r="M144" s="26">
        <v>69402.370647000003</v>
      </c>
      <c r="N144" s="26">
        <v>-30779.400377000005</v>
      </c>
      <c r="O144" s="26">
        <v>158.849129</v>
      </c>
      <c r="P144" s="26">
        <v>7876.4210540000004</v>
      </c>
      <c r="Q144" s="26">
        <v>-7717.5719250000002</v>
      </c>
    </row>
    <row r="145" spans="1:17" ht="17.25">
      <c r="A145" s="29">
        <v>20</v>
      </c>
      <c r="B145" s="93">
        <v>139</v>
      </c>
      <c r="C145" s="68" t="s">
        <v>431</v>
      </c>
      <c r="D145" s="94">
        <v>36753.355129000003</v>
      </c>
      <c r="E145" s="94">
        <v>43846.427981000001</v>
      </c>
      <c r="F145" s="65">
        <v>-7093.0728519999975</v>
      </c>
      <c r="G145" s="65">
        <v>80599.783110000004</v>
      </c>
      <c r="H145" s="65">
        <v>2434.441534</v>
      </c>
      <c r="I145" s="65">
        <v>2924.0991869999998</v>
      </c>
      <c r="J145" s="65">
        <v>-489.65765299999975</v>
      </c>
      <c r="K145" s="65">
        <v>5358.5407209999994</v>
      </c>
      <c r="L145" s="96">
        <v>17010.903052000001</v>
      </c>
      <c r="M145" s="65">
        <v>25061.571950000001</v>
      </c>
      <c r="N145" s="65">
        <v>-8050.6688979999999</v>
      </c>
      <c r="O145" s="65">
        <v>428.00694700000003</v>
      </c>
      <c r="P145" s="65">
        <v>1670.5923809999999</v>
      </c>
      <c r="Q145" s="65">
        <v>-1242.5854339999999</v>
      </c>
    </row>
    <row r="146" spans="1:17" ht="17.25">
      <c r="A146" s="278">
        <v>42</v>
      </c>
      <c r="B146" s="31">
        <v>140</v>
      </c>
      <c r="C146" s="69" t="s">
        <v>448</v>
      </c>
      <c r="D146" s="26">
        <v>36460.164172999997</v>
      </c>
      <c r="E146" s="26">
        <v>32896.037990999997</v>
      </c>
      <c r="F146" s="26">
        <v>3564.126182</v>
      </c>
      <c r="G146" s="26">
        <v>69356.202163999988</v>
      </c>
      <c r="H146" s="26">
        <v>5722.5307359999997</v>
      </c>
      <c r="I146" s="26">
        <v>982.45828200000005</v>
      </c>
      <c r="J146" s="26">
        <v>4740.0724539999992</v>
      </c>
      <c r="K146" s="26">
        <v>6704.9890180000002</v>
      </c>
      <c r="L146" s="97">
        <v>6997</v>
      </c>
      <c r="M146" s="26">
        <v>1835</v>
      </c>
      <c r="N146" s="26">
        <v>5162</v>
      </c>
      <c r="O146" s="26">
        <v>6997</v>
      </c>
      <c r="P146" s="26">
        <v>0</v>
      </c>
      <c r="Q146" s="26">
        <v>6997</v>
      </c>
    </row>
    <row r="147" spans="1:17" ht="17.25">
      <c r="A147" s="29">
        <v>119</v>
      </c>
      <c r="B147" s="93">
        <v>141</v>
      </c>
      <c r="C147" s="68" t="s">
        <v>468</v>
      </c>
      <c r="D147" s="94">
        <v>46842.564701000003</v>
      </c>
      <c r="E147" s="94">
        <v>50720.061072999997</v>
      </c>
      <c r="F147" s="65">
        <v>-3877.4963719999942</v>
      </c>
      <c r="G147" s="65">
        <v>97562.625774</v>
      </c>
      <c r="H147" s="65">
        <v>12262.387547</v>
      </c>
      <c r="I147" s="65">
        <v>8789.0107719999996</v>
      </c>
      <c r="J147" s="65">
        <v>3473.3767750000006</v>
      </c>
      <c r="K147" s="65">
        <v>21051.398319</v>
      </c>
      <c r="L147" s="96">
        <v>8744.3830240000007</v>
      </c>
      <c r="M147" s="65">
        <v>21019.996528</v>
      </c>
      <c r="N147" s="65">
        <v>-12275.613503999999</v>
      </c>
      <c r="O147" s="65">
        <v>0</v>
      </c>
      <c r="P147" s="65">
        <v>2324.7688250000001</v>
      </c>
      <c r="Q147" s="65">
        <v>-2324.7688250000001</v>
      </c>
    </row>
    <row r="148" spans="1:17" ht="17.25">
      <c r="A148" s="278">
        <v>147</v>
      </c>
      <c r="B148" s="31">
        <v>142</v>
      </c>
      <c r="C148" s="69" t="s">
        <v>103</v>
      </c>
      <c r="D148" s="26">
        <v>40567.220927000002</v>
      </c>
      <c r="E148" s="26">
        <v>48719.148481999997</v>
      </c>
      <c r="F148" s="26">
        <v>-8151.9275549999948</v>
      </c>
      <c r="G148" s="26">
        <v>89286.369409000006</v>
      </c>
      <c r="H148" s="26">
        <v>8622.8261810000004</v>
      </c>
      <c r="I148" s="26">
        <v>8140.0853059999999</v>
      </c>
      <c r="J148" s="26">
        <v>482.74087500000041</v>
      </c>
      <c r="K148" s="26">
        <v>16762.911487000001</v>
      </c>
      <c r="L148" s="97">
        <v>0</v>
      </c>
      <c r="M148" s="26">
        <v>10569</v>
      </c>
      <c r="N148" s="26">
        <v>-10569</v>
      </c>
      <c r="O148" s="26">
        <v>0</v>
      </c>
      <c r="P148" s="26">
        <v>0</v>
      </c>
      <c r="Q148" s="26">
        <v>0</v>
      </c>
    </row>
    <row r="149" spans="1:17" ht="17.25">
      <c r="A149" s="29">
        <v>116</v>
      </c>
      <c r="B149" s="93">
        <v>143</v>
      </c>
      <c r="C149" s="68" t="s">
        <v>79</v>
      </c>
      <c r="D149" s="94">
        <v>35782.579371</v>
      </c>
      <c r="E149" s="94">
        <v>43589.641710999997</v>
      </c>
      <c r="F149" s="65">
        <v>-7807.0623399999968</v>
      </c>
      <c r="G149" s="65">
        <v>79372.221082000004</v>
      </c>
      <c r="H149" s="65">
        <v>1677.3559399999999</v>
      </c>
      <c r="I149" s="65">
        <v>1009.232271</v>
      </c>
      <c r="J149" s="65">
        <v>668.12366899999995</v>
      </c>
      <c r="K149" s="65">
        <v>2686.5882109999998</v>
      </c>
      <c r="L149" s="96">
        <v>5027.7956039999999</v>
      </c>
      <c r="M149" s="65">
        <v>8369.1715359999998</v>
      </c>
      <c r="N149" s="65">
        <v>-3341.3759319999999</v>
      </c>
      <c r="O149" s="65">
        <v>0</v>
      </c>
      <c r="P149" s="65">
        <v>625.76946699999996</v>
      </c>
      <c r="Q149" s="65">
        <v>-625.76946699999996</v>
      </c>
    </row>
    <row r="150" spans="1:17" ht="17.25">
      <c r="A150" s="278">
        <v>165</v>
      </c>
      <c r="B150" s="31">
        <v>144</v>
      </c>
      <c r="C150" s="69" t="s">
        <v>490</v>
      </c>
      <c r="D150" s="26">
        <v>31828.095889</v>
      </c>
      <c r="E150" s="26">
        <v>30134.808818000001</v>
      </c>
      <c r="F150" s="26">
        <v>1693.2870709999988</v>
      </c>
      <c r="G150" s="26">
        <v>61962.904707000002</v>
      </c>
      <c r="H150" s="26">
        <v>396.22833500000002</v>
      </c>
      <c r="I150" s="26">
        <v>1240.8589750000001</v>
      </c>
      <c r="J150" s="26">
        <v>-844.63064000000008</v>
      </c>
      <c r="K150" s="26">
        <v>1637.0873100000001</v>
      </c>
      <c r="L150" s="97">
        <v>1188</v>
      </c>
      <c r="M150" s="26">
        <v>25</v>
      </c>
      <c r="N150" s="26">
        <v>1163</v>
      </c>
      <c r="O150" s="26">
        <v>0</v>
      </c>
      <c r="P150" s="26">
        <v>0</v>
      </c>
      <c r="Q150" s="26">
        <v>0</v>
      </c>
    </row>
    <row r="151" spans="1:17" ht="17.25">
      <c r="A151" s="29">
        <v>117</v>
      </c>
      <c r="B151" s="93">
        <v>145</v>
      </c>
      <c r="C151" s="68" t="s">
        <v>81</v>
      </c>
      <c r="D151" s="94">
        <v>28521.055692000002</v>
      </c>
      <c r="E151" s="94">
        <v>31794.495774999999</v>
      </c>
      <c r="F151" s="65">
        <v>-3273.4400829999977</v>
      </c>
      <c r="G151" s="65">
        <v>60315.551466999998</v>
      </c>
      <c r="H151" s="65">
        <v>833.68611799999996</v>
      </c>
      <c r="I151" s="65">
        <v>1882.0601610000001</v>
      </c>
      <c r="J151" s="65">
        <v>-1048.3740430000003</v>
      </c>
      <c r="K151" s="65">
        <v>2715.746279</v>
      </c>
      <c r="L151" s="96">
        <v>12707.836659000001</v>
      </c>
      <c r="M151" s="65">
        <v>11785.808686</v>
      </c>
      <c r="N151" s="65">
        <v>922.0279730000002</v>
      </c>
      <c r="O151" s="65">
        <v>0</v>
      </c>
      <c r="P151" s="65">
        <v>0</v>
      </c>
      <c r="Q151" s="65">
        <v>0</v>
      </c>
    </row>
    <row r="152" spans="1:17" ht="17.25">
      <c r="A152" s="278">
        <v>57</v>
      </c>
      <c r="B152" s="31">
        <v>146</v>
      </c>
      <c r="C152" s="69" t="s">
        <v>438</v>
      </c>
      <c r="D152" s="26">
        <v>28574.417917999999</v>
      </c>
      <c r="E152" s="26">
        <v>24372.534337000001</v>
      </c>
      <c r="F152" s="26">
        <v>4201.8835809999982</v>
      </c>
      <c r="G152" s="26">
        <v>52946.952254999997</v>
      </c>
      <c r="H152" s="26">
        <v>446.42644000000001</v>
      </c>
      <c r="I152" s="26">
        <v>480.77322400000003</v>
      </c>
      <c r="J152" s="26">
        <v>-34.346784000000014</v>
      </c>
      <c r="K152" s="26">
        <v>927.19966399999998</v>
      </c>
      <c r="L152" s="97">
        <v>2897</v>
      </c>
      <c r="M152" s="26">
        <v>2696</v>
      </c>
      <c r="N152" s="26">
        <v>201</v>
      </c>
      <c r="O152" s="26">
        <v>0</v>
      </c>
      <c r="P152" s="26">
        <v>0</v>
      </c>
      <c r="Q152" s="26">
        <v>0</v>
      </c>
    </row>
    <row r="153" spans="1:17" ht="17.25">
      <c r="A153" s="29">
        <v>63</v>
      </c>
      <c r="B153" s="93">
        <v>147</v>
      </c>
      <c r="C153" s="68" t="s">
        <v>463</v>
      </c>
      <c r="D153" s="94">
        <v>26872.337142</v>
      </c>
      <c r="E153" s="94">
        <v>24466.917555</v>
      </c>
      <c r="F153" s="65">
        <v>2405.4195870000003</v>
      </c>
      <c r="G153" s="65">
        <v>51339.254696999997</v>
      </c>
      <c r="H153" s="65">
        <v>1608.6587159999999</v>
      </c>
      <c r="I153" s="65">
        <v>995.46741799999995</v>
      </c>
      <c r="J153" s="65">
        <v>613.19129799999996</v>
      </c>
      <c r="K153" s="65">
        <v>2604.1261340000001</v>
      </c>
      <c r="L153" s="96">
        <v>0</v>
      </c>
      <c r="M153" s="65">
        <v>14</v>
      </c>
      <c r="N153" s="65">
        <v>-14</v>
      </c>
      <c r="O153" s="65">
        <v>0</v>
      </c>
      <c r="P153" s="65">
        <v>0</v>
      </c>
      <c r="Q153" s="65">
        <v>0</v>
      </c>
    </row>
    <row r="154" spans="1:17" ht="17.25">
      <c r="A154" s="278">
        <v>170</v>
      </c>
      <c r="B154" s="31">
        <v>148</v>
      </c>
      <c r="C154" s="69" t="s">
        <v>243</v>
      </c>
      <c r="D154" s="26">
        <v>22710.318759000002</v>
      </c>
      <c r="E154" s="26">
        <v>21437.275170000001</v>
      </c>
      <c r="F154" s="26">
        <v>1273.0435890000008</v>
      </c>
      <c r="G154" s="26">
        <v>44147.593929000002</v>
      </c>
      <c r="H154" s="26">
        <v>0</v>
      </c>
      <c r="I154" s="26">
        <v>906.75557000000003</v>
      </c>
      <c r="J154" s="26">
        <v>-906.75557000000003</v>
      </c>
      <c r="K154" s="26">
        <v>906.75557000000003</v>
      </c>
      <c r="L154" s="97">
        <v>24</v>
      </c>
      <c r="M154" s="26">
        <v>24</v>
      </c>
      <c r="N154" s="26">
        <v>0</v>
      </c>
      <c r="O154" s="26">
        <v>0</v>
      </c>
      <c r="P154" s="26">
        <v>0</v>
      </c>
      <c r="Q154" s="26">
        <v>0</v>
      </c>
    </row>
    <row r="155" spans="1:17" ht="17.25">
      <c r="A155" s="29">
        <v>226</v>
      </c>
      <c r="B155" s="93">
        <v>149</v>
      </c>
      <c r="C155" s="68" t="s">
        <v>525</v>
      </c>
      <c r="D155" s="94">
        <v>45529.398358999999</v>
      </c>
      <c r="E155" s="94">
        <v>659.51</v>
      </c>
      <c r="F155" s="65">
        <v>44869.888358999997</v>
      </c>
      <c r="G155" s="65">
        <v>46188.908359000001</v>
      </c>
      <c r="H155" s="65">
        <v>19162.948087000001</v>
      </c>
      <c r="I155" s="65">
        <v>655.13</v>
      </c>
      <c r="J155" s="65">
        <v>18507.818087</v>
      </c>
      <c r="K155" s="65">
        <v>19818.078087000002</v>
      </c>
      <c r="L155" s="96">
        <v>1034</v>
      </c>
      <c r="M155" s="65">
        <v>0</v>
      </c>
      <c r="N155" s="65">
        <v>1034</v>
      </c>
      <c r="O155" s="65">
        <v>0</v>
      </c>
      <c r="P155" s="65">
        <v>0</v>
      </c>
      <c r="Q155" s="65">
        <v>0</v>
      </c>
    </row>
    <row r="156" spans="1:17" ht="17.25">
      <c r="A156" s="278">
        <v>59</v>
      </c>
      <c r="B156" s="31">
        <v>150</v>
      </c>
      <c r="C156" s="69" t="s">
        <v>453</v>
      </c>
      <c r="D156" s="26">
        <v>26944.177103999999</v>
      </c>
      <c r="E156" s="26">
        <v>26795.344727</v>
      </c>
      <c r="F156" s="26">
        <v>148.83237699999881</v>
      </c>
      <c r="G156" s="26">
        <v>53739.521830999998</v>
      </c>
      <c r="H156" s="26">
        <v>686.35956599999997</v>
      </c>
      <c r="I156" s="26">
        <v>410</v>
      </c>
      <c r="J156" s="26">
        <v>276.35956599999997</v>
      </c>
      <c r="K156" s="26">
        <v>1096.3595660000001</v>
      </c>
      <c r="L156" s="97">
        <v>469</v>
      </c>
      <c r="M156" s="26">
        <v>445</v>
      </c>
      <c r="N156" s="26">
        <v>24</v>
      </c>
      <c r="O156" s="26">
        <v>0</v>
      </c>
      <c r="P156" s="26">
        <v>0</v>
      </c>
      <c r="Q156" s="26">
        <v>0</v>
      </c>
    </row>
    <row r="157" spans="1:17" ht="17.25">
      <c r="A157" s="29">
        <v>109</v>
      </c>
      <c r="B157" s="93">
        <v>151</v>
      </c>
      <c r="C157" s="68" t="s">
        <v>467</v>
      </c>
      <c r="D157" s="94">
        <v>25060.949461</v>
      </c>
      <c r="E157" s="94">
        <v>26712.879558000001</v>
      </c>
      <c r="F157" s="65">
        <v>-1651.9300970000004</v>
      </c>
      <c r="G157" s="65">
        <v>51773.829018999997</v>
      </c>
      <c r="H157" s="65">
        <v>936.24898199999996</v>
      </c>
      <c r="I157" s="65">
        <v>2278.636465</v>
      </c>
      <c r="J157" s="65">
        <v>-1342.387483</v>
      </c>
      <c r="K157" s="65">
        <v>3214.8854470000001</v>
      </c>
      <c r="L157" s="96">
        <v>0</v>
      </c>
      <c r="M157" s="65">
        <v>5059.2423360000003</v>
      </c>
      <c r="N157" s="65">
        <v>-5059.2423360000003</v>
      </c>
      <c r="O157" s="65">
        <v>0</v>
      </c>
      <c r="P157" s="65">
        <v>0</v>
      </c>
      <c r="Q157" s="65">
        <v>0</v>
      </c>
    </row>
    <row r="158" spans="1:17" ht="17.25">
      <c r="A158" s="278">
        <v>177</v>
      </c>
      <c r="B158" s="31">
        <v>152</v>
      </c>
      <c r="C158" s="69" t="s">
        <v>256</v>
      </c>
      <c r="D158" s="26">
        <v>29615.56482</v>
      </c>
      <c r="E158" s="26">
        <v>26312.387879999998</v>
      </c>
      <c r="F158" s="26">
        <v>3303.1769400000012</v>
      </c>
      <c r="G158" s="26">
        <v>55927.952699999994</v>
      </c>
      <c r="H158" s="26">
        <v>4450.0202939999999</v>
      </c>
      <c r="I158" s="26">
        <v>5626.3774069999999</v>
      </c>
      <c r="J158" s="26">
        <v>-1176.357113</v>
      </c>
      <c r="K158" s="26">
        <v>10076.397701</v>
      </c>
      <c r="L158" s="97">
        <v>13606.418727</v>
      </c>
      <c r="M158" s="26">
        <v>6535.9075720000001</v>
      </c>
      <c r="N158" s="26">
        <v>7070.5111550000001</v>
      </c>
      <c r="O158" s="26">
        <v>0</v>
      </c>
      <c r="P158" s="26">
        <v>70.860062999999997</v>
      </c>
      <c r="Q158" s="26">
        <v>-70.860062999999997</v>
      </c>
    </row>
    <row r="159" spans="1:17" ht="31.5">
      <c r="A159" s="29">
        <v>35</v>
      </c>
      <c r="B159" s="93">
        <v>153</v>
      </c>
      <c r="C159" s="68" t="s">
        <v>457</v>
      </c>
      <c r="D159" s="94">
        <v>22589.409735000001</v>
      </c>
      <c r="E159" s="94">
        <v>22625.519036000002</v>
      </c>
      <c r="F159" s="65">
        <v>-36.109301000000414</v>
      </c>
      <c r="G159" s="65">
        <v>45214.928771000006</v>
      </c>
      <c r="H159" s="65">
        <v>598.58783100000005</v>
      </c>
      <c r="I159" s="65">
        <v>1979.8396660000001</v>
      </c>
      <c r="J159" s="65">
        <v>-1381.251835</v>
      </c>
      <c r="K159" s="65">
        <v>2578.4274970000001</v>
      </c>
      <c r="L159" s="96">
        <v>908</v>
      </c>
      <c r="M159" s="65">
        <v>2640</v>
      </c>
      <c r="N159" s="65">
        <v>-1732</v>
      </c>
      <c r="O159" s="65">
        <v>67</v>
      </c>
      <c r="P159" s="65">
        <v>0</v>
      </c>
      <c r="Q159" s="65">
        <v>67</v>
      </c>
    </row>
    <row r="160" spans="1:17" ht="17.25">
      <c r="A160" s="278">
        <v>155</v>
      </c>
      <c r="B160" s="31">
        <v>154</v>
      </c>
      <c r="C160" s="69" t="s">
        <v>484</v>
      </c>
      <c r="D160" s="26">
        <v>23544.346145</v>
      </c>
      <c r="E160" s="26">
        <v>24507.339029999999</v>
      </c>
      <c r="F160" s="26">
        <v>-962.99288499999966</v>
      </c>
      <c r="G160" s="26">
        <v>48051.685174999999</v>
      </c>
      <c r="H160" s="26">
        <v>2567.7405530000001</v>
      </c>
      <c r="I160" s="26">
        <v>2321.865041</v>
      </c>
      <c r="J160" s="26">
        <v>245.87551200000007</v>
      </c>
      <c r="K160" s="26">
        <v>4889.6055940000006</v>
      </c>
      <c r="L160" s="97">
        <v>0</v>
      </c>
      <c r="M160" s="26">
        <v>1973</v>
      </c>
      <c r="N160" s="26">
        <v>-1973</v>
      </c>
      <c r="O160" s="26">
        <v>0</v>
      </c>
      <c r="P160" s="26">
        <v>73</v>
      </c>
      <c r="Q160" s="26">
        <v>-73</v>
      </c>
    </row>
    <row r="161" spans="1:17" ht="17.25">
      <c r="A161" s="29">
        <v>33</v>
      </c>
      <c r="B161" s="93">
        <v>155</v>
      </c>
      <c r="C161" s="68" t="s">
        <v>444</v>
      </c>
      <c r="D161" s="94">
        <v>19001.234913</v>
      </c>
      <c r="E161" s="94">
        <v>21044.791398000001</v>
      </c>
      <c r="F161" s="65">
        <v>-2043.556485000001</v>
      </c>
      <c r="G161" s="65">
        <v>40046.026311000001</v>
      </c>
      <c r="H161" s="65">
        <v>0</v>
      </c>
      <c r="I161" s="65">
        <v>1682.3825260000001</v>
      </c>
      <c r="J161" s="65">
        <v>-1682.3825260000001</v>
      </c>
      <c r="K161" s="65">
        <v>1682.3825260000001</v>
      </c>
      <c r="L161" s="96">
        <v>27.501729999999998</v>
      </c>
      <c r="M161" s="65">
        <v>509.39222999999998</v>
      </c>
      <c r="N161" s="65">
        <v>-481.89049999999997</v>
      </c>
      <c r="O161" s="65">
        <v>0</v>
      </c>
      <c r="P161" s="65">
        <v>0</v>
      </c>
      <c r="Q161" s="65">
        <v>0</v>
      </c>
    </row>
    <row r="162" spans="1:17" ht="17.25">
      <c r="A162" s="278">
        <v>18</v>
      </c>
      <c r="B162" s="31">
        <v>156</v>
      </c>
      <c r="C162" s="69" t="s">
        <v>458</v>
      </c>
      <c r="D162" s="26">
        <v>20227.374929000001</v>
      </c>
      <c r="E162" s="26">
        <v>13045.140514999999</v>
      </c>
      <c r="F162" s="26">
        <v>7182.2344140000023</v>
      </c>
      <c r="G162" s="26">
        <v>33272.515444000004</v>
      </c>
      <c r="H162" s="26">
        <v>1361.869553</v>
      </c>
      <c r="I162" s="26">
        <v>137.13</v>
      </c>
      <c r="J162" s="26">
        <v>1224.7395529999999</v>
      </c>
      <c r="K162" s="26">
        <v>1498.9995530000001</v>
      </c>
      <c r="L162" s="97">
        <v>1832</v>
      </c>
      <c r="M162" s="26">
        <v>1863</v>
      </c>
      <c r="N162" s="26">
        <v>-31</v>
      </c>
      <c r="O162" s="26">
        <v>0</v>
      </c>
      <c r="P162" s="26">
        <v>0</v>
      </c>
      <c r="Q162" s="26">
        <v>0</v>
      </c>
    </row>
    <row r="163" spans="1:17" ht="17.25">
      <c r="A163" s="29">
        <v>146</v>
      </c>
      <c r="B163" s="93">
        <v>157</v>
      </c>
      <c r="C163" s="68" t="s">
        <v>481</v>
      </c>
      <c r="D163" s="94">
        <v>11211.84376</v>
      </c>
      <c r="E163" s="94">
        <v>11023.965415999999</v>
      </c>
      <c r="F163" s="65">
        <v>187.87834400000065</v>
      </c>
      <c r="G163" s="65">
        <v>22235.809175999999</v>
      </c>
      <c r="H163" s="65">
        <v>0</v>
      </c>
      <c r="I163" s="65">
        <v>266.481155</v>
      </c>
      <c r="J163" s="65">
        <v>-266.481155</v>
      </c>
      <c r="K163" s="65">
        <v>266.481155</v>
      </c>
      <c r="L163" s="96">
        <v>0</v>
      </c>
      <c r="M163" s="65">
        <v>0</v>
      </c>
      <c r="N163" s="65">
        <v>0</v>
      </c>
      <c r="O163" s="65">
        <v>0</v>
      </c>
      <c r="P163" s="65">
        <v>0</v>
      </c>
      <c r="Q163" s="65">
        <v>0</v>
      </c>
    </row>
    <row r="164" spans="1:17" ht="17.25">
      <c r="A164" s="278">
        <v>133</v>
      </c>
      <c r="B164" s="31">
        <v>158</v>
      </c>
      <c r="C164" s="69" t="s">
        <v>476</v>
      </c>
      <c r="D164" s="26">
        <v>10888.149928000001</v>
      </c>
      <c r="E164" s="26">
        <v>12915.644495</v>
      </c>
      <c r="F164" s="26">
        <v>-2027.4945669999997</v>
      </c>
      <c r="G164" s="26">
        <v>23803.794422999999</v>
      </c>
      <c r="H164" s="26">
        <v>2469.3580109999998</v>
      </c>
      <c r="I164" s="26">
        <v>624.049037</v>
      </c>
      <c r="J164" s="26">
        <v>1845.3089739999998</v>
      </c>
      <c r="K164" s="26">
        <v>3093.407048</v>
      </c>
      <c r="L164" s="97">
        <v>2954.878029</v>
      </c>
      <c r="M164" s="26">
        <v>4309.8632170000001</v>
      </c>
      <c r="N164" s="26">
        <v>-1354.9851880000001</v>
      </c>
      <c r="O164" s="26">
        <v>0</v>
      </c>
      <c r="P164" s="26">
        <v>1207.1615999999999</v>
      </c>
      <c r="Q164" s="26">
        <v>-1207.1615999999999</v>
      </c>
    </row>
    <row r="165" spans="1:17" ht="17.25">
      <c r="A165" s="29">
        <v>182</v>
      </c>
      <c r="B165" s="93">
        <v>159</v>
      </c>
      <c r="C165" s="68" t="s">
        <v>493</v>
      </c>
      <c r="D165" s="94">
        <v>8286.3674809999993</v>
      </c>
      <c r="E165" s="94">
        <v>7462.0349029999998</v>
      </c>
      <c r="F165" s="65">
        <v>824.33257799999956</v>
      </c>
      <c r="G165" s="65">
        <v>15748.402383999999</v>
      </c>
      <c r="H165" s="65">
        <v>0</v>
      </c>
      <c r="I165" s="65">
        <v>611.61571100000003</v>
      </c>
      <c r="J165" s="65">
        <v>-611.61571100000003</v>
      </c>
      <c r="K165" s="65">
        <v>611.61571100000003</v>
      </c>
      <c r="L165" s="96">
        <v>0</v>
      </c>
      <c r="M165" s="65">
        <v>0</v>
      </c>
      <c r="N165" s="65">
        <v>0</v>
      </c>
      <c r="O165" s="65">
        <v>0</v>
      </c>
      <c r="P165" s="65">
        <v>0</v>
      </c>
      <c r="Q165" s="65">
        <v>0</v>
      </c>
    </row>
    <row r="166" spans="1:17" ht="17.25">
      <c r="A166" s="278">
        <v>158</v>
      </c>
      <c r="B166" s="31">
        <v>160</v>
      </c>
      <c r="C166" s="69" t="s">
        <v>486</v>
      </c>
      <c r="D166" s="26">
        <v>7861.4628990000001</v>
      </c>
      <c r="E166" s="26">
        <v>9177.3815780000004</v>
      </c>
      <c r="F166" s="26">
        <v>-1315.9186790000003</v>
      </c>
      <c r="G166" s="26">
        <v>17038.844476999999</v>
      </c>
      <c r="H166" s="26">
        <v>747.98041899999998</v>
      </c>
      <c r="I166" s="26">
        <v>2700.278014</v>
      </c>
      <c r="J166" s="26">
        <v>-1952.297595</v>
      </c>
      <c r="K166" s="26">
        <v>3448.258433</v>
      </c>
      <c r="L166" s="97">
        <v>70</v>
      </c>
      <c r="M166" s="26">
        <v>174</v>
      </c>
      <c r="N166" s="26">
        <v>-104</v>
      </c>
      <c r="O166" s="26">
        <v>0</v>
      </c>
      <c r="P166" s="26">
        <v>0</v>
      </c>
      <c r="Q166" s="26">
        <v>0</v>
      </c>
    </row>
    <row r="167" spans="1:17" ht="17.25">
      <c r="A167" s="29">
        <v>134</v>
      </c>
      <c r="B167" s="93">
        <v>161</v>
      </c>
      <c r="C167" s="68" t="s">
        <v>477</v>
      </c>
      <c r="D167" s="94">
        <v>9131.97991</v>
      </c>
      <c r="E167" s="94">
        <v>8661.5759899999994</v>
      </c>
      <c r="F167" s="65">
        <v>470.40392000000065</v>
      </c>
      <c r="G167" s="65">
        <v>17793.555899999999</v>
      </c>
      <c r="H167" s="65">
        <v>3173.591637</v>
      </c>
      <c r="I167" s="65">
        <v>3557.1472760000001</v>
      </c>
      <c r="J167" s="65">
        <v>-383.55563900000016</v>
      </c>
      <c r="K167" s="65">
        <v>6730.7389130000001</v>
      </c>
      <c r="L167" s="96">
        <v>0</v>
      </c>
      <c r="M167" s="65">
        <v>48</v>
      </c>
      <c r="N167" s="65">
        <v>-48</v>
      </c>
      <c r="O167" s="65">
        <v>0</v>
      </c>
      <c r="P167" s="65">
        <v>0</v>
      </c>
      <c r="Q167" s="65">
        <v>0</v>
      </c>
    </row>
    <row r="168" spans="1:17" ht="17.25">
      <c r="A168" s="278">
        <v>207</v>
      </c>
      <c r="B168" s="31">
        <v>162</v>
      </c>
      <c r="C168" s="69" t="s">
        <v>354</v>
      </c>
      <c r="D168" s="26">
        <v>0</v>
      </c>
      <c r="E168" s="26">
        <v>0</v>
      </c>
      <c r="F168" s="26">
        <v>0</v>
      </c>
      <c r="G168" s="26">
        <v>0</v>
      </c>
      <c r="H168" s="26">
        <v>0</v>
      </c>
      <c r="I168" s="26">
        <v>0</v>
      </c>
      <c r="J168" s="26">
        <v>0</v>
      </c>
      <c r="K168" s="26">
        <v>0</v>
      </c>
      <c r="L168" s="97">
        <v>0</v>
      </c>
      <c r="M168" s="26">
        <v>0</v>
      </c>
      <c r="N168" s="26">
        <v>0</v>
      </c>
      <c r="O168" s="26">
        <v>0</v>
      </c>
      <c r="P168" s="26">
        <v>0</v>
      </c>
      <c r="Q168" s="26">
        <v>0</v>
      </c>
    </row>
    <row r="169" spans="1:17" ht="17.25">
      <c r="A169" s="32"/>
      <c r="B169" s="355" t="s">
        <v>308</v>
      </c>
      <c r="C169" s="356"/>
      <c r="D169" s="33">
        <v>18349116.714828994</v>
      </c>
      <c r="E169" s="33">
        <v>15272659.580828996</v>
      </c>
      <c r="F169" s="33">
        <v>3076457.1339999982</v>
      </c>
      <c r="G169" s="33">
        <v>33621776.295657985</v>
      </c>
      <c r="H169" s="33">
        <v>956946.78874099988</v>
      </c>
      <c r="I169" s="33">
        <v>952330.72824900015</v>
      </c>
      <c r="J169" s="33">
        <v>4616.0604920000123</v>
      </c>
      <c r="K169" s="33">
        <v>1909277.5169899999</v>
      </c>
      <c r="L169" s="33">
        <v>4290711.0489690006</v>
      </c>
      <c r="M169" s="33">
        <v>1990665.0902210001</v>
      </c>
      <c r="N169" s="33">
        <v>2300045.9587480002</v>
      </c>
      <c r="O169" s="33">
        <v>64963.26277500001</v>
      </c>
      <c r="P169" s="33">
        <v>107836.65743900003</v>
      </c>
      <c r="Q169" s="33">
        <v>-42873.394664000007</v>
      </c>
    </row>
    <row r="170" spans="1:17" ht="17.25">
      <c r="A170" s="32"/>
      <c r="B170" s="354" t="s">
        <v>251</v>
      </c>
      <c r="C170" s="354"/>
      <c r="D170" s="33">
        <v>37331062.827750996</v>
      </c>
      <c r="E170" s="33">
        <v>21986153.398157999</v>
      </c>
      <c r="F170" s="33">
        <v>15344909.429592995</v>
      </c>
      <c r="G170" s="33">
        <v>59317216.225908987</v>
      </c>
      <c r="H170" s="33">
        <v>2903236.8357379995</v>
      </c>
      <c r="I170" s="33">
        <v>1956712.9078460003</v>
      </c>
      <c r="J170" s="33">
        <v>946523.92789199995</v>
      </c>
      <c r="K170" s="33">
        <v>4859949.7435839996</v>
      </c>
      <c r="L170" s="33">
        <v>1050999618.5937274</v>
      </c>
      <c r="M170" s="33">
        <v>340439803.03207403</v>
      </c>
      <c r="N170" s="33">
        <v>710559815.56165302</v>
      </c>
      <c r="O170" s="33">
        <v>104089692.237904</v>
      </c>
      <c r="P170" s="33">
        <v>48172425.741472997</v>
      </c>
      <c r="Q170" s="33">
        <v>55917266.496430993</v>
      </c>
    </row>
    <row r="172" spans="1:17">
      <c r="H172" s="80"/>
    </row>
    <row r="173" spans="1:17">
      <c r="H173" s="81"/>
    </row>
  </sheetData>
  <sortState ref="A74:Q169">
    <sortCondition descending="1" ref="D74:D169"/>
  </sortState>
  <mergeCells count="13">
    <mergeCell ref="B1:J1"/>
    <mergeCell ref="D2:K2"/>
    <mergeCell ref="L2:Q2"/>
    <mergeCell ref="D3:F3"/>
    <mergeCell ref="H3:I3"/>
    <mergeCell ref="L3:M3"/>
    <mergeCell ref="A2:A4"/>
    <mergeCell ref="B170:C170"/>
    <mergeCell ref="B169:C169"/>
    <mergeCell ref="B56:C56"/>
    <mergeCell ref="B73:C73"/>
    <mergeCell ref="B2:B4"/>
    <mergeCell ref="C2:C4"/>
  </mergeCells>
  <printOptions horizontalCentered="1" verticalCentered="1"/>
  <pageMargins left="0" right="0" top="0" bottom="0" header="0" footer="0"/>
  <pageSetup paperSize="9" scale="8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5"/>
  <sheetViews>
    <sheetView rightToLeft="1" zoomScale="110" zoomScaleNormal="110" workbookViewId="0">
      <selection sqref="A1:XFD1048576"/>
    </sheetView>
  </sheetViews>
  <sheetFormatPr defaultColWidth="9.140625" defaultRowHeight="18"/>
  <cols>
    <col min="1" max="1" width="4.7109375" style="3" customWidth="1"/>
    <col min="2" max="2" width="3.85546875" style="5" customWidth="1"/>
    <col min="3" max="3" width="29" style="4" bestFit="1" customWidth="1"/>
    <col min="4" max="4" width="10.5703125" style="14" bestFit="1" customWidth="1"/>
    <col min="5" max="6" width="10.5703125" style="98" bestFit="1" customWidth="1"/>
    <col min="7" max="7" width="13.7109375" style="55" bestFit="1" customWidth="1"/>
    <col min="8" max="8" width="11.28515625" style="55" bestFit="1" customWidth="1"/>
    <col min="9" max="9" width="9.42578125" style="98" customWidth="1"/>
    <col min="10" max="10" width="12.42578125" style="98" customWidth="1"/>
    <col min="11" max="11" width="10.5703125" style="13" customWidth="1"/>
    <col min="12" max="12" width="15.7109375" style="82" hidden="1" customWidth="1"/>
    <col min="13" max="14" width="10.7109375" style="72" hidden="1" customWidth="1"/>
    <col min="15" max="18" width="12" style="72" hidden="1" customWidth="1"/>
    <col min="19" max="19" width="9.140625" style="3" hidden="1" customWidth="1"/>
    <col min="20" max="20" width="12.28515625" style="3" hidden="1" customWidth="1"/>
    <col min="21" max="21" width="9.140625" style="3" hidden="1" customWidth="1"/>
    <col min="22" max="16384" width="9.140625" style="3"/>
  </cols>
  <sheetData>
    <row r="1" spans="1:18" ht="34.5" customHeight="1">
      <c r="A1" s="83"/>
      <c r="B1" s="369" t="s">
        <v>510</v>
      </c>
      <c r="C1" s="370"/>
      <c r="D1" s="370"/>
      <c r="E1" s="370"/>
      <c r="F1" s="370"/>
      <c r="G1" s="370"/>
      <c r="H1" s="246" t="s">
        <v>551</v>
      </c>
      <c r="I1" s="209" t="s">
        <v>529</v>
      </c>
      <c r="J1" s="207"/>
      <c r="K1" s="208"/>
      <c r="L1" s="174"/>
      <c r="M1" s="175"/>
      <c r="N1" s="175"/>
      <c r="O1" s="175"/>
      <c r="P1" s="175"/>
      <c r="Q1" s="175"/>
      <c r="R1" s="175"/>
    </row>
    <row r="2" spans="1:18" ht="21" customHeight="1">
      <c r="A2" s="365" t="s">
        <v>248</v>
      </c>
      <c r="B2" s="366" t="s">
        <v>105</v>
      </c>
      <c r="C2" s="368" t="s">
        <v>115</v>
      </c>
      <c r="D2" s="371" t="s">
        <v>536</v>
      </c>
      <c r="E2" s="372"/>
      <c r="F2" s="218" t="s">
        <v>551</v>
      </c>
      <c r="G2" s="373" t="s">
        <v>537</v>
      </c>
      <c r="H2" s="374"/>
      <c r="I2" s="219" t="s">
        <v>551</v>
      </c>
      <c r="J2" s="219"/>
      <c r="K2" s="220"/>
      <c r="L2" s="174"/>
      <c r="M2" s="367" t="s">
        <v>262</v>
      </c>
      <c r="N2" s="367"/>
      <c r="O2" s="367"/>
      <c r="P2" s="367" t="s">
        <v>263</v>
      </c>
      <c r="Q2" s="367"/>
      <c r="R2" s="367"/>
    </row>
    <row r="3" spans="1:18" ht="47.25">
      <c r="A3" s="365"/>
      <c r="B3" s="366"/>
      <c r="C3" s="368"/>
      <c r="D3" s="37" t="s">
        <v>125</v>
      </c>
      <c r="E3" s="38" t="s">
        <v>126</v>
      </c>
      <c r="F3" s="38" t="s">
        <v>127</v>
      </c>
      <c r="G3" s="56" t="s">
        <v>128</v>
      </c>
      <c r="H3" s="56" t="s">
        <v>129</v>
      </c>
      <c r="I3" s="38" t="s">
        <v>125</v>
      </c>
      <c r="J3" s="38" t="s">
        <v>126</v>
      </c>
      <c r="K3" s="38" t="s">
        <v>127</v>
      </c>
      <c r="L3" s="176" t="s">
        <v>107</v>
      </c>
      <c r="M3" s="73" t="s">
        <v>125</v>
      </c>
      <c r="N3" s="74" t="s">
        <v>126</v>
      </c>
      <c r="O3" s="74" t="s">
        <v>127</v>
      </c>
      <c r="P3" s="74" t="s">
        <v>125</v>
      </c>
      <c r="Q3" s="74" t="s">
        <v>126</v>
      </c>
      <c r="R3" s="74" t="s">
        <v>127</v>
      </c>
    </row>
    <row r="4" spans="1:18">
      <c r="A4" s="89">
        <v>164</v>
      </c>
      <c r="B4" s="90">
        <v>1</v>
      </c>
      <c r="C4" s="91" t="s">
        <v>234</v>
      </c>
      <c r="D4" s="92">
        <v>1.173325096273292</v>
      </c>
      <c r="E4" s="100">
        <v>0.33462732919254656</v>
      </c>
      <c r="F4" s="100">
        <v>0</v>
      </c>
      <c r="G4" s="212">
        <v>754.73202100000003</v>
      </c>
      <c r="H4" s="212">
        <v>744.23472600000002</v>
      </c>
      <c r="I4" s="100">
        <v>8.5349685921958698E-2</v>
      </c>
      <c r="J4" s="100">
        <v>6.5544503953073194E-2</v>
      </c>
      <c r="K4" s="92">
        <v>0</v>
      </c>
      <c r="L4" s="178">
        <v>8313.6838229999994</v>
      </c>
      <c r="M4" s="206">
        <v>1.1766699689824043E-5</v>
      </c>
      <c r="N4" s="206">
        <v>3.3558127266882129E-6</v>
      </c>
      <c r="O4" s="206">
        <v>0</v>
      </c>
      <c r="P4" s="206">
        <v>8.5592997716855462E-7</v>
      </c>
      <c r="Q4" s="206">
        <v>6.5731355852177102E-7</v>
      </c>
      <c r="R4" s="206">
        <v>0</v>
      </c>
    </row>
    <row r="5" spans="1:18">
      <c r="A5" s="21">
        <v>150</v>
      </c>
      <c r="B5" s="21">
        <v>2</v>
      </c>
      <c r="C5" s="21" t="s">
        <v>412</v>
      </c>
      <c r="D5" s="51">
        <v>1.0303954352612266</v>
      </c>
      <c r="E5" s="99">
        <v>1.7473353136466887E-3</v>
      </c>
      <c r="F5" s="99">
        <v>1.3454481915079504E-2</v>
      </c>
      <c r="G5" s="213">
        <v>915.90296599999999</v>
      </c>
      <c r="H5" s="213">
        <v>997.039174</v>
      </c>
      <c r="I5" s="99">
        <v>2.1690566185696359E-2</v>
      </c>
      <c r="J5" s="99">
        <v>0</v>
      </c>
      <c r="K5" s="51">
        <v>0</v>
      </c>
      <c r="L5" s="150">
        <v>6359.0925209999996</v>
      </c>
      <c r="M5" s="206">
        <v>7.903907982761825E-6</v>
      </c>
      <c r="N5" s="206">
        <v>1.3403376084049112E-8</v>
      </c>
      <c r="O5" s="206">
        <v>1.0320599584717817E-7</v>
      </c>
      <c r="P5" s="206">
        <v>1.6638295683276731E-7</v>
      </c>
      <c r="Q5" s="206">
        <v>0</v>
      </c>
      <c r="R5" s="206">
        <v>0</v>
      </c>
    </row>
    <row r="6" spans="1:18">
      <c r="A6" s="89">
        <v>162</v>
      </c>
      <c r="B6" s="90">
        <v>3</v>
      </c>
      <c r="C6" s="91" t="s">
        <v>414</v>
      </c>
      <c r="D6" s="92">
        <v>0.89096168739122028</v>
      </c>
      <c r="E6" s="100">
        <v>0.40785147940437055</v>
      </c>
      <c r="F6" s="100">
        <v>0.42544962289692517</v>
      </c>
      <c r="G6" s="212">
        <v>426.92644000000001</v>
      </c>
      <c r="H6" s="212">
        <v>429.615229</v>
      </c>
      <c r="I6" s="100">
        <v>0</v>
      </c>
      <c r="J6" s="100">
        <v>0</v>
      </c>
      <c r="K6" s="92">
        <v>0</v>
      </c>
      <c r="L6" s="178">
        <v>5096.7550270000002</v>
      </c>
      <c r="M6" s="206">
        <v>5.4776665949908319E-6</v>
      </c>
      <c r="N6" s="206">
        <v>2.5074865239069843E-6</v>
      </c>
      <c r="O6" s="206">
        <v>2.6156805844454077E-6</v>
      </c>
      <c r="P6" s="206">
        <v>0</v>
      </c>
      <c r="Q6" s="206">
        <v>0</v>
      </c>
      <c r="R6" s="206">
        <v>0</v>
      </c>
    </row>
    <row r="7" spans="1:18">
      <c r="A7" s="21">
        <v>175</v>
      </c>
      <c r="B7" s="21">
        <v>4</v>
      </c>
      <c r="C7" s="21" t="s">
        <v>415</v>
      </c>
      <c r="D7" s="51">
        <v>0.77660911111111108</v>
      </c>
      <c r="E7" s="99">
        <v>9.6283458501829388E-4</v>
      </c>
      <c r="F7" s="99">
        <v>9.6283458501829388E-4</v>
      </c>
      <c r="G7" s="213">
        <v>0</v>
      </c>
      <c r="H7" s="213">
        <v>0</v>
      </c>
      <c r="I7" s="99">
        <v>0</v>
      </c>
      <c r="J7" s="99">
        <v>0</v>
      </c>
      <c r="K7" s="51">
        <v>0</v>
      </c>
      <c r="L7" s="150">
        <v>5133.3815290000002</v>
      </c>
      <c r="M7" s="206">
        <v>4.8089341551869454E-6</v>
      </c>
      <c r="N7" s="206">
        <v>5.9620831837334295E-9</v>
      </c>
      <c r="O7" s="206">
        <v>5.9620831837334295E-9</v>
      </c>
      <c r="P7" s="206">
        <v>0</v>
      </c>
      <c r="Q7" s="206">
        <v>0</v>
      </c>
      <c r="R7" s="206">
        <v>0</v>
      </c>
    </row>
    <row r="8" spans="1:18">
      <c r="A8" s="89">
        <v>101</v>
      </c>
      <c r="B8" s="90">
        <v>5</v>
      </c>
      <c r="C8" s="91" t="s">
        <v>28</v>
      </c>
      <c r="D8" s="92">
        <v>0.39446319209800035</v>
      </c>
      <c r="E8" s="100">
        <v>0</v>
      </c>
      <c r="F8" s="100">
        <v>1.7168689998476153E-2</v>
      </c>
      <c r="G8" s="212">
        <v>3387.5742919999998</v>
      </c>
      <c r="H8" s="212">
        <v>2296.9676840000002</v>
      </c>
      <c r="I8" s="100">
        <v>1.1970680393759791E-2</v>
      </c>
      <c r="J8" s="100">
        <v>0</v>
      </c>
      <c r="K8" s="92">
        <v>0</v>
      </c>
      <c r="L8" s="178">
        <v>59227.851739999998</v>
      </c>
      <c r="M8" s="206">
        <v>2.8182224562959044E-5</v>
      </c>
      <c r="N8" s="206">
        <v>0</v>
      </c>
      <c r="O8" s="206">
        <v>1.2266084306002265E-6</v>
      </c>
      <c r="P8" s="206">
        <v>8.5523924611078962E-7</v>
      </c>
      <c r="Q8" s="206">
        <v>0</v>
      </c>
      <c r="R8" s="206">
        <v>0</v>
      </c>
    </row>
    <row r="9" spans="1:18">
      <c r="A9" s="21">
        <v>106</v>
      </c>
      <c r="B9" s="21">
        <v>6</v>
      </c>
      <c r="C9" s="21" t="s">
        <v>30</v>
      </c>
      <c r="D9" s="51">
        <v>0.28968082154802466</v>
      </c>
      <c r="E9" s="99">
        <v>0.12387318265754636</v>
      </c>
      <c r="F9" s="99">
        <v>9.5768420505084662E-2</v>
      </c>
      <c r="G9" s="213">
        <v>15610.185536999999</v>
      </c>
      <c r="H9" s="213">
        <v>16094.103551</v>
      </c>
      <c r="I9" s="99">
        <v>1.2979370539260696E-2</v>
      </c>
      <c r="J9" s="99">
        <v>0</v>
      </c>
      <c r="K9" s="51">
        <v>0</v>
      </c>
      <c r="L9" s="150">
        <v>195607.485013</v>
      </c>
      <c r="M9" s="206">
        <v>6.835149507652689E-5</v>
      </c>
      <c r="N9" s="206">
        <v>2.9228435590884674E-5</v>
      </c>
      <c r="O9" s="206">
        <v>2.2596990327697057E-5</v>
      </c>
      <c r="P9" s="206">
        <v>3.0625409606676985E-6</v>
      </c>
      <c r="Q9" s="206">
        <v>0</v>
      </c>
      <c r="R9" s="206">
        <v>0</v>
      </c>
    </row>
    <row r="10" spans="1:18">
      <c r="A10" s="89">
        <v>205</v>
      </c>
      <c r="B10" s="90">
        <v>7</v>
      </c>
      <c r="C10" s="91" t="s">
        <v>327</v>
      </c>
      <c r="D10" s="92">
        <v>0.28223856798359043</v>
      </c>
      <c r="E10" s="100">
        <v>0.98457360458534049</v>
      </c>
      <c r="F10" s="100">
        <v>0</v>
      </c>
      <c r="G10" s="212">
        <v>1702.080144</v>
      </c>
      <c r="H10" s="212">
        <v>1672.1081059999999</v>
      </c>
      <c r="I10" s="100">
        <v>0</v>
      </c>
      <c r="J10" s="100">
        <v>0</v>
      </c>
      <c r="K10" s="92">
        <v>0</v>
      </c>
      <c r="L10" s="178">
        <v>20854.904574</v>
      </c>
      <c r="M10" s="206">
        <v>7.1001475282030919E-6</v>
      </c>
      <c r="N10" s="206">
        <v>2.4768471208148466E-5</v>
      </c>
      <c r="O10" s="206">
        <v>0</v>
      </c>
      <c r="P10" s="206">
        <v>0</v>
      </c>
      <c r="Q10" s="206">
        <v>0</v>
      </c>
      <c r="R10" s="206">
        <v>0</v>
      </c>
    </row>
    <row r="11" spans="1:18">
      <c r="A11" s="21">
        <v>102</v>
      </c>
      <c r="B11" s="21">
        <v>8</v>
      </c>
      <c r="C11" s="21" t="s">
        <v>53</v>
      </c>
      <c r="D11" s="51">
        <v>0.14378338052437356</v>
      </c>
      <c r="E11" s="99">
        <v>0</v>
      </c>
      <c r="F11" s="99">
        <v>4.6465301915744E-4</v>
      </c>
      <c r="G11" s="213">
        <v>47698.942950999997</v>
      </c>
      <c r="H11" s="213">
        <v>54232.828522999996</v>
      </c>
      <c r="I11" s="99">
        <v>1.2303650194654802E-2</v>
      </c>
      <c r="J11" s="99">
        <v>0</v>
      </c>
      <c r="K11" s="51">
        <v>0</v>
      </c>
      <c r="L11" s="150">
        <v>366650.08692899998</v>
      </c>
      <c r="M11" s="206">
        <v>6.3592117764466226E-5</v>
      </c>
      <c r="N11" s="206">
        <v>0</v>
      </c>
      <c r="O11" s="206">
        <v>2.0550545832288179E-7</v>
      </c>
      <c r="P11" s="206">
        <v>5.4416245414306007E-6</v>
      </c>
      <c r="Q11" s="206">
        <v>0</v>
      </c>
      <c r="R11" s="206">
        <v>0</v>
      </c>
    </row>
    <row r="12" spans="1:18">
      <c r="A12" s="89">
        <v>113</v>
      </c>
      <c r="B12" s="90">
        <v>9</v>
      </c>
      <c r="C12" s="91" t="s">
        <v>34</v>
      </c>
      <c r="D12" s="92">
        <v>0.10373431097410404</v>
      </c>
      <c r="E12" s="100">
        <v>4.5291770308321873</v>
      </c>
      <c r="F12" s="100">
        <v>1.0016414723366194</v>
      </c>
      <c r="G12" s="212">
        <v>684815.46819699998</v>
      </c>
      <c r="H12" s="212">
        <v>710223.20550399995</v>
      </c>
      <c r="I12" s="100">
        <v>4.7160273952045437E-4</v>
      </c>
      <c r="J12" s="100">
        <v>0.22547817299795525</v>
      </c>
      <c r="K12" s="92">
        <v>9.696886914657217E-2</v>
      </c>
      <c r="L12" s="178">
        <v>11423850.129834</v>
      </c>
      <c r="M12" s="206">
        <v>1.4294788341852735E-3</v>
      </c>
      <c r="N12" s="206">
        <v>6.2412933975808216E-2</v>
      </c>
      <c r="O12" s="206">
        <v>1.3802812885167845E-2</v>
      </c>
      <c r="P12" s="206">
        <v>6.4987768073822005E-6</v>
      </c>
      <c r="Q12" s="206">
        <v>3.1071327591099982E-3</v>
      </c>
      <c r="R12" s="206">
        <v>1.3362497395342009E-3</v>
      </c>
    </row>
    <row r="13" spans="1:18">
      <c r="A13" s="21">
        <v>197</v>
      </c>
      <c r="B13" s="21">
        <v>10</v>
      </c>
      <c r="C13" s="21" t="s">
        <v>309</v>
      </c>
      <c r="D13" s="51">
        <v>0.11441179148498816</v>
      </c>
      <c r="E13" s="99">
        <v>2.1950559718094289</v>
      </c>
      <c r="F13" s="99">
        <v>2.2637081991137054</v>
      </c>
      <c r="G13" s="213">
        <v>3271.3372159999999</v>
      </c>
      <c r="H13" s="213">
        <v>1500.7277180000001</v>
      </c>
      <c r="I13" s="99">
        <v>9.1277454325314009E-3</v>
      </c>
      <c r="J13" s="99">
        <v>8.8150175217545382E-2</v>
      </c>
      <c r="K13" s="51">
        <v>7.5471512383352368E-2</v>
      </c>
      <c r="L13" s="150">
        <v>102099.622936</v>
      </c>
      <c r="M13" s="206">
        <v>1.4090867458874723E-5</v>
      </c>
      <c r="N13" s="206">
        <v>2.7034139018473837E-4</v>
      </c>
      <c r="O13" s="206">
        <v>2.7879654522728508E-4</v>
      </c>
      <c r="P13" s="206">
        <v>1.1241660445901234E-6</v>
      </c>
      <c r="Q13" s="206">
        <v>1.0856507177671381E-5</v>
      </c>
      <c r="R13" s="206">
        <v>9.2950129013072553E-6</v>
      </c>
    </row>
    <row r="14" spans="1:18">
      <c r="A14" s="89">
        <v>104</v>
      </c>
      <c r="B14" s="90">
        <v>11</v>
      </c>
      <c r="C14" s="91" t="s">
        <v>405</v>
      </c>
      <c r="D14" s="92">
        <v>8.1446502901596066E-2</v>
      </c>
      <c r="E14" s="100">
        <v>2.7790756610606673</v>
      </c>
      <c r="F14" s="100">
        <v>1.1521494762515496</v>
      </c>
      <c r="G14" s="212">
        <v>7927382.5056220004</v>
      </c>
      <c r="H14" s="212">
        <v>8886617.4218039997</v>
      </c>
      <c r="I14" s="100">
        <v>5.8787407923760219E-3</v>
      </c>
      <c r="J14" s="100">
        <v>0.13950900764259863</v>
      </c>
      <c r="K14" s="92">
        <v>0.10226160657490221</v>
      </c>
      <c r="L14" s="178">
        <v>164744223.60536</v>
      </c>
      <c r="M14" s="206">
        <v>1.6185474775609186E-2</v>
      </c>
      <c r="N14" s="206">
        <v>0.55227244153076327</v>
      </c>
      <c r="O14" s="206">
        <v>0.22896116617961451</v>
      </c>
      <c r="P14" s="206">
        <v>1.1682540983043517E-3</v>
      </c>
      <c r="Q14" s="206">
        <v>2.7723959209122781E-2</v>
      </c>
      <c r="R14" s="206">
        <v>2.0321960977638429E-2</v>
      </c>
    </row>
    <row r="15" spans="1:18">
      <c r="A15" s="21">
        <v>220</v>
      </c>
      <c r="B15" s="21">
        <v>12</v>
      </c>
      <c r="C15" s="21" t="s">
        <v>385</v>
      </c>
      <c r="D15" s="51">
        <v>0</v>
      </c>
      <c r="E15" s="99">
        <v>2.4767188068277233</v>
      </c>
      <c r="F15" s="99">
        <v>0.2669230141003594</v>
      </c>
      <c r="G15" s="213">
        <v>0</v>
      </c>
      <c r="H15" s="213">
        <v>0</v>
      </c>
      <c r="I15" s="99">
        <v>0</v>
      </c>
      <c r="J15" s="99">
        <v>0.32863370923238705</v>
      </c>
      <c r="K15" s="51">
        <v>3.7481527791723271E-2</v>
      </c>
      <c r="L15" s="150">
        <v>167286.39172700001</v>
      </c>
      <c r="M15" s="206">
        <v>0</v>
      </c>
      <c r="N15" s="206">
        <v>4.9978143705692833E-4</v>
      </c>
      <c r="O15" s="206">
        <v>5.3862863722310186E-5</v>
      </c>
      <c r="P15" s="206">
        <v>0</v>
      </c>
      <c r="Q15" s="206">
        <v>6.6315573254713749E-5</v>
      </c>
      <c r="R15" s="206">
        <v>7.5634633092765388E-6</v>
      </c>
    </row>
    <row r="16" spans="1:18">
      <c r="A16" s="89">
        <v>225</v>
      </c>
      <c r="B16" s="90">
        <v>13</v>
      </c>
      <c r="C16" s="91" t="s">
        <v>502</v>
      </c>
      <c r="D16" s="92">
        <v>6.9627515515422331E-2</v>
      </c>
      <c r="E16" s="100">
        <v>1.8834688346883468</v>
      </c>
      <c r="F16" s="100">
        <v>0.58555203872649408</v>
      </c>
      <c r="G16" s="212">
        <v>256.57948800000003</v>
      </c>
      <c r="H16" s="212">
        <v>0</v>
      </c>
      <c r="I16" s="100">
        <v>0</v>
      </c>
      <c r="J16" s="100">
        <v>0.37440595673134663</v>
      </c>
      <c r="K16" s="92">
        <v>0.17358930807898845</v>
      </c>
      <c r="L16" s="178">
        <v>65561.201577999993</v>
      </c>
      <c r="M16" s="206">
        <v>5.506436166431258E-6</v>
      </c>
      <c r="N16" s="206">
        <v>1.4895262071180541E-4</v>
      </c>
      <c r="O16" s="206">
        <v>4.6307912891950708E-5</v>
      </c>
      <c r="P16" s="206">
        <v>0</v>
      </c>
      <c r="Q16" s="206">
        <v>2.9609594508885427E-5</v>
      </c>
      <c r="R16" s="206">
        <v>1.3728171069096949E-5</v>
      </c>
    </row>
    <row r="17" spans="1:18">
      <c r="A17" s="21">
        <v>212</v>
      </c>
      <c r="B17" s="21">
        <v>14</v>
      </c>
      <c r="C17" s="21" t="s">
        <v>368</v>
      </c>
      <c r="D17" s="51">
        <v>7.6297629368717673E-2</v>
      </c>
      <c r="E17" s="99">
        <v>1.2051562434285235</v>
      </c>
      <c r="F17" s="99">
        <v>0.65721074988434203</v>
      </c>
      <c r="G17" s="213">
        <v>0</v>
      </c>
      <c r="H17" s="213">
        <v>0</v>
      </c>
      <c r="I17" s="99">
        <v>3.6606471678136579E-3</v>
      </c>
      <c r="J17" s="99">
        <v>9.3435680254102694E-3</v>
      </c>
      <c r="K17" s="51">
        <v>0</v>
      </c>
      <c r="L17" s="150">
        <v>38044.872620000002</v>
      </c>
      <c r="M17" s="206">
        <v>3.5014665704822789E-6</v>
      </c>
      <c r="N17" s="206">
        <v>5.5307279315065052E-5</v>
      </c>
      <c r="O17" s="206">
        <v>3.0160851516903297E-5</v>
      </c>
      <c r="P17" s="206">
        <v>1.6799517613433788E-7</v>
      </c>
      <c r="Q17" s="206">
        <v>4.2879695425261724E-7</v>
      </c>
      <c r="R17" s="206">
        <v>0</v>
      </c>
    </row>
    <row r="18" spans="1:18">
      <c r="A18" s="89">
        <v>208</v>
      </c>
      <c r="B18" s="90">
        <v>15</v>
      </c>
      <c r="C18" s="91" t="s">
        <v>417</v>
      </c>
      <c r="D18" s="92">
        <v>6.0485619491271715E-2</v>
      </c>
      <c r="E18" s="100">
        <v>2.4311175197128225</v>
      </c>
      <c r="F18" s="100">
        <v>0.45102771329845148</v>
      </c>
      <c r="G18" s="212">
        <v>2726432.3249300001</v>
      </c>
      <c r="H18" s="212">
        <v>2787317.0910450001</v>
      </c>
      <c r="I18" s="100">
        <v>2.3331996338770721E-3</v>
      </c>
      <c r="J18" s="100">
        <v>8.8902772011934472E-2</v>
      </c>
      <c r="K18" s="92">
        <v>7.4384540493197024E-2</v>
      </c>
      <c r="L18" s="178">
        <v>60373269.777659997</v>
      </c>
      <c r="M18" s="206">
        <v>4.404936339937349E-3</v>
      </c>
      <c r="N18" s="206">
        <v>0.17704899113725206</v>
      </c>
      <c r="O18" s="206">
        <v>3.284662340135059E-2</v>
      </c>
      <c r="P18" s="206">
        <v>1.6991800599937189E-4</v>
      </c>
      <c r="Q18" s="206">
        <v>6.4744488764481621E-3</v>
      </c>
      <c r="R18" s="206">
        <v>5.4171416000014213E-3</v>
      </c>
    </row>
    <row r="19" spans="1:18">
      <c r="A19" s="21">
        <v>210</v>
      </c>
      <c r="B19" s="21">
        <v>16</v>
      </c>
      <c r="C19" s="21" t="s">
        <v>350</v>
      </c>
      <c r="D19" s="51">
        <v>5.1939468556846335E-2</v>
      </c>
      <c r="E19" s="99">
        <v>3.4486283675134843</v>
      </c>
      <c r="F19" s="99">
        <v>0.88951429095702816</v>
      </c>
      <c r="G19" s="213">
        <v>37385.98141</v>
      </c>
      <c r="H19" s="213">
        <v>39309.803789999998</v>
      </c>
      <c r="I19" s="99">
        <v>9.5856959798093207E-4</v>
      </c>
      <c r="J19" s="99">
        <v>0.10557561070219106</v>
      </c>
      <c r="K19" s="51">
        <v>0.10081779521630085</v>
      </c>
      <c r="L19" s="150">
        <v>8373667.8469749996</v>
      </c>
      <c r="M19" s="206">
        <v>5.2463352265828432E-4</v>
      </c>
      <c r="N19" s="206">
        <v>3.4834127091764429E-2</v>
      </c>
      <c r="O19" s="206">
        <v>8.9848631279104297E-3</v>
      </c>
      <c r="P19" s="206">
        <v>9.682381411959653E-6</v>
      </c>
      <c r="Q19" s="206">
        <v>1.0664049149611329E-3</v>
      </c>
      <c r="R19" s="206">
        <v>1.0183468664697666E-3</v>
      </c>
    </row>
    <row r="20" spans="1:18">
      <c r="A20" s="89">
        <v>136</v>
      </c>
      <c r="B20" s="90">
        <v>17</v>
      </c>
      <c r="C20" s="91" t="s">
        <v>410</v>
      </c>
      <c r="D20" s="92">
        <v>4.3836770607241921E-2</v>
      </c>
      <c r="E20" s="100">
        <v>1.4693231519793313</v>
      </c>
      <c r="F20" s="100">
        <v>0.67711687136477794</v>
      </c>
      <c r="G20" s="212">
        <v>21699.124092999999</v>
      </c>
      <c r="H20" s="212">
        <v>43181.793776999999</v>
      </c>
      <c r="I20" s="100">
        <v>7.3621455774923669E-3</v>
      </c>
      <c r="J20" s="100">
        <v>0.28277345314853264</v>
      </c>
      <c r="K20" s="92">
        <v>0.10572891119617121</v>
      </c>
      <c r="L20" s="178">
        <v>2101353.1418539998</v>
      </c>
      <c r="M20" s="206">
        <v>1.1111697304847145E-4</v>
      </c>
      <c r="N20" s="206">
        <v>3.724424468690458E-3</v>
      </c>
      <c r="O20" s="206">
        <v>1.7163485380849585E-3</v>
      </c>
      <c r="P20" s="206">
        <v>1.8661487157495987E-5</v>
      </c>
      <c r="Q20" s="206">
        <v>7.1677109734762047E-4</v>
      </c>
      <c r="R20" s="206">
        <v>2.6800050307283242E-4</v>
      </c>
    </row>
    <row r="21" spans="1:18">
      <c r="A21" s="21">
        <v>6</v>
      </c>
      <c r="B21" s="21">
        <v>18</v>
      </c>
      <c r="C21" s="21" t="s">
        <v>402</v>
      </c>
      <c r="D21" s="51">
        <v>2.6642353262311711E-2</v>
      </c>
      <c r="E21" s="99">
        <v>2.2079528603761807</v>
      </c>
      <c r="F21" s="99">
        <v>0.13154998829313977</v>
      </c>
      <c r="G21" s="213">
        <v>0</v>
      </c>
      <c r="H21" s="213">
        <v>0</v>
      </c>
      <c r="I21" s="99">
        <v>0</v>
      </c>
      <c r="J21" s="99">
        <v>0.59252226133378305</v>
      </c>
      <c r="K21" s="51">
        <v>4.583525750715218E-3</v>
      </c>
      <c r="L21" s="150">
        <v>715995.46388399997</v>
      </c>
      <c r="M21" s="206">
        <v>2.3010478991041324E-5</v>
      </c>
      <c r="N21" s="206">
        <v>1.9069656650325248E-3</v>
      </c>
      <c r="O21" s="206">
        <v>1.1361714980985035E-4</v>
      </c>
      <c r="P21" s="206">
        <v>0</v>
      </c>
      <c r="Q21" s="206">
        <v>5.1174987854516179E-4</v>
      </c>
      <c r="R21" s="206">
        <v>3.9587014687972822E-6</v>
      </c>
    </row>
    <row r="22" spans="1:18">
      <c r="A22" s="89">
        <v>121</v>
      </c>
      <c r="B22" s="90">
        <v>19</v>
      </c>
      <c r="C22" s="91" t="s">
        <v>83</v>
      </c>
      <c r="D22" s="92">
        <v>1.7529376284450934E-2</v>
      </c>
      <c r="E22" s="100">
        <v>3.1894946539721398</v>
      </c>
      <c r="F22" s="100">
        <v>0.20581805443507925</v>
      </c>
      <c r="G22" s="212">
        <v>26540.450388000001</v>
      </c>
      <c r="H22" s="212">
        <v>26973.973802</v>
      </c>
      <c r="I22" s="100">
        <v>1.335806663255035E-5</v>
      </c>
      <c r="J22" s="100">
        <v>0.24706220601236337</v>
      </c>
      <c r="K22" s="92">
        <v>2.539089167465193E-2</v>
      </c>
      <c r="L22" s="178">
        <v>3312652.8847759999</v>
      </c>
      <c r="M22" s="206">
        <v>7.0046300070579915E-5</v>
      </c>
      <c r="N22" s="206">
        <v>1.2745022753822459E-2</v>
      </c>
      <c r="O22" s="206">
        <v>8.2243617610574236E-4</v>
      </c>
      <c r="P22" s="206">
        <v>5.3378005499054801E-8</v>
      </c>
      <c r="Q22" s="206">
        <v>9.8724524692827653E-4</v>
      </c>
      <c r="R22" s="206">
        <v>1.0146042782365699E-4</v>
      </c>
    </row>
    <row r="23" spans="1:18">
      <c r="A23" s="21">
        <v>130</v>
      </c>
      <c r="B23" s="21">
        <v>20</v>
      </c>
      <c r="C23" s="21" t="s">
        <v>409</v>
      </c>
      <c r="D23" s="51">
        <v>2.1590355989709271E-2</v>
      </c>
      <c r="E23" s="99">
        <v>3.4317010976134368</v>
      </c>
      <c r="F23" s="99">
        <v>0.42456663820141866</v>
      </c>
      <c r="G23" s="213">
        <v>400725.04099000001</v>
      </c>
      <c r="H23" s="213">
        <v>520815.40623999998</v>
      </c>
      <c r="I23" s="99">
        <v>1.1701211374804993E-3</v>
      </c>
      <c r="J23" s="99">
        <v>0.2336003451245843</v>
      </c>
      <c r="K23" s="51">
        <v>2.5032431278770837E-2</v>
      </c>
      <c r="L23" s="150">
        <v>90828164.266783997</v>
      </c>
      <c r="M23" s="206">
        <v>2.3655010527725631E-3</v>
      </c>
      <c r="N23" s="206">
        <v>0.37598697136233072</v>
      </c>
      <c r="O23" s="206">
        <v>4.651673321719451E-2</v>
      </c>
      <c r="P23" s="206">
        <v>1.2820181306416812E-4</v>
      </c>
      <c r="Q23" s="206">
        <v>2.5593920849828432E-2</v>
      </c>
      <c r="R23" s="206">
        <v>2.742624650173108E-3</v>
      </c>
    </row>
    <row r="24" spans="1:18">
      <c r="A24" s="89">
        <v>108</v>
      </c>
      <c r="B24" s="90">
        <v>21</v>
      </c>
      <c r="C24" s="91" t="s">
        <v>32</v>
      </c>
      <c r="D24" s="92">
        <v>1.2677308575919333E-2</v>
      </c>
      <c r="E24" s="100">
        <v>1.6133354089354672</v>
      </c>
      <c r="F24" s="100">
        <v>0.31056196927774066</v>
      </c>
      <c r="G24" s="212">
        <v>0</v>
      </c>
      <c r="H24" s="212">
        <v>0</v>
      </c>
      <c r="I24" s="100">
        <v>0</v>
      </c>
      <c r="J24" s="100">
        <v>0.22265774219801027</v>
      </c>
      <c r="K24" s="92">
        <v>3.9335204592890319E-2</v>
      </c>
      <c r="L24" s="178">
        <v>400257.42128000001</v>
      </c>
      <c r="M24" s="206">
        <v>6.1208150993694501E-6</v>
      </c>
      <c r="N24" s="206">
        <v>7.7894512642195306E-4</v>
      </c>
      <c r="O24" s="206">
        <v>1.4994447594782613E-4</v>
      </c>
      <c r="P24" s="206">
        <v>0</v>
      </c>
      <c r="Q24" s="206">
        <v>1.0750285537940064E-4</v>
      </c>
      <c r="R24" s="206">
        <v>1.8991689976394688E-5</v>
      </c>
    </row>
    <row r="25" spans="1:18">
      <c r="A25" s="21">
        <v>115</v>
      </c>
      <c r="B25" s="21">
        <v>22</v>
      </c>
      <c r="C25" s="21" t="s">
        <v>38</v>
      </c>
      <c r="D25" s="51">
        <v>1.0152132899511951E-2</v>
      </c>
      <c r="E25" s="99">
        <v>5.0323399538766829</v>
      </c>
      <c r="F25" s="99">
        <v>0.85559647460535959</v>
      </c>
      <c r="G25" s="213">
        <v>0</v>
      </c>
      <c r="H25" s="213">
        <v>0</v>
      </c>
      <c r="I25" s="99">
        <v>0</v>
      </c>
      <c r="J25" s="99">
        <v>0.31929470031005996</v>
      </c>
      <c r="K25" s="51">
        <v>5.8400405089515071E-2</v>
      </c>
      <c r="L25" s="150">
        <v>494400.873219</v>
      </c>
      <c r="M25" s="206">
        <v>6.0545145786196278E-6</v>
      </c>
      <c r="N25" s="206">
        <v>3.0011797438921554E-3</v>
      </c>
      <c r="O25" s="206">
        <v>5.1025940855864286E-4</v>
      </c>
      <c r="P25" s="206">
        <v>0</v>
      </c>
      <c r="Q25" s="206">
        <v>1.9042051921879172E-4</v>
      </c>
      <c r="R25" s="206">
        <v>3.4828750520864348E-5</v>
      </c>
    </row>
    <row r="26" spans="1:18">
      <c r="A26" s="89">
        <v>183</v>
      </c>
      <c r="B26" s="90">
        <v>23</v>
      </c>
      <c r="C26" s="91" t="s">
        <v>275</v>
      </c>
      <c r="D26" s="92">
        <v>7.7297644648395046E-3</v>
      </c>
      <c r="E26" s="100">
        <v>1.800039646035692</v>
      </c>
      <c r="F26" s="100">
        <v>0.45097769240297031</v>
      </c>
      <c r="G26" s="212">
        <v>27600.844093</v>
      </c>
      <c r="H26" s="212">
        <v>30582.464251000001</v>
      </c>
      <c r="I26" s="100">
        <v>1.6318311315391561E-4</v>
      </c>
      <c r="J26" s="100">
        <v>3.068243479299252E-2</v>
      </c>
      <c r="K26" s="92">
        <v>2.0206132816516939E-2</v>
      </c>
      <c r="L26" s="178">
        <v>29693533.802035999</v>
      </c>
      <c r="M26" s="206">
        <v>2.7686684518341329E-4</v>
      </c>
      <c r="N26" s="206">
        <v>6.4474318754461274E-2</v>
      </c>
      <c r="O26" s="206">
        <v>1.6153243932808328E-2</v>
      </c>
      <c r="P26" s="206">
        <v>5.8449379578955443E-6</v>
      </c>
      <c r="Q26" s="206">
        <v>1.0989919501846058E-3</v>
      </c>
      <c r="R26" s="206">
        <v>7.2374886346323361E-4</v>
      </c>
    </row>
    <row r="27" spans="1:18">
      <c r="A27" s="21">
        <v>118</v>
      </c>
      <c r="B27" s="21">
        <v>24</v>
      </c>
      <c r="C27" s="21" t="s">
        <v>408</v>
      </c>
      <c r="D27" s="51">
        <v>3.3646350364023034E-3</v>
      </c>
      <c r="E27" s="99">
        <v>6.2578271685843854</v>
      </c>
      <c r="F27" s="99">
        <v>0.59299446731692274</v>
      </c>
      <c r="G27" s="213">
        <v>0</v>
      </c>
      <c r="H27" s="213">
        <v>0</v>
      </c>
      <c r="I27" s="99">
        <v>0</v>
      </c>
      <c r="J27" s="99">
        <v>3.604313957588267E-2</v>
      </c>
      <c r="K27" s="51">
        <v>3.3059042790304104E-2</v>
      </c>
      <c r="L27" s="150">
        <v>10149452.275660001</v>
      </c>
      <c r="M27" s="206">
        <v>4.119299550836826E-5</v>
      </c>
      <c r="N27" s="206">
        <v>7.6614147941369573E-2</v>
      </c>
      <c r="O27" s="206">
        <v>7.2599905084482714E-3</v>
      </c>
      <c r="P27" s="206">
        <v>0</v>
      </c>
      <c r="Q27" s="206">
        <v>4.4127368067961212E-4</v>
      </c>
      <c r="R27" s="206">
        <v>4.0473958882270965E-4</v>
      </c>
    </row>
    <row r="28" spans="1:18">
      <c r="A28" s="89">
        <v>5</v>
      </c>
      <c r="B28" s="90">
        <v>25</v>
      </c>
      <c r="C28" s="91" t="s">
        <v>403</v>
      </c>
      <c r="D28" s="92">
        <v>3.1119610322411125E-3</v>
      </c>
      <c r="E28" s="100">
        <v>3.2542594365902304</v>
      </c>
      <c r="F28" s="100">
        <v>0.69760265960548529</v>
      </c>
      <c r="G28" s="212">
        <v>0</v>
      </c>
      <c r="H28" s="212">
        <v>0</v>
      </c>
      <c r="I28" s="100">
        <v>0</v>
      </c>
      <c r="J28" s="100">
        <v>0.28416984681769614</v>
      </c>
      <c r="K28" s="92">
        <v>4.4916739583597931E-2</v>
      </c>
      <c r="L28" s="178">
        <v>4051504.1786890002</v>
      </c>
      <c r="M28" s="206">
        <v>1.520874040463902E-5</v>
      </c>
      <c r="N28" s="206">
        <v>1.5904179540707358E-2</v>
      </c>
      <c r="O28" s="206">
        <v>3.4093157483674934E-3</v>
      </c>
      <c r="P28" s="206">
        <v>0</v>
      </c>
      <c r="Q28" s="206">
        <v>1.3887916289118628E-3</v>
      </c>
      <c r="R28" s="206">
        <v>2.1951657654843877E-4</v>
      </c>
    </row>
    <row r="29" spans="1:18">
      <c r="A29" s="21">
        <v>1</v>
      </c>
      <c r="B29" s="21">
        <v>26</v>
      </c>
      <c r="C29" s="21" t="s">
        <v>404</v>
      </c>
      <c r="D29" s="51">
        <v>4.6270216365088632E-3</v>
      </c>
      <c r="E29" s="99">
        <v>1.2656610025217558</v>
      </c>
      <c r="F29" s="99">
        <v>0.54041363342858884</v>
      </c>
      <c r="G29" s="213">
        <v>1107755.56678</v>
      </c>
      <c r="H29" s="213">
        <v>1097387.343259</v>
      </c>
      <c r="I29" s="99">
        <v>8.9221121088762698E-4</v>
      </c>
      <c r="J29" s="99">
        <v>0.16480520227530643</v>
      </c>
      <c r="K29" s="51">
        <v>1.9002608803950778E-2</v>
      </c>
      <c r="L29" s="150">
        <v>93300776.932088003</v>
      </c>
      <c r="M29" s="206">
        <v>5.2075038088350469E-4</v>
      </c>
      <c r="N29" s="206">
        <v>0.1424444277355694</v>
      </c>
      <c r="O29" s="206">
        <v>6.0821112921121148E-2</v>
      </c>
      <c r="P29" s="206">
        <v>1.0041434088664104E-4</v>
      </c>
      <c r="Q29" s="206">
        <v>1.8548080946775677E-2</v>
      </c>
      <c r="R29" s="206">
        <v>2.1386577694726223E-3</v>
      </c>
    </row>
    <row r="30" spans="1:18">
      <c r="A30" s="89">
        <v>11</v>
      </c>
      <c r="B30" s="90">
        <v>27</v>
      </c>
      <c r="C30" s="91" t="s">
        <v>401</v>
      </c>
      <c r="D30" s="92">
        <v>7.937534154502699E-4</v>
      </c>
      <c r="E30" s="100">
        <v>2.3133487720931281</v>
      </c>
      <c r="F30" s="100">
        <v>0.6852589245164753</v>
      </c>
      <c r="G30" s="212">
        <v>0</v>
      </c>
      <c r="H30" s="212">
        <v>0</v>
      </c>
      <c r="I30" s="100">
        <v>0</v>
      </c>
      <c r="J30" s="100">
        <v>0.17670304152334315</v>
      </c>
      <c r="K30" s="92">
        <v>3.3661740290121304E-2</v>
      </c>
      <c r="L30" s="178">
        <v>9485968.8727930002</v>
      </c>
      <c r="M30" s="206">
        <v>9.0825983234193237E-6</v>
      </c>
      <c r="N30" s="206">
        <v>2.6470711520627892E-2</v>
      </c>
      <c r="O30" s="206">
        <v>7.8411398776669673E-3</v>
      </c>
      <c r="P30" s="206">
        <v>0</v>
      </c>
      <c r="Q30" s="206">
        <v>2.0219412193301775E-3</v>
      </c>
      <c r="R30" s="206">
        <v>3.8517763825809628E-4</v>
      </c>
    </row>
    <row r="31" spans="1:18">
      <c r="A31" s="21">
        <v>132</v>
      </c>
      <c r="B31" s="21">
        <v>28</v>
      </c>
      <c r="C31" s="21" t="s">
        <v>89</v>
      </c>
      <c r="D31" s="51">
        <v>5.8552106993700181E-4</v>
      </c>
      <c r="E31" s="99">
        <v>4.9872642370552569</v>
      </c>
      <c r="F31" s="99">
        <v>0.85081197895148142</v>
      </c>
      <c r="G31" s="213">
        <v>0</v>
      </c>
      <c r="H31" s="213">
        <v>0</v>
      </c>
      <c r="I31" s="99">
        <v>0</v>
      </c>
      <c r="J31" s="99">
        <v>0.35453791949461089</v>
      </c>
      <c r="K31" s="51">
        <v>6.6066589749698063E-2</v>
      </c>
      <c r="L31" s="150">
        <v>10478338.196139</v>
      </c>
      <c r="M31" s="206">
        <v>7.4007842721628472E-6</v>
      </c>
      <c r="N31" s="206">
        <v>6.3037298949276108E-2</v>
      </c>
      <c r="O31" s="206">
        <v>1.0753969815414759E-2</v>
      </c>
      <c r="P31" s="206">
        <v>0</v>
      </c>
      <c r="Q31" s="206">
        <v>4.4812369583273302E-3</v>
      </c>
      <c r="R31" s="206">
        <v>8.3505889615143622E-4</v>
      </c>
    </row>
    <row r="32" spans="1:18">
      <c r="A32" s="89">
        <v>7</v>
      </c>
      <c r="B32" s="90">
        <v>29</v>
      </c>
      <c r="C32" s="91" t="s">
        <v>400</v>
      </c>
      <c r="D32" s="92">
        <v>4.4427543706394981E-4</v>
      </c>
      <c r="E32" s="100">
        <v>1.5086406241853478</v>
      </c>
      <c r="F32" s="100">
        <v>0.45543031500852549</v>
      </c>
      <c r="G32" s="212">
        <v>855.74010699999997</v>
      </c>
      <c r="H32" s="212">
        <v>0</v>
      </c>
      <c r="I32" s="100">
        <v>3.3987816862901016E-5</v>
      </c>
      <c r="J32" s="100">
        <v>3.5370604332144145E-2</v>
      </c>
      <c r="K32" s="92">
        <v>1.7850287937096185E-2</v>
      </c>
      <c r="L32" s="178">
        <v>13060676.351346999</v>
      </c>
      <c r="M32" s="206">
        <v>6.9993994030049796E-6</v>
      </c>
      <c r="N32" s="206">
        <v>2.3768089350282986E-2</v>
      </c>
      <c r="O32" s="206">
        <v>7.1751404850279726E-3</v>
      </c>
      <c r="P32" s="206">
        <v>5.3546580614896572E-7</v>
      </c>
      <c r="Q32" s="206">
        <v>5.5725112439808139E-4</v>
      </c>
      <c r="R32" s="206">
        <v>2.8122485356396994E-4</v>
      </c>
    </row>
    <row r="33" spans="1:18">
      <c r="A33" s="21">
        <v>3</v>
      </c>
      <c r="B33" s="21">
        <v>30</v>
      </c>
      <c r="C33" s="21" t="s">
        <v>26</v>
      </c>
      <c r="D33" s="51">
        <v>3.9028126381169701E-4</v>
      </c>
      <c r="E33" s="99">
        <v>1.3269273393366348</v>
      </c>
      <c r="F33" s="99">
        <v>0.42807087652677545</v>
      </c>
      <c r="G33" s="213">
        <v>855.74010699999997</v>
      </c>
      <c r="H33" s="213">
        <v>0</v>
      </c>
      <c r="I33" s="99">
        <v>3.4030997643481855E-5</v>
      </c>
      <c r="J33" s="99">
        <v>1.6755777470010117E-2</v>
      </c>
      <c r="K33" s="51">
        <v>1.6499056059223471E-2</v>
      </c>
      <c r="L33" s="150">
        <v>13236901.630983001</v>
      </c>
      <c r="M33" s="206">
        <v>6.2317044772862328E-6</v>
      </c>
      <c r="N33" s="206">
        <v>2.1187332850206339E-2</v>
      </c>
      <c r="O33" s="206">
        <v>6.8350993122099201E-3</v>
      </c>
      <c r="P33" s="206">
        <v>5.4338022356031738E-7</v>
      </c>
      <c r="Q33" s="206">
        <v>2.6754308536484857E-4</v>
      </c>
      <c r="R33" s="206">
        <v>2.6344395964871822E-4</v>
      </c>
    </row>
    <row r="34" spans="1:18">
      <c r="A34" s="89">
        <v>16</v>
      </c>
      <c r="B34" s="90">
        <v>31</v>
      </c>
      <c r="C34" s="91" t="s">
        <v>43</v>
      </c>
      <c r="D34" s="92">
        <v>3.3667259567866692E-4</v>
      </c>
      <c r="E34" s="100">
        <v>1.341488773476639</v>
      </c>
      <c r="F34" s="100">
        <v>0.59995478542286484</v>
      </c>
      <c r="G34" s="212">
        <v>812.76813100000004</v>
      </c>
      <c r="H34" s="212">
        <v>808.94853799999999</v>
      </c>
      <c r="I34" s="100">
        <v>0</v>
      </c>
      <c r="J34" s="100">
        <v>0</v>
      </c>
      <c r="K34" s="92">
        <v>0.15968110962309914</v>
      </c>
      <c r="L34" s="178">
        <v>7433820.3783240002</v>
      </c>
      <c r="M34" s="206">
        <v>3.0189966853342798E-6</v>
      </c>
      <c r="N34" s="206">
        <v>1.2029343084414709E-2</v>
      </c>
      <c r="O34" s="206">
        <v>5.3798899339903648E-3</v>
      </c>
      <c r="P34" s="206">
        <v>0</v>
      </c>
      <c r="Q34" s="206">
        <v>0</v>
      </c>
      <c r="R34" s="206">
        <v>1.4318858940415465E-3</v>
      </c>
    </row>
    <row r="35" spans="1:18">
      <c r="A35" s="21">
        <v>139</v>
      </c>
      <c r="B35" s="21">
        <v>32</v>
      </c>
      <c r="C35" s="21" t="s">
        <v>411</v>
      </c>
      <c r="D35" s="51">
        <v>8.2259166718740497E-5</v>
      </c>
      <c r="E35" s="99">
        <v>1.1146937087490796</v>
      </c>
      <c r="F35" s="99">
        <v>0.78168678686996296</v>
      </c>
      <c r="G35" s="213">
        <v>0</v>
      </c>
      <c r="H35" s="213">
        <v>0</v>
      </c>
      <c r="I35" s="99">
        <v>0</v>
      </c>
      <c r="J35" s="99">
        <v>0</v>
      </c>
      <c r="K35" s="51">
        <v>4.9583208079232922E-2</v>
      </c>
      <c r="L35" s="150">
        <v>18301223.163375001</v>
      </c>
      <c r="M35" s="206">
        <v>1.8159639733105698E-6</v>
      </c>
      <c r="N35" s="206">
        <v>2.4608122074534767E-2</v>
      </c>
      <c r="O35" s="206">
        <v>1.7256618319783597E-2</v>
      </c>
      <c r="P35" s="206">
        <v>0</v>
      </c>
      <c r="Q35" s="206">
        <v>0</v>
      </c>
      <c r="R35" s="206">
        <v>1.0946052962208662E-3</v>
      </c>
    </row>
    <row r="36" spans="1:18">
      <c r="A36" s="89">
        <v>105</v>
      </c>
      <c r="B36" s="90">
        <v>33</v>
      </c>
      <c r="C36" s="91" t="s">
        <v>406</v>
      </c>
      <c r="D36" s="92">
        <v>1.1366808188341668E-4</v>
      </c>
      <c r="E36" s="100">
        <v>2.1510162616631101</v>
      </c>
      <c r="F36" s="100">
        <v>0.44219426398691392</v>
      </c>
      <c r="G36" s="212">
        <v>0</v>
      </c>
      <c r="H36" s="212">
        <v>0</v>
      </c>
      <c r="I36" s="100">
        <v>0</v>
      </c>
      <c r="J36" s="100">
        <v>0.16357413759714684</v>
      </c>
      <c r="K36" s="92">
        <v>3.8511865001671516E-2</v>
      </c>
      <c r="L36" s="178">
        <v>40105948.284607999</v>
      </c>
      <c r="M36" s="206">
        <v>5.4990811253486612E-6</v>
      </c>
      <c r="N36" s="206">
        <v>0.10406274768462817</v>
      </c>
      <c r="O36" s="206">
        <v>2.1392655620967618E-2</v>
      </c>
      <c r="P36" s="206">
        <v>0</v>
      </c>
      <c r="Q36" s="206">
        <v>7.9134567747719368E-3</v>
      </c>
      <c r="R36" s="206">
        <v>1.8631428139156856E-3</v>
      </c>
    </row>
    <row r="37" spans="1:18">
      <c r="A37" s="21">
        <v>191</v>
      </c>
      <c r="B37" s="21">
        <v>34</v>
      </c>
      <c r="C37" s="21" t="s">
        <v>416</v>
      </c>
      <c r="D37" s="51">
        <v>9.7344962395232485E-5</v>
      </c>
      <c r="E37" s="99">
        <v>1.531120733611651</v>
      </c>
      <c r="F37" s="99">
        <v>0.1877326396634692</v>
      </c>
      <c r="G37" s="213">
        <v>0</v>
      </c>
      <c r="H37" s="213">
        <v>0</v>
      </c>
      <c r="I37" s="99">
        <v>0</v>
      </c>
      <c r="J37" s="99">
        <v>2.4762688838926804E-2</v>
      </c>
      <c r="K37" s="51">
        <v>0</v>
      </c>
      <c r="L37" s="150">
        <v>4518425.4583440004</v>
      </c>
      <c r="M37" s="206">
        <v>5.3057087886522221E-7</v>
      </c>
      <c r="N37" s="206">
        <v>8.3452502655739242E-3</v>
      </c>
      <c r="O37" s="206">
        <v>1.023221635378773E-3</v>
      </c>
      <c r="P37" s="206">
        <v>0</v>
      </c>
      <c r="Q37" s="206">
        <v>1.3496704150947294E-4</v>
      </c>
      <c r="R37" s="206">
        <v>0</v>
      </c>
    </row>
    <row r="38" spans="1:18">
      <c r="A38" s="89">
        <v>154</v>
      </c>
      <c r="B38" s="90">
        <v>35</v>
      </c>
      <c r="C38" s="91" t="s">
        <v>413</v>
      </c>
      <c r="D38" s="92">
        <v>9.6992550830258788E-5</v>
      </c>
      <c r="E38" s="100">
        <v>2.3708721331841134</v>
      </c>
      <c r="F38" s="100">
        <v>1.4070878558921334</v>
      </c>
      <c r="G38" s="212">
        <v>0</v>
      </c>
      <c r="H38" s="212">
        <v>0</v>
      </c>
      <c r="I38" s="100">
        <v>0</v>
      </c>
      <c r="J38" s="100">
        <v>0.2048397059471376</v>
      </c>
      <c r="K38" s="92">
        <v>6.327029299370221E-2</v>
      </c>
      <c r="L38" s="178">
        <v>1138359.849074</v>
      </c>
      <c r="M38" s="206">
        <v>1.3318666866277721E-7</v>
      </c>
      <c r="N38" s="206">
        <v>3.2555960075409621E-3</v>
      </c>
      <c r="O38" s="206">
        <v>1.9321622375937997E-3</v>
      </c>
      <c r="P38" s="206">
        <v>0</v>
      </c>
      <c r="Q38" s="206">
        <v>2.8127848800168874E-4</v>
      </c>
      <c r="R38" s="206">
        <v>8.6880481820673523E-5</v>
      </c>
    </row>
    <row r="39" spans="1:18">
      <c r="A39" s="21">
        <v>214</v>
      </c>
      <c r="B39" s="21">
        <v>36</v>
      </c>
      <c r="C39" s="21" t="s">
        <v>357</v>
      </c>
      <c r="D39" s="51">
        <v>3.4188035953123256E-5</v>
      </c>
      <c r="E39" s="99">
        <v>1.7445440607713105</v>
      </c>
      <c r="F39" s="99">
        <v>0.43740327155402259</v>
      </c>
      <c r="G39" s="213">
        <v>0</v>
      </c>
      <c r="H39" s="213">
        <v>0</v>
      </c>
      <c r="I39" s="99">
        <v>0</v>
      </c>
      <c r="J39" s="99">
        <v>0</v>
      </c>
      <c r="K39" s="51">
        <v>5.8502390007846648E-2</v>
      </c>
      <c r="L39" s="150">
        <v>8722266.4101119991</v>
      </c>
      <c r="M39" s="206">
        <v>3.5970485966313756E-7</v>
      </c>
      <c r="N39" s="206">
        <v>1.8354987616613205E-2</v>
      </c>
      <c r="O39" s="206">
        <v>4.6020801729080747E-3</v>
      </c>
      <c r="P39" s="206">
        <v>0</v>
      </c>
      <c r="Q39" s="206">
        <v>0</v>
      </c>
      <c r="R39" s="206">
        <v>6.1552509236226477E-4</v>
      </c>
    </row>
    <row r="40" spans="1:18">
      <c r="A40" s="89">
        <v>114</v>
      </c>
      <c r="B40" s="90">
        <v>37</v>
      </c>
      <c r="C40" s="91" t="s">
        <v>36</v>
      </c>
      <c r="D40" s="92">
        <v>1.2380401933413744E-5</v>
      </c>
      <c r="E40" s="100">
        <v>1.4991886855381056</v>
      </c>
      <c r="F40" s="100">
        <v>0.36075345732168568</v>
      </c>
      <c r="G40" s="212">
        <v>0</v>
      </c>
      <c r="H40" s="212">
        <v>0</v>
      </c>
      <c r="I40" s="100">
        <v>0</v>
      </c>
      <c r="J40" s="100">
        <v>0.12531247725434319</v>
      </c>
      <c r="K40" s="92">
        <v>2.8369337050189587E-2</v>
      </c>
      <c r="L40" s="178">
        <v>17378245.434599999</v>
      </c>
      <c r="M40" s="206">
        <v>2.5952755582634509E-7</v>
      </c>
      <c r="N40" s="206">
        <v>3.1427152153284843E-2</v>
      </c>
      <c r="O40" s="206">
        <v>7.562392847837429E-3</v>
      </c>
      <c r="P40" s="206">
        <v>0</v>
      </c>
      <c r="Q40" s="206">
        <v>2.6268970192792921E-3</v>
      </c>
      <c r="R40" s="206">
        <v>5.9469997376889079E-4</v>
      </c>
    </row>
    <row r="41" spans="1:18">
      <c r="A41" s="21">
        <v>110</v>
      </c>
      <c r="B41" s="21">
        <v>38</v>
      </c>
      <c r="C41" s="21" t="s">
        <v>407</v>
      </c>
      <c r="D41" s="51">
        <v>0</v>
      </c>
      <c r="E41" s="99">
        <v>0</v>
      </c>
      <c r="F41" s="99">
        <v>0</v>
      </c>
      <c r="G41" s="213">
        <v>0</v>
      </c>
      <c r="H41" s="213">
        <v>0</v>
      </c>
      <c r="I41" s="99">
        <v>0</v>
      </c>
      <c r="J41" s="99">
        <v>0</v>
      </c>
      <c r="K41" s="51">
        <v>0</v>
      </c>
      <c r="L41" s="150">
        <v>1185739.216789</v>
      </c>
      <c r="M41" s="206">
        <v>0</v>
      </c>
      <c r="N41" s="206">
        <v>0</v>
      </c>
      <c r="O41" s="206">
        <v>0</v>
      </c>
      <c r="P41" s="206">
        <v>0</v>
      </c>
      <c r="Q41" s="206">
        <v>0</v>
      </c>
      <c r="R41" s="206">
        <v>0</v>
      </c>
    </row>
    <row r="42" spans="1:18">
      <c r="A42" s="89">
        <v>123</v>
      </c>
      <c r="B42" s="90">
        <v>39</v>
      </c>
      <c r="C42" s="91" t="s">
        <v>84</v>
      </c>
      <c r="D42" s="92">
        <v>0</v>
      </c>
      <c r="E42" s="100">
        <v>2.2928221699473248</v>
      </c>
      <c r="F42" s="100">
        <v>0.80093910377200428</v>
      </c>
      <c r="G42" s="212">
        <v>0</v>
      </c>
      <c r="H42" s="212">
        <v>0</v>
      </c>
      <c r="I42" s="100">
        <v>0</v>
      </c>
      <c r="J42" s="100">
        <v>8.8321290598560587E-2</v>
      </c>
      <c r="K42" s="92">
        <v>7.0599546275727496E-2</v>
      </c>
      <c r="L42" s="178">
        <v>105277417.995984</v>
      </c>
      <c r="M42" s="206">
        <v>0</v>
      </c>
      <c r="N42" s="206">
        <v>0.29117119117305912</v>
      </c>
      <c r="O42" s="206">
        <v>0.10171324926945148</v>
      </c>
      <c r="P42" s="206">
        <v>0</v>
      </c>
      <c r="Q42" s="206">
        <v>1.1216140408357797E-2</v>
      </c>
      <c r="R42" s="206">
        <v>8.9656120107445367E-3</v>
      </c>
    </row>
    <row r="43" spans="1:18">
      <c r="A43" s="21">
        <v>178</v>
      </c>
      <c r="B43" s="21">
        <v>40</v>
      </c>
      <c r="C43" s="21" t="s">
        <v>258</v>
      </c>
      <c r="D43" s="51">
        <v>0</v>
      </c>
      <c r="E43" s="99">
        <v>3.7792379714961624</v>
      </c>
      <c r="F43" s="99">
        <v>2.457295024698773</v>
      </c>
      <c r="G43" s="213">
        <v>0</v>
      </c>
      <c r="H43" s="213">
        <v>0</v>
      </c>
      <c r="I43" s="99">
        <v>0</v>
      </c>
      <c r="J43" s="99">
        <v>0.19435203305577034</v>
      </c>
      <c r="K43" s="51">
        <v>0.38075016230060044</v>
      </c>
      <c r="L43" s="150">
        <v>1995082.9318059999</v>
      </c>
      <c r="M43" s="206">
        <v>0</v>
      </c>
      <c r="N43" s="206">
        <v>9.0951108890515893E-3</v>
      </c>
      <c r="O43" s="206">
        <v>5.9137241172199095E-3</v>
      </c>
      <c r="P43" s="206">
        <v>0</v>
      </c>
      <c r="Q43" s="206">
        <v>4.6772743751170956E-4</v>
      </c>
      <c r="R43" s="206">
        <v>9.1631301687450969E-4</v>
      </c>
    </row>
    <row r="44" spans="1:18">
      <c r="A44" s="89">
        <v>2</v>
      </c>
      <c r="B44" s="90">
        <v>41</v>
      </c>
      <c r="C44" s="91" t="s">
        <v>23</v>
      </c>
      <c r="D44" s="92">
        <v>0</v>
      </c>
      <c r="E44" s="100">
        <v>2.7249584286582498</v>
      </c>
      <c r="F44" s="100">
        <v>1.3151816077903364</v>
      </c>
      <c r="G44" s="212">
        <v>0</v>
      </c>
      <c r="H44" s="212">
        <v>0</v>
      </c>
      <c r="I44" s="100">
        <v>0</v>
      </c>
      <c r="J44" s="100">
        <v>0.12052525153718488</v>
      </c>
      <c r="K44" s="92">
        <v>9.9566672381314354E-3</v>
      </c>
      <c r="L44" s="178">
        <v>2874998.479905</v>
      </c>
      <c r="M44" s="206">
        <v>0</v>
      </c>
      <c r="N44" s="206">
        <v>9.4501849090959968E-3</v>
      </c>
      <c r="O44" s="206">
        <v>4.561063850350427E-3</v>
      </c>
      <c r="P44" s="206">
        <v>0</v>
      </c>
      <c r="Q44" s="206">
        <v>4.1798285847704917E-4</v>
      </c>
      <c r="R44" s="206">
        <v>3.4529828231181718E-5</v>
      </c>
    </row>
    <row r="45" spans="1:18">
      <c r="A45" s="21">
        <v>138</v>
      </c>
      <c r="B45" s="21">
        <v>42</v>
      </c>
      <c r="C45" s="21" t="s">
        <v>90</v>
      </c>
      <c r="D45" s="51">
        <v>0</v>
      </c>
      <c r="E45" s="99">
        <v>1.4685922935016911</v>
      </c>
      <c r="F45" s="99">
        <v>0.6022189771623998</v>
      </c>
      <c r="G45" s="213">
        <v>0</v>
      </c>
      <c r="H45" s="213">
        <v>0</v>
      </c>
      <c r="I45" s="99">
        <v>0</v>
      </c>
      <c r="J45" s="99">
        <v>0.10645471547939828</v>
      </c>
      <c r="K45" s="51">
        <v>0.15845642039415278</v>
      </c>
      <c r="L45" s="150">
        <v>7516279.8801999995</v>
      </c>
      <c r="M45" s="206">
        <v>0</v>
      </c>
      <c r="N45" s="206">
        <v>1.3315178534741883E-2</v>
      </c>
      <c r="O45" s="206">
        <v>5.4600948359925221E-3</v>
      </c>
      <c r="P45" s="206">
        <v>0</v>
      </c>
      <c r="Q45" s="206">
        <v>9.6518519724324444E-4</v>
      </c>
      <c r="R45" s="206">
        <v>1.4366652588741979E-3</v>
      </c>
    </row>
    <row r="46" spans="1:18">
      <c r="A46" s="89">
        <v>196</v>
      </c>
      <c r="B46" s="90">
        <v>43</v>
      </c>
      <c r="C46" s="91" t="s">
        <v>296</v>
      </c>
      <c r="D46" s="92">
        <v>0</v>
      </c>
      <c r="E46" s="100">
        <v>2.526859669482322</v>
      </c>
      <c r="F46" s="100">
        <v>0.72515371789720307</v>
      </c>
      <c r="G46" s="212">
        <v>0</v>
      </c>
      <c r="H46" s="212">
        <v>0</v>
      </c>
      <c r="I46" s="100">
        <v>0</v>
      </c>
      <c r="J46" s="100">
        <v>0.12121836757048418</v>
      </c>
      <c r="K46" s="92">
        <v>3.5478742379881585E-2</v>
      </c>
      <c r="L46" s="178">
        <v>21563899.640028</v>
      </c>
      <c r="M46" s="206">
        <v>0</v>
      </c>
      <c r="N46" s="206">
        <v>6.5728123178432366E-2</v>
      </c>
      <c r="O46" s="206">
        <v>1.8862540515758155E-2</v>
      </c>
      <c r="P46" s="206">
        <v>0</v>
      </c>
      <c r="Q46" s="206">
        <v>3.1531057665713461E-3</v>
      </c>
      <c r="R46" s="206">
        <v>9.2286531679001884E-4</v>
      </c>
    </row>
    <row r="47" spans="1:18">
      <c r="A47" s="21">
        <v>107</v>
      </c>
      <c r="B47" s="21">
        <v>44</v>
      </c>
      <c r="C47" s="21" t="s">
        <v>31</v>
      </c>
      <c r="D47" s="51">
        <v>0</v>
      </c>
      <c r="E47" s="99">
        <v>2.3561048537623348</v>
      </c>
      <c r="F47" s="99">
        <v>0.87662883919992585</v>
      </c>
      <c r="G47" s="213">
        <v>0</v>
      </c>
      <c r="H47" s="213">
        <v>0</v>
      </c>
      <c r="I47" s="99">
        <v>0</v>
      </c>
      <c r="J47" s="99">
        <v>0.11241174971418517</v>
      </c>
      <c r="K47" s="51">
        <v>4.9884345176543839E-2</v>
      </c>
      <c r="L47" s="150">
        <v>49997868.76066</v>
      </c>
      <c r="M47" s="206">
        <v>0</v>
      </c>
      <c r="N47" s="206">
        <v>0.14209830970989398</v>
      </c>
      <c r="O47" s="206">
        <v>5.2870090265439984E-2</v>
      </c>
      <c r="P47" s="206">
        <v>0</v>
      </c>
      <c r="Q47" s="206">
        <v>6.7796302021152126E-3</v>
      </c>
      <c r="R47" s="206">
        <v>3.0085592834514876E-3</v>
      </c>
    </row>
    <row r="48" spans="1:18">
      <c r="A48" s="89">
        <v>172</v>
      </c>
      <c r="B48" s="90">
        <v>45</v>
      </c>
      <c r="C48" s="91" t="s">
        <v>242</v>
      </c>
      <c r="D48" s="92">
        <v>0</v>
      </c>
      <c r="E48" s="100">
        <v>16.561961292124039</v>
      </c>
      <c r="F48" s="100">
        <v>14.528689318709663</v>
      </c>
      <c r="G48" s="212">
        <v>0</v>
      </c>
      <c r="H48" s="212">
        <v>0</v>
      </c>
      <c r="I48" s="100">
        <v>0</v>
      </c>
      <c r="J48" s="100">
        <v>0.92936218080515631</v>
      </c>
      <c r="K48" s="92">
        <v>0.78599285963107435</v>
      </c>
      <c r="L48" s="178">
        <v>686905.19183999998</v>
      </c>
      <c r="M48" s="206">
        <v>0</v>
      </c>
      <c r="N48" s="206">
        <v>1.3723072885482131E-2</v>
      </c>
      <c r="O48" s="206">
        <v>1.203832438287317E-2</v>
      </c>
      <c r="P48" s="206">
        <v>0</v>
      </c>
      <c r="Q48" s="206">
        <v>7.7006006228650867E-4</v>
      </c>
      <c r="R48" s="206">
        <v>6.5126569914851224E-4</v>
      </c>
    </row>
    <row r="49" spans="1:23">
      <c r="A49" s="21">
        <v>195</v>
      </c>
      <c r="B49" s="21">
        <v>46</v>
      </c>
      <c r="C49" s="21" t="s">
        <v>297</v>
      </c>
      <c r="D49" s="51">
        <v>0</v>
      </c>
      <c r="E49" s="99">
        <v>2.6587849033681774</v>
      </c>
      <c r="F49" s="99">
        <v>0.74956037999161895</v>
      </c>
      <c r="G49" s="213">
        <v>0</v>
      </c>
      <c r="H49" s="213">
        <v>0</v>
      </c>
      <c r="I49" s="99">
        <v>0</v>
      </c>
      <c r="J49" s="99">
        <v>2.5167672486845379E-2</v>
      </c>
      <c r="K49" s="51">
        <v>2.2817333871180352E-2</v>
      </c>
      <c r="L49" s="150">
        <v>5091419.7607349996</v>
      </c>
      <c r="M49" s="206">
        <v>0</v>
      </c>
      <c r="N49" s="206">
        <v>1.6329200203677896E-2</v>
      </c>
      <c r="O49" s="206">
        <v>4.6035019584031089E-3</v>
      </c>
      <c r="P49" s="206">
        <v>0</v>
      </c>
      <c r="Q49" s="206">
        <v>1.5456984210256177E-4</v>
      </c>
      <c r="R49" s="206">
        <v>1.4013499641308524E-4</v>
      </c>
    </row>
    <row r="50" spans="1:23">
      <c r="A50" s="89">
        <v>217</v>
      </c>
      <c r="B50" s="90">
        <v>47</v>
      </c>
      <c r="C50" s="91" t="s">
        <v>369</v>
      </c>
      <c r="D50" s="92">
        <v>0</v>
      </c>
      <c r="E50" s="100">
        <v>1.7858583340886431</v>
      </c>
      <c r="F50" s="100">
        <v>0.51432633916432524</v>
      </c>
      <c r="G50" s="212">
        <v>0</v>
      </c>
      <c r="H50" s="212">
        <v>0</v>
      </c>
      <c r="I50" s="100">
        <v>0</v>
      </c>
      <c r="J50" s="100">
        <v>0</v>
      </c>
      <c r="K50" s="92">
        <v>0.30528839126494578</v>
      </c>
      <c r="L50" s="178">
        <v>772654.961534</v>
      </c>
      <c r="M50" s="206">
        <v>0</v>
      </c>
      <c r="N50" s="206">
        <v>1.6644678398691644E-3</v>
      </c>
      <c r="O50" s="206">
        <v>4.7936593535765151E-4</v>
      </c>
      <c r="P50" s="206">
        <v>0</v>
      </c>
      <c r="Q50" s="206">
        <v>0</v>
      </c>
      <c r="R50" s="206">
        <v>2.8453696435289273E-4</v>
      </c>
    </row>
    <row r="51" spans="1:23">
      <c r="A51" s="21">
        <v>218</v>
      </c>
      <c r="B51" s="21">
        <v>48</v>
      </c>
      <c r="C51" s="21" t="s">
        <v>382</v>
      </c>
      <c r="D51" s="51">
        <v>0</v>
      </c>
      <c r="E51" s="99">
        <v>1.5229381493798551</v>
      </c>
      <c r="F51" s="99">
        <v>0.64613262178015363</v>
      </c>
      <c r="G51" s="213">
        <v>0</v>
      </c>
      <c r="H51" s="213">
        <v>0</v>
      </c>
      <c r="I51" s="99">
        <v>0</v>
      </c>
      <c r="J51" s="99">
        <v>5.4378930478661394E-2</v>
      </c>
      <c r="K51" s="51">
        <v>6.4831182269383031E-2</v>
      </c>
      <c r="L51" s="150">
        <v>1193509.25627</v>
      </c>
      <c r="M51" s="206">
        <v>0</v>
      </c>
      <c r="N51" s="206">
        <v>2.1925568512703468E-3</v>
      </c>
      <c r="O51" s="206">
        <v>9.3022983716720532E-4</v>
      </c>
      <c r="P51" s="206">
        <v>0</v>
      </c>
      <c r="Q51" s="206">
        <v>7.8288731971349777E-5</v>
      </c>
      <c r="R51" s="206">
        <v>9.3336720810739874E-5</v>
      </c>
    </row>
    <row r="52" spans="1:23">
      <c r="A52" s="89">
        <v>219</v>
      </c>
      <c r="B52" s="90">
        <v>49</v>
      </c>
      <c r="C52" s="91" t="s">
        <v>386</v>
      </c>
      <c r="D52" s="92">
        <v>0</v>
      </c>
      <c r="E52" s="100">
        <v>1.1366982108264851</v>
      </c>
      <c r="F52" s="100">
        <v>0</v>
      </c>
      <c r="G52" s="212">
        <v>0</v>
      </c>
      <c r="H52" s="212">
        <v>0</v>
      </c>
      <c r="I52" s="100">
        <v>0</v>
      </c>
      <c r="J52" s="100">
        <v>4.9310501755349116E-2</v>
      </c>
      <c r="K52" s="92">
        <v>0</v>
      </c>
      <c r="L52" s="178">
        <v>1148649.104699</v>
      </c>
      <c r="M52" s="206">
        <v>0</v>
      </c>
      <c r="N52" s="206">
        <v>1.5749811507904739E-3</v>
      </c>
      <c r="O52" s="206">
        <v>0</v>
      </c>
      <c r="P52" s="206">
        <v>0</v>
      </c>
      <c r="Q52" s="206">
        <v>6.8323421345254994E-5</v>
      </c>
      <c r="R52" s="206">
        <v>0</v>
      </c>
    </row>
    <row r="53" spans="1:23">
      <c r="A53" s="21">
        <v>223</v>
      </c>
      <c r="B53" s="21">
        <v>50</v>
      </c>
      <c r="C53" s="21" t="s">
        <v>500</v>
      </c>
      <c r="D53" s="51">
        <v>0</v>
      </c>
      <c r="E53" s="99">
        <v>1.3054305538125033</v>
      </c>
      <c r="F53" s="99">
        <v>0.4391057245818169</v>
      </c>
      <c r="G53" s="213">
        <v>0</v>
      </c>
      <c r="H53" s="213">
        <v>0</v>
      </c>
      <c r="I53" s="99">
        <v>0</v>
      </c>
      <c r="J53" s="99">
        <v>7.9975529045354696E-2</v>
      </c>
      <c r="K53" s="51">
        <v>0.14745140568949697</v>
      </c>
      <c r="L53" s="150">
        <v>75812.352746999997</v>
      </c>
      <c r="M53" s="206">
        <v>0</v>
      </c>
      <c r="N53" s="206">
        <v>1.1938136866585449E-4</v>
      </c>
      <c r="O53" s="206">
        <v>4.0156132577480786E-5</v>
      </c>
      <c r="P53" s="206">
        <v>0</v>
      </c>
      <c r="Q53" s="206">
        <v>7.3137464795247518E-6</v>
      </c>
      <c r="R53" s="206">
        <v>1.3484402193212794E-5</v>
      </c>
    </row>
    <row r="54" spans="1:23">
      <c r="A54" s="89">
        <v>224</v>
      </c>
      <c r="B54" s="90">
        <v>51</v>
      </c>
      <c r="C54" s="91" t="s">
        <v>501</v>
      </c>
      <c r="D54" s="92">
        <v>0</v>
      </c>
      <c r="E54" s="100">
        <v>1.442974992224731</v>
      </c>
      <c r="F54" s="100">
        <v>0.13973141501526462</v>
      </c>
      <c r="G54" s="212">
        <v>0</v>
      </c>
      <c r="H54" s="212">
        <v>0</v>
      </c>
      <c r="I54" s="100">
        <v>0</v>
      </c>
      <c r="J54" s="100">
        <v>0</v>
      </c>
      <c r="K54" s="92">
        <v>3.2121848252210455E-2</v>
      </c>
      <c r="L54" s="178">
        <v>4761335.1224389998</v>
      </c>
      <c r="M54" s="206">
        <v>0</v>
      </c>
      <c r="N54" s="206">
        <v>8.287630122881277E-3</v>
      </c>
      <c r="O54" s="206">
        <v>8.0253801377936631E-4</v>
      </c>
      <c r="P54" s="206">
        <v>0</v>
      </c>
      <c r="Q54" s="206">
        <v>0</v>
      </c>
      <c r="R54" s="206">
        <v>1.8448968181160281E-4</v>
      </c>
    </row>
    <row r="55" spans="1:23">
      <c r="A55" s="32"/>
      <c r="B55" s="364" t="s">
        <v>41</v>
      </c>
      <c r="C55" s="364"/>
      <c r="D55" s="44">
        <v>2.6242006050704259E-2</v>
      </c>
      <c r="E55" s="101">
        <v>2.4364793595005589</v>
      </c>
      <c r="F55" s="101">
        <v>0.72253359916987858</v>
      </c>
      <c r="G55" s="58">
        <v>13036885.815903002</v>
      </c>
      <c r="H55" s="58">
        <v>14221185.076720998</v>
      </c>
      <c r="I55" s="101">
        <v>1.6202819445274093E-3</v>
      </c>
      <c r="J55" s="101">
        <v>0.13042746158433996</v>
      </c>
      <c r="K55" s="44">
        <v>5.888425143171426E-2</v>
      </c>
      <c r="L55" s="177">
        <v>829005084.6154511</v>
      </c>
      <c r="M55" s="279">
        <v>2.6242006050704259E-2</v>
      </c>
      <c r="N55" s="279">
        <v>2.4364793595005589</v>
      </c>
      <c r="O55" s="279">
        <v>0.72253359916987858</v>
      </c>
      <c r="P55" s="279">
        <v>1.6202819445274093E-3</v>
      </c>
      <c r="Q55" s="279">
        <v>0.13042746158433996</v>
      </c>
      <c r="R55" s="279">
        <v>5.888425143171426E-2</v>
      </c>
      <c r="W55" s="79"/>
    </row>
    <row r="56" spans="1:23">
      <c r="A56" s="89">
        <v>180</v>
      </c>
      <c r="B56" s="90">
        <v>52</v>
      </c>
      <c r="C56" s="91" t="s">
        <v>264</v>
      </c>
      <c r="D56" s="92">
        <v>1.4975262334854693</v>
      </c>
      <c r="E56" s="100">
        <v>0.21717585692995528</v>
      </c>
      <c r="F56" s="100">
        <v>0.21451192250372578</v>
      </c>
      <c r="G56" s="212">
        <v>42476.294779000003</v>
      </c>
      <c r="H56" s="212">
        <v>46105.656755999997</v>
      </c>
      <c r="I56" s="100">
        <v>7.6712474470715742E-3</v>
      </c>
      <c r="J56" s="100">
        <v>3.2054706699433702E-4</v>
      </c>
      <c r="K56" s="92">
        <v>3.373376276464213E-3</v>
      </c>
      <c r="L56" s="178">
        <v>66312.304229000001</v>
      </c>
      <c r="M56" s="206">
        <v>4.0645838318810246E-2</v>
      </c>
      <c r="N56" s="206">
        <v>5.8945843953455397E-3</v>
      </c>
      <c r="O56" s="206">
        <v>5.8222799204326551E-3</v>
      </c>
      <c r="P56" s="206">
        <v>2.0821290236200897E-4</v>
      </c>
      <c r="Q56" s="206">
        <v>8.7002844873682684E-6</v>
      </c>
      <c r="R56" s="206">
        <v>9.1560136748018424E-5</v>
      </c>
      <c r="W56" s="79"/>
    </row>
    <row r="57" spans="1:23">
      <c r="A57" s="21">
        <v>166</v>
      </c>
      <c r="B57" s="21">
        <v>53</v>
      </c>
      <c r="C57" s="21" t="s">
        <v>424</v>
      </c>
      <c r="D57" s="51">
        <v>1.6342524106651437</v>
      </c>
      <c r="E57" s="99">
        <v>0.27981722830884259</v>
      </c>
      <c r="F57" s="99">
        <v>0.31694272807518564</v>
      </c>
      <c r="G57" s="213">
        <v>13311.747593</v>
      </c>
      <c r="H57" s="213">
        <v>11602.594826</v>
      </c>
      <c r="I57" s="99">
        <v>5.2596907620735489E-2</v>
      </c>
      <c r="J57" s="99">
        <v>0</v>
      </c>
      <c r="K57" s="51">
        <v>0</v>
      </c>
      <c r="L57" s="150">
        <v>20372.201589</v>
      </c>
      <c r="M57" s="206">
        <v>1.3627137134777451E-2</v>
      </c>
      <c r="N57" s="206">
        <v>2.3332428442225683E-3</v>
      </c>
      <c r="O57" s="206">
        <v>2.6428120840850918E-3</v>
      </c>
      <c r="P57" s="206">
        <v>4.3857684916693315E-4</v>
      </c>
      <c r="Q57" s="206">
        <v>0</v>
      </c>
      <c r="R57" s="206">
        <v>0</v>
      </c>
      <c r="W57" s="79"/>
    </row>
    <row r="58" spans="1:23">
      <c r="A58" s="89">
        <v>151</v>
      </c>
      <c r="B58" s="90">
        <v>54</v>
      </c>
      <c r="C58" s="91" t="s">
        <v>131</v>
      </c>
      <c r="D58" s="92">
        <v>1.5342048511645345</v>
      </c>
      <c r="E58" s="100">
        <v>0</v>
      </c>
      <c r="F58" s="100">
        <v>0.57866139723302668</v>
      </c>
      <c r="G58" s="212">
        <v>281634.423824</v>
      </c>
      <c r="H58" s="212">
        <v>301453.04976199998</v>
      </c>
      <c r="I58" s="100">
        <v>6.9447576760959681E-2</v>
      </c>
      <c r="J58" s="100">
        <v>0</v>
      </c>
      <c r="K58" s="92">
        <v>0</v>
      </c>
      <c r="L58" s="178">
        <v>363247.37083899998</v>
      </c>
      <c r="M58" s="206">
        <v>0.2281042401935153</v>
      </c>
      <c r="N58" s="206">
        <v>0</v>
      </c>
      <c r="O58" s="206">
        <v>8.6034872230371914E-2</v>
      </c>
      <c r="P58" s="206">
        <v>1.0325405188437024E-2</v>
      </c>
      <c r="Q58" s="206">
        <v>0</v>
      </c>
      <c r="R58" s="206">
        <v>0</v>
      </c>
      <c r="W58" s="79"/>
    </row>
    <row r="59" spans="1:23">
      <c r="A59" s="21">
        <v>17</v>
      </c>
      <c r="B59" s="21">
        <v>55</v>
      </c>
      <c r="C59" s="21" t="s">
        <v>419</v>
      </c>
      <c r="D59" s="51">
        <v>1.1573565271904671</v>
      </c>
      <c r="E59" s="99">
        <v>3.069171735010765</v>
      </c>
      <c r="F59" s="99">
        <v>0.25250771413547113</v>
      </c>
      <c r="G59" s="213">
        <v>298780.461488</v>
      </c>
      <c r="H59" s="213">
        <v>217840.105263</v>
      </c>
      <c r="I59" s="99">
        <v>6.1321482713301852E-2</v>
      </c>
      <c r="J59" s="99">
        <v>0</v>
      </c>
      <c r="K59" s="51">
        <v>1.644411641740133E-2</v>
      </c>
      <c r="L59" s="150">
        <v>1327279.2176369999</v>
      </c>
      <c r="M59" s="206">
        <v>0.62874853588589696</v>
      </c>
      <c r="N59" s="206">
        <v>1.6673662691088951</v>
      </c>
      <c r="O59" s="206">
        <v>0.13717800162062263</v>
      </c>
      <c r="P59" s="206">
        <v>3.3313669183632405E-2</v>
      </c>
      <c r="Q59" s="206">
        <v>0</v>
      </c>
      <c r="R59" s="206">
        <v>8.9334737209088161E-3</v>
      </c>
      <c r="W59" s="79"/>
    </row>
    <row r="60" spans="1:23">
      <c r="A60" s="89">
        <v>145</v>
      </c>
      <c r="B60" s="90">
        <v>56</v>
      </c>
      <c r="C60" s="91" t="s">
        <v>423</v>
      </c>
      <c r="D60" s="92">
        <v>1.2152878555682498</v>
      </c>
      <c r="E60" s="100">
        <v>0.76561877631568098</v>
      </c>
      <c r="F60" s="100">
        <v>0.37599782782867813</v>
      </c>
      <c r="G60" s="212">
        <v>56677.829462000002</v>
      </c>
      <c r="H60" s="212">
        <v>67012.291954</v>
      </c>
      <c r="I60" s="100">
        <v>0.15225089453745963</v>
      </c>
      <c r="J60" s="100">
        <v>0</v>
      </c>
      <c r="K60" s="92">
        <v>6.7402450756786064E-4</v>
      </c>
      <c r="L60" s="178">
        <v>110737.993995</v>
      </c>
      <c r="M60" s="206">
        <v>5.5083729533965495E-2</v>
      </c>
      <c r="N60" s="206">
        <v>3.4702179740765282E-2</v>
      </c>
      <c r="O60" s="206">
        <v>1.7042351372621195E-2</v>
      </c>
      <c r="P60" s="206">
        <v>6.900872955802155E-3</v>
      </c>
      <c r="Q60" s="206">
        <v>0</v>
      </c>
      <c r="R60" s="206">
        <v>3.0550608651291047E-5</v>
      </c>
      <c r="W60" s="79"/>
    </row>
    <row r="61" spans="1:23">
      <c r="A61" s="21">
        <v>179</v>
      </c>
      <c r="B61" s="21">
        <v>57</v>
      </c>
      <c r="C61" s="21" t="s">
        <v>425</v>
      </c>
      <c r="D61" s="51">
        <v>1.0861143954074073</v>
      </c>
      <c r="E61" s="99">
        <v>0</v>
      </c>
      <c r="F61" s="99">
        <v>0</v>
      </c>
      <c r="G61" s="213">
        <v>7698.1324219999997</v>
      </c>
      <c r="H61" s="213">
        <v>7861.2673009999999</v>
      </c>
      <c r="I61" s="99">
        <v>3.5300998039100341E-2</v>
      </c>
      <c r="J61" s="99">
        <v>0</v>
      </c>
      <c r="K61" s="51">
        <v>0</v>
      </c>
      <c r="L61" s="150">
        <v>50691.484258999997</v>
      </c>
      <c r="M61" s="206">
        <v>2.2535028138533093E-2</v>
      </c>
      <c r="N61" s="206">
        <v>0</v>
      </c>
      <c r="O61" s="206">
        <v>0</v>
      </c>
      <c r="P61" s="206">
        <v>7.3243572453620602E-4</v>
      </c>
      <c r="Q61" s="206">
        <v>0</v>
      </c>
      <c r="R61" s="206">
        <v>0</v>
      </c>
      <c r="W61" s="79"/>
    </row>
    <row r="62" spans="1:23">
      <c r="A62" s="89">
        <v>201</v>
      </c>
      <c r="B62" s="90">
        <v>58</v>
      </c>
      <c r="C62" s="91" t="s">
        <v>326</v>
      </c>
      <c r="D62" s="92">
        <v>1.1356914512776655</v>
      </c>
      <c r="E62" s="100">
        <v>0.13612882047029148</v>
      </c>
      <c r="F62" s="100">
        <v>0.14564868086870886</v>
      </c>
      <c r="G62" s="212">
        <v>31658.820495</v>
      </c>
      <c r="H62" s="212">
        <v>32120.010259999999</v>
      </c>
      <c r="I62" s="100">
        <v>0.12414607530086147</v>
      </c>
      <c r="J62" s="100">
        <v>0</v>
      </c>
      <c r="K62" s="92">
        <v>0</v>
      </c>
      <c r="L62" s="178">
        <v>61780.928648000001</v>
      </c>
      <c r="M62" s="206">
        <v>2.8718537257391284E-2</v>
      </c>
      <c r="N62" s="206">
        <v>3.4423263449616121E-3</v>
      </c>
      <c r="O62" s="206">
        <v>3.6830576326978537E-3</v>
      </c>
      <c r="P62" s="206">
        <v>3.1393154231069528E-3</v>
      </c>
      <c r="Q62" s="206">
        <v>0</v>
      </c>
      <c r="R62" s="206">
        <v>0</v>
      </c>
      <c r="W62" s="79"/>
    </row>
    <row r="63" spans="1:23">
      <c r="A63" s="21">
        <v>135</v>
      </c>
      <c r="B63" s="21">
        <v>59</v>
      </c>
      <c r="C63" s="21" t="s">
        <v>422</v>
      </c>
      <c r="D63" s="51">
        <v>1.0153180882466823</v>
      </c>
      <c r="E63" s="99">
        <v>0.43533249711141953</v>
      </c>
      <c r="F63" s="99">
        <v>0.43960863298541908</v>
      </c>
      <c r="G63" s="213">
        <v>6127.9691229999999</v>
      </c>
      <c r="H63" s="213">
        <v>7019.3375139999998</v>
      </c>
      <c r="I63" s="99">
        <v>8.3845774641228568E-2</v>
      </c>
      <c r="J63" s="99">
        <v>2.1203621882731113E-2</v>
      </c>
      <c r="K63" s="51">
        <v>9.9797057173366208E-3</v>
      </c>
      <c r="L63" s="150">
        <v>16485.249167999998</v>
      </c>
      <c r="M63" s="206">
        <v>6.8508611608433011E-3</v>
      </c>
      <c r="N63" s="206">
        <v>2.937407036314856E-3</v>
      </c>
      <c r="O63" s="206">
        <v>2.9662602730657754E-3</v>
      </c>
      <c r="P63" s="206">
        <v>5.6574955931529953E-4</v>
      </c>
      <c r="Q63" s="206">
        <v>1.4307148794764354E-4</v>
      </c>
      <c r="R63" s="206">
        <v>6.7338087528424068E-5</v>
      </c>
    </row>
    <row r="64" spans="1:23">
      <c r="A64" s="89">
        <v>128</v>
      </c>
      <c r="B64" s="90">
        <v>60</v>
      </c>
      <c r="C64" s="91" t="s">
        <v>421</v>
      </c>
      <c r="D64" s="92">
        <v>1.1566992782785865</v>
      </c>
      <c r="E64" s="100">
        <v>2.4381338966712567E-2</v>
      </c>
      <c r="F64" s="100">
        <v>9.4193698263134538E-3</v>
      </c>
      <c r="G64" s="212">
        <v>10443.529585</v>
      </c>
      <c r="H64" s="212">
        <v>10079.446083999999</v>
      </c>
      <c r="I64" s="100">
        <v>9.3796899983890139E-2</v>
      </c>
      <c r="J64" s="100">
        <v>9.8704199315089282E-4</v>
      </c>
      <c r="K64" s="92">
        <v>2.8840020526568555E-3</v>
      </c>
      <c r="L64" s="178">
        <v>21996.643295999998</v>
      </c>
      <c r="M64" s="206">
        <v>1.0414163793739273E-2</v>
      </c>
      <c r="N64" s="206">
        <v>2.1951363010089904E-4</v>
      </c>
      <c r="O64" s="206">
        <v>8.4805845432029382E-5</v>
      </c>
      <c r="P64" s="206">
        <v>8.4448594212916078E-4</v>
      </c>
      <c r="Q64" s="206">
        <v>8.8866805582086352E-6</v>
      </c>
      <c r="R64" s="206">
        <v>2.5965668278574896E-5</v>
      </c>
    </row>
    <row r="65" spans="1:23">
      <c r="A65" s="21">
        <v>120</v>
      </c>
      <c r="B65" s="21">
        <v>61</v>
      </c>
      <c r="C65" s="21" t="s">
        <v>86</v>
      </c>
      <c r="D65" s="51">
        <v>1.0988698440114719</v>
      </c>
      <c r="E65" s="99">
        <v>0</v>
      </c>
      <c r="F65" s="99">
        <v>0.15130594401041611</v>
      </c>
      <c r="G65" s="213">
        <v>3708.244518</v>
      </c>
      <c r="H65" s="213">
        <v>4354.7753979999998</v>
      </c>
      <c r="I65" s="99">
        <v>9.7010383995921573E-2</v>
      </c>
      <c r="J65" s="99">
        <v>0</v>
      </c>
      <c r="K65" s="51">
        <v>0</v>
      </c>
      <c r="L65" s="150">
        <v>11901.437513000001</v>
      </c>
      <c r="M65" s="206">
        <v>5.3529502020699489E-3</v>
      </c>
      <c r="N65" s="206">
        <v>0</v>
      </c>
      <c r="O65" s="206">
        <v>7.3706016047200384E-4</v>
      </c>
      <c r="P65" s="206">
        <v>4.7256893748048878E-4</v>
      </c>
      <c r="Q65" s="206">
        <v>0</v>
      </c>
      <c r="R65" s="206">
        <v>0</v>
      </c>
    </row>
    <row r="66" spans="1:23">
      <c r="A66" s="89">
        <v>204</v>
      </c>
      <c r="B66" s="90">
        <v>62</v>
      </c>
      <c r="C66" s="91" t="s">
        <v>426</v>
      </c>
      <c r="D66" s="92">
        <v>0.85509441307268352</v>
      </c>
      <c r="E66" s="100">
        <v>3.9631415776782641E-2</v>
      </c>
      <c r="F66" s="100">
        <v>3.9769204271443336E-2</v>
      </c>
      <c r="G66" s="212">
        <v>24190.822635</v>
      </c>
      <c r="H66" s="212">
        <v>29521.010888000001</v>
      </c>
      <c r="I66" s="100">
        <v>0.12350289244549259</v>
      </c>
      <c r="J66" s="100">
        <v>0</v>
      </c>
      <c r="K66" s="92">
        <v>0</v>
      </c>
      <c r="L66" s="178">
        <v>64646.002908000002</v>
      </c>
      <c r="M66" s="206">
        <v>2.2625765072760179E-2</v>
      </c>
      <c r="N66" s="206">
        <v>1.0486457274866397E-3</v>
      </c>
      <c r="O66" s="206">
        <v>1.0522916057221429E-3</v>
      </c>
      <c r="P66" s="206">
        <v>3.2678817538251909E-3</v>
      </c>
      <c r="Q66" s="206">
        <v>0</v>
      </c>
      <c r="R66" s="206">
        <v>0</v>
      </c>
    </row>
    <row r="67" spans="1:23">
      <c r="A67" s="21">
        <v>143</v>
      </c>
      <c r="B67" s="21">
        <v>63</v>
      </c>
      <c r="C67" s="21" t="s">
        <v>95</v>
      </c>
      <c r="D67" s="51">
        <v>0.55980787826868605</v>
      </c>
      <c r="E67" s="99">
        <v>0</v>
      </c>
      <c r="F67" s="99">
        <v>0.37420735059311</v>
      </c>
      <c r="G67" s="213">
        <v>75205.263594000004</v>
      </c>
      <c r="H67" s="213">
        <v>74662.145478999999</v>
      </c>
      <c r="I67" s="99">
        <v>7.1366924953963365E-2</v>
      </c>
      <c r="J67" s="99">
        <v>0</v>
      </c>
      <c r="K67" s="51">
        <v>0</v>
      </c>
      <c r="L67" s="150">
        <v>155971.40138</v>
      </c>
      <c r="M67" s="206">
        <v>3.5738103928850837E-2</v>
      </c>
      <c r="N67" s="206">
        <v>0</v>
      </c>
      <c r="O67" s="206">
        <v>2.3889376526454932E-2</v>
      </c>
      <c r="P67" s="206">
        <v>4.5560605345091112E-3</v>
      </c>
      <c r="Q67" s="206">
        <v>0</v>
      </c>
      <c r="R67" s="206">
        <v>0</v>
      </c>
    </row>
    <row r="68" spans="1:23">
      <c r="A68" s="89">
        <v>112</v>
      </c>
      <c r="B68" s="90">
        <v>64</v>
      </c>
      <c r="C68" s="91" t="s">
        <v>420</v>
      </c>
      <c r="D68" s="92">
        <v>0.42552598531530533</v>
      </c>
      <c r="E68" s="100">
        <v>3.5464922974620416E-3</v>
      </c>
      <c r="F68" s="100">
        <v>6.2285270974177104E-2</v>
      </c>
      <c r="G68" s="212">
        <v>4946.3946420000002</v>
      </c>
      <c r="H68" s="212">
        <v>5066.1861150000004</v>
      </c>
      <c r="I68" s="100">
        <v>0</v>
      </c>
      <c r="J68" s="100">
        <v>0</v>
      </c>
      <c r="K68" s="92">
        <v>0</v>
      </c>
      <c r="L68" s="178">
        <v>8987.7811619999993</v>
      </c>
      <c r="M68" s="206">
        <v>1.5654027868656677E-3</v>
      </c>
      <c r="N68" s="206">
        <v>1.3046650774878122E-5</v>
      </c>
      <c r="O68" s="206">
        <v>2.29131804233797E-4</v>
      </c>
      <c r="P68" s="206">
        <v>0</v>
      </c>
      <c r="Q68" s="206">
        <v>0</v>
      </c>
      <c r="R68" s="206">
        <v>0</v>
      </c>
    </row>
    <row r="69" spans="1:23">
      <c r="A69" s="21">
        <v>111</v>
      </c>
      <c r="B69" s="21">
        <v>65</v>
      </c>
      <c r="C69" s="21" t="s">
        <v>46</v>
      </c>
      <c r="D69" s="51">
        <v>0.3533416310627473</v>
      </c>
      <c r="E69" s="99">
        <v>3.7309214245336347E-3</v>
      </c>
      <c r="F69" s="99">
        <v>3.6687394007914077E-2</v>
      </c>
      <c r="G69" s="213">
        <v>10644.657663</v>
      </c>
      <c r="H69" s="213">
        <v>10887.535698</v>
      </c>
      <c r="I69" s="99">
        <v>0</v>
      </c>
      <c r="J69" s="99">
        <v>0</v>
      </c>
      <c r="K69" s="51">
        <v>0</v>
      </c>
      <c r="L69" s="150">
        <v>18056.777424</v>
      </c>
      <c r="M69" s="206">
        <v>2.6114552092232741E-3</v>
      </c>
      <c r="N69" s="206">
        <v>2.7574260525137122E-5</v>
      </c>
      <c r="O69" s="206">
        <v>2.7114689516384842E-4</v>
      </c>
      <c r="P69" s="206">
        <v>0</v>
      </c>
      <c r="Q69" s="206">
        <v>0</v>
      </c>
      <c r="R69" s="206">
        <v>0</v>
      </c>
    </row>
    <row r="70" spans="1:23">
      <c r="A70" s="89">
        <v>32</v>
      </c>
      <c r="B70" s="90">
        <v>66</v>
      </c>
      <c r="C70" s="91" t="s">
        <v>418</v>
      </c>
      <c r="D70" s="92">
        <v>0.35818921837200329</v>
      </c>
      <c r="E70" s="100">
        <v>1.1066963560660649E-2</v>
      </c>
      <c r="F70" s="100">
        <v>0.16160173198777192</v>
      </c>
      <c r="G70" s="212">
        <v>27422.686303999999</v>
      </c>
      <c r="H70" s="212">
        <v>29032.131012999998</v>
      </c>
      <c r="I70" s="100">
        <v>0</v>
      </c>
      <c r="J70" s="100">
        <v>0</v>
      </c>
      <c r="K70" s="92">
        <v>6.6982154626935584E-4</v>
      </c>
      <c r="L70" s="178">
        <v>52353.997750000002</v>
      </c>
      <c r="M70" s="206">
        <v>7.6755567391457984E-3</v>
      </c>
      <c r="N70" s="206">
        <v>2.3715148972376017E-4</v>
      </c>
      <c r="O70" s="206">
        <v>3.462927412092442E-3</v>
      </c>
      <c r="P70" s="206">
        <v>0</v>
      </c>
      <c r="Q70" s="206">
        <v>0</v>
      </c>
      <c r="R70" s="206">
        <v>1.435345627336354E-5</v>
      </c>
    </row>
    <row r="71" spans="1:23">
      <c r="A71" s="21">
        <v>227</v>
      </c>
      <c r="B71" s="21">
        <v>67</v>
      </c>
      <c r="C71" s="21" t="s">
        <v>524</v>
      </c>
      <c r="D71" s="51">
        <v>0.12034346861272573</v>
      </c>
      <c r="E71" s="99">
        <v>0.94311576518613838</v>
      </c>
      <c r="F71" s="99">
        <v>0</v>
      </c>
      <c r="G71" s="213">
        <v>0</v>
      </c>
      <c r="H71" s="213">
        <v>19187.193396999999</v>
      </c>
      <c r="I71" s="99">
        <v>0.10764232346112342</v>
      </c>
      <c r="J71" s="99">
        <v>0</v>
      </c>
      <c r="K71" s="51">
        <v>0</v>
      </c>
      <c r="L71" s="150">
        <v>92342.377993999995</v>
      </c>
      <c r="M71" s="206">
        <v>4.5485304482123625E-3</v>
      </c>
      <c r="N71" s="206">
        <v>3.5646228445875353E-2</v>
      </c>
      <c r="O71" s="206">
        <v>0</v>
      </c>
      <c r="P71" s="206">
        <v>4.068474936141815E-3</v>
      </c>
      <c r="Q71" s="206">
        <v>0</v>
      </c>
      <c r="R71" s="206">
        <v>0</v>
      </c>
    </row>
    <row r="72" spans="1:23">
      <c r="A72" s="32"/>
      <c r="B72" s="364" t="s">
        <v>305</v>
      </c>
      <c r="C72" s="364"/>
      <c r="D72" s="44">
        <v>1.1148458358046009</v>
      </c>
      <c r="E72" s="101">
        <v>1.7538681696749914</v>
      </c>
      <c r="F72" s="101">
        <v>0.28509637538346821</v>
      </c>
      <c r="G72" s="58">
        <v>894927.2781270002</v>
      </c>
      <c r="H72" s="58">
        <v>873804.73770800012</v>
      </c>
      <c r="I72" s="101">
        <v>6.8833709890444753E-2</v>
      </c>
      <c r="J72" s="101">
        <v>1.6065845299322045E-4</v>
      </c>
      <c r="K72" s="44">
        <v>9.1632416783884868E-3</v>
      </c>
      <c r="L72" s="177">
        <v>2443163.169791</v>
      </c>
      <c r="M72" s="280">
        <v>1.1148458358046009</v>
      </c>
      <c r="N72" s="280">
        <v>1.7538681696749914</v>
      </c>
      <c r="O72" s="280">
        <v>0.28509637538346821</v>
      </c>
      <c r="P72" s="280">
        <v>6.8833709890444753E-2</v>
      </c>
      <c r="Q72" s="280">
        <v>1.6065845299322045E-4</v>
      </c>
      <c r="R72" s="280">
        <v>9.1632416783884868E-3</v>
      </c>
      <c r="W72" s="79"/>
    </row>
    <row r="73" spans="1:23">
      <c r="A73" s="89">
        <v>54</v>
      </c>
      <c r="B73" s="90">
        <v>68</v>
      </c>
      <c r="C73" s="91" t="s">
        <v>451</v>
      </c>
      <c r="D73" s="92">
        <v>13.295400479133098</v>
      </c>
      <c r="E73" s="100">
        <v>1.7174466638372403</v>
      </c>
      <c r="F73" s="100">
        <v>0.73037256207414458</v>
      </c>
      <c r="G73" s="212">
        <v>48857.701222999996</v>
      </c>
      <c r="H73" s="212">
        <v>58069.550533000001</v>
      </c>
      <c r="I73" s="100">
        <v>0.95596053117691293</v>
      </c>
      <c r="J73" s="100">
        <v>6.9917596878304053E-2</v>
      </c>
      <c r="K73" s="92">
        <v>0.21336326303412662</v>
      </c>
      <c r="L73" s="178">
        <v>50296.215060000002</v>
      </c>
      <c r="M73" s="206">
        <v>3.699702266806619E-2</v>
      </c>
      <c r="N73" s="206">
        <v>4.7791274322955988E-3</v>
      </c>
      <c r="O73" s="206">
        <v>2.0324028808008199E-3</v>
      </c>
      <c r="P73" s="206">
        <v>2.6601450251339046E-3</v>
      </c>
      <c r="Q73" s="206">
        <v>1.9455923277100057E-4</v>
      </c>
      <c r="R73" s="206">
        <v>5.9372453589460073E-4</v>
      </c>
      <c r="W73" s="79"/>
    </row>
    <row r="74" spans="1:23">
      <c r="A74" s="21">
        <v>153</v>
      </c>
      <c r="B74" s="21">
        <v>69</v>
      </c>
      <c r="C74" s="21" t="s">
        <v>483</v>
      </c>
      <c r="D74" s="51">
        <v>8.8461929319920571</v>
      </c>
      <c r="E74" s="99">
        <v>0.20460570169563103</v>
      </c>
      <c r="F74" s="99">
        <v>0.19762232813041491</v>
      </c>
      <c r="G74" s="213">
        <v>10504.542488999999</v>
      </c>
      <c r="H74" s="213">
        <v>8473.9676729999992</v>
      </c>
      <c r="I74" s="99">
        <v>0.34650478469912865</v>
      </c>
      <c r="J74" s="99">
        <v>0</v>
      </c>
      <c r="K74" s="51">
        <v>7.8197649593134314E-2</v>
      </c>
      <c r="L74" s="150">
        <v>9591.3342749999993</v>
      </c>
      <c r="M74" s="206">
        <v>4.6942420768861931E-3</v>
      </c>
      <c r="N74" s="206">
        <v>1.0857424221406504E-4</v>
      </c>
      <c r="O74" s="206">
        <v>1.0486850729730802E-4</v>
      </c>
      <c r="P74" s="206">
        <v>1.8387314776897537E-4</v>
      </c>
      <c r="Q74" s="206">
        <v>0</v>
      </c>
      <c r="R74" s="206">
        <v>4.1495669363728407E-5</v>
      </c>
      <c r="W74" s="79"/>
    </row>
    <row r="75" spans="1:23">
      <c r="A75" s="89">
        <v>30</v>
      </c>
      <c r="B75" s="90">
        <v>70</v>
      </c>
      <c r="C75" s="91" t="s">
        <v>450</v>
      </c>
      <c r="D75" s="92">
        <v>8.3685397451646093</v>
      </c>
      <c r="E75" s="100">
        <v>0</v>
      </c>
      <c r="F75" s="100">
        <v>0</v>
      </c>
      <c r="G75" s="212">
        <v>13714.305096</v>
      </c>
      <c r="H75" s="212">
        <v>15308.721437</v>
      </c>
      <c r="I75" s="100">
        <v>0.81932206858787338</v>
      </c>
      <c r="J75" s="100">
        <v>0</v>
      </c>
      <c r="K75" s="92">
        <v>0</v>
      </c>
      <c r="L75" s="178">
        <v>15903.472298000001</v>
      </c>
      <c r="M75" s="206">
        <v>7.3632863091647694E-3</v>
      </c>
      <c r="N75" s="206">
        <v>0</v>
      </c>
      <c r="O75" s="206">
        <v>0</v>
      </c>
      <c r="P75" s="206">
        <v>7.2090270873308474E-4</v>
      </c>
      <c r="Q75" s="206">
        <v>0</v>
      </c>
      <c r="R75" s="206">
        <v>0</v>
      </c>
      <c r="W75" s="79"/>
    </row>
    <row r="76" spans="1:23">
      <c r="A76" s="21">
        <v>45</v>
      </c>
      <c r="B76" s="21">
        <v>71</v>
      </c>
      <c r="C76" s="21" t="s">
        <v>442</v>
      </c>
      <c r="D76" s="51">
        <v>8.1371325693594443</v>
      </c>
      <c r="E76" s="99">
        <v>0.21079831361349108</v>
      </c>
      <c r="F76" s="99">
        <v>0.25397796817625456</v>
      </c>
      <c r="G76" s="213">
        <v>14676.972301</v>
      </c>
      <c r="H76" s="213">
        <v>10709.009001</v>
      </c>
      <c r="I76" s="99">
        <v>0.33460856174895504</v>
      </c>
      <c r="J76" s="99">
        <v>3.134796238244514E-3</v>
      </c>
      <c r="K76" s="51">
        <v>0</v>
      </c>
      <c r="L76" s="150">
        <v>15413.688157000001</v>
      </c>
      <c r="M76" s="206">
        <v>6.9391776758380109E-3</v>
      </c>
      <c r="N76" s="206">
        <v>1.797644243181092E-4</v>
      </c>
      <c r="O76" s="206">
        <v>2.1658713704133479E-4</v>
      </c>
      <c r="P76" s="206">
        <v>2.8534723282938899E-4</v>
      </c>
      <c r="Q76" s="206">
        <v>2.6732891334028859E-6</v>
      </c>
      <c r="R76" s="206">
        <v>0</v>
      </c>
      <c r="W76" s="79"/>
    </row>
    <row r="77" spans="1:23">
      <c r="A77" s="89">
        <v>137</v>
      </c>
      <c r="B77" s="90">
        <v>72</v>
      </c>
      <c r="C77" s="91" t="s">
        <v>91</v>
      </c>
      <c r="D77" s="92">
        <v>7.6516309162052414</v>
      </c>
      <c r="E77" s="100">
        <v>0.52159468438538203</v>
      </c>
      <c r="F77" s="100">
        <v>1.0980681678356097</v>
      </c>
      <c r="G77" s="212">
        <v>7129.6484190000001</v>
      </c>
      <c r="H77" s="212">
        <v>6689.2505289999999</v>
      </c>
      <c r="I77" s="100">
        <v>5.2787865178262373E-2</v>
      </c>
      <c r="J77" s="100">
        <v>0</v>
      </c>
      <c r="K77" s="92">
        <v>0</v>
      </c>
      <c r="L77" s="178">
        <v>5814.8173379999998</v>
      </c>
      <c r="M77" s="206">
        <v>2.4616150459797156E-3</v>
      </c>
      <c r="N77" s="206">
        <v>1.6780283014785935E-4</v>
      </c>
      <c r="O77" s="206">
        <v>3.532607823164654E-4</v>
      </c>
      <c r="P77" s="206">
        <v>1.6982445257880216E-5</v>
      </c>
      <c r="Q77" s="206">
        <v>0</v>
      </c>
      <c r="R77" s="206">
        <v>0</v>
      </c>
      <c r="W77" s="79"/>
    </row>
    <row r="78" spans="1:23">
      <c r="A78" s="21">
        <v>56</v>
      </c>
      <c r="B78" s="21">
        <v>73</v>
      </c>
      <c r="C78" s="21" t="s">
        <v>443</v>
      </c>
      <c r="D78" s="51">
        <v>6.8388699189364859</v>
      </c>
      <c r="E78" s="99">
        <v>0.25284910871348398</v>
      </c>
      <c r="F78" s="99">
        <v>0.1726939962689511</v>
      </c>
      <c r="G78" s="213">
        <v>37131.136725999997</v>
      </c>
      <c r="H78" s="213">
        <v>49639.310602999998</v>
      </c>
      <c r="I78" s="99">
        <v>0.40907112575457871</v>
      </c>
      <c r="J78" s="99">
        <v>6.1187054714574959E-2</v>
      </c>
      <c r="K78" s="51">
        <v>0</v>
      </c>
      <c r="L78" s="150">
        <v>46947.447699999997</v>
      </c>
      <c r="M78" s="206">
        <v>1.7763411547993678E-2</v>
      </c>
      <c r="N78" s="206">
        <v>6.5675511171580791E-4</v>
      </c>
      <c r="O78" s="206">
        <v>4.4855868936751343E-4</v>
      </c>
      <c r="P78" s="206">
        <v>1.0625291671448654E-3</v>
      </c>
      <c r="Q78" s="206">
        <v>1.5892842636106529E-4</v>
      </c>
      <c r="R78" s="206">
        <v>0</v>
      </c>
      <c r="W78" s="79"/>
    </row>
    <row r="79" spans="1:23">
      <c r="A79" s="89">
        <v>140</v>
      </c>
      <c r="B79" s="90">
        <v>74</v>
      </c>
      <c r="C79" s="91" t="s">
        <v>478</v>
      </c>
      <c r="D79" s="92">
        <v>6.1231520736578382</v>
      </c>
      <c r="E79" s="100">
        <v>0.17955304859631172</v>
      </c>
      <c r="F79" s="100">
        <v>1.007109522857103</v>
      </c>
      <c r="G79" s="212">
        <v>15510.537818000001</v>
      </c>
      <c r="H79" s="212">
        <v>17350.791874999999</v>
      </c>
      <c r="I79" s="100">
        <v>0.18040972002351857</v>
      </c>
      <c r="J79" s="100">
        <v>0</v>
      </c>
      <c r="K79" s="92">
        <v>5.2582292146845636E-2</v>
      </c>
      <c r="L79" s="178">
        <v>20698.989409999998</v>
      </c>
      <c r="M79" s="206">
        <v>7.0121990534232261E-3</v>
      </c>
      <c r="N79" s="206">
        <v>2.0562313368352705E-4</v>
      </c>
      <c r="O79" s="206">
        <v>1.1533361180515933E-3</v>
      </c>
      <c r="P79" s="206">
        <v>2.0660418894700774E-4</v>
      </c>
      <c r="Q79" s="206">
        <v>0</v>
      </c>
      <c r="R79" s="206">
        <v>6.0216942970464341E-5</v>
      </c>
      <c r="W79" s="79"/>
    </row>
    <row r="80" spans="1:23">
      <c r="A80" s="21">
        <v>53</v>
      </c>
      <c r="B80" s="21">
        <v>75</v>
      </c>
      <c r="C80" s="21" t="s">
        <v>435</v>
      </c>
      <c r="D80" s="51">
        <v>5.7072329973933842</v>
      </c>
      <c r="E80" s="99">
        <v>0.51572973769889741</v>
      </c>
      <c r="F80" s="99">
        <v>0.19654925529303491</v>
      </c>
      <c r="G80" s="213">
        <v>20952.780319000001</v>
      </c>
      <c r="H80" s="213">
        <v>20458.61721</v>
      </c>
      <c r="I80" s="99">
        <v>0.29521241845896151</v>
      </c>
      <c r="J80" s="99">
        <v>0</v>
      </c>
      <c r="K80" s="51">
        <v>5.1911955649041865E-2</v>
      </c>
      <c r="L80" s="150">
        <v>27024.208372000001</v>
      </c>
      <c r="M80" s="206">
        <v>8.5331352974763169E-3</v>
      </c>
      <c r="N80" s="206">
        <v>7.7109023422148703E-4</v>
      </c>
      <c r="O80" s="206">
        <v>2.9386944405453304E-4</v>
      </c>
      <c r="P80" s="206">
        <v>4.4138508264092858E-4</v>
      </c>
      <c r="Q80" s="206">
        <v>0</v>
      </c>
      <c r="R80" s="206">
        <v>7.7615850152285519E-5</v>
      </c>
    </row>
    <row r="81" spans="1:18">
      <c r="A81" s="89">
        <v>129</v>
      </c>
      <c r="B81" s="90">
        <v>76</v>
      </c>
      <c r="C81" s="91" t="s">
        <v>474</v>
      </c>
      <c r="D81" s="92">
        <v>5.902861326470302</v>
      </c>
      <c r="E81" s="100">
        <v>1.5937909707358955</v>
      </c>
      <c r="F81" s="100">
        <v>0.42088958235655427</v>
      </c>
      <c r="G81" s="212">
        <v>62983.441661999997</v>
      </c>
      <c r="H81" s="212">
        <v>58200.823364999997</v>
      </c>
      <c r="I81" s="100">
        <v>0.52628171082687358</v>
      </c>
      <c r="J81" s="100">
        <v>7.6575797556900315E-5</v>
      </c>
      <c r="K81" s="92">
        <v>1.0820026902552824E-2</v>
      </c>
      <c r="L81" s="178">
        <v>46995.935396000001</v>
      </c>
      <c r="M81" s="206">
        <v>1.5348040147780519E-2</v>
      </c>
      <c r="N81" s="206">
        <v>4.1440187145056562E-3</v>
      </c>
      <c r="O81" s="206">
        <v>1.0943557455471711E-3</v>
      </c>
      <c r="P81" s="206">
        <v>1.3683860046977358E-3</v>
      </c>
      <c r="Q81" s="206">
        <v>1.9910486630970873E-7</v>
      </c>
      <c r="R81" s="206">
        <v>2.8133171036180793E-5</v>
      </c>
    </row>
    <row r="82" spans="1:18">
      <c r="A82" s="21">
        <v>168</v>
      </c>
      <c r="B82" s="21">
        <v>77</v>
      </c>
      <c r="C82" s="21" t="s">
        <v>238</v>
      </c>
      <c r="D82" s="51">
        <v>5.7778872398760788</v>
      </c>
      <c r="E82" s="99">
        <v>0</v>
      </c>
      <c r="F82" s="99">
        <v>0</v>
      </c>
      <c r="G82" s="213">
        <v>17859.242249999999</v>
      </c>
      <c r="H82" s="213">
        <v>17230.231552000001</v>
      </c>
      <c r="I82" s="99">
        <v>0.36451200824869684</v>
      </c>
      <c r="J82" s="99">
        <v>0</v>
      </c>
      <c r="K82" s="51">
        <v>0</v>
      </c>
      <c r="L82" s="150">
        <v>18418.524477999999</v>
      </c>
      <c r="M82" s="206">
        <v>5.8878121493992127E-3</v>
      </c>
      <c r="N82" s="206">
        <v>0</v>
      </c>
      <c r="O82" s="206">
        <v>0</v>
      </c>
      <c r="P82" s="206">
        <v>3.7144688735992251E-4</v>
      </c>
      <c r="Q82" s="206">
        <v>0</v>
      </c>
      <c r="R82" s="206">
        <v>0</v>
      </c>
    </row>
    <row r="83" spans="1:18">
      <c r="A83" s="89">
        <v>19</v>
      </c>
      <c r="B83" s="90">
        <v>78</v>
      </c>
      <c r="C83" s="91" t="s">
        <v>433</v>
      </c>
      <c r="D83" s="92">
        <v>5.0777676818231887</v>
      </c>
      <c r="E83" s="100">
        <v>9.2247182983443879E-2</v>
      </c>
      <c r="F83" s="100">
        <v>0.25543190919434472</v>
      </c>
      <c r="G83" s="212">
        <v>35535.908917000001</v>
      </c>
      <c r="H83" s="212">
        <v>37472.696931999999</v>
      </c>
      <c r="I83" s="100">
        <v>0.40175699715730706</v>
      </c>
      <c r="J83" s="100">
        <v>0</v>
      </c>
      <c r="K83" s="92">
        <v>1.5618207822784003E-2</v>
      </c>
      <c r="L83" s="178">
        <v>41883.761915000003</v>
      </c>
      <c r="M83" s="206">
        <v>1.1766534083980502E-2</v>
      </c>
      <c r="N83" s="206">
        <v>2.1376118222410514E-4</v>
      </c>
      <c r="O83" s="206">
        <v>5.919034611272956E-4</v>
      </c>
      <c r="P83" s="206">
        <v>9.30977487893216E-4</v>
      </c>
      <c r="Q83" s="206">
        <v>0</v>
      </c>
      <c r="R83" s="206">
        <v>3.6191528678108974E-5</v>
      </c>
    </row>
    <row r="84" spans="1:18">
      <c r="A84" s="21">
        <v>47</v>
      </c>
      <c r="B84" s="21">
        <v>79</v>
      </c>
      <c r="C84" s="21" t="s">
        <v>459</v>
      </c>
      <c r="D84" s="51">
        <v>4.4461588143505786</v>
      </c>
      <c r="E84" s="99">
        <v>0.4505979407814798</v>
      </c>
      <c r="F84" s="99">
        <v>0.46102193515380185</v>
      </c>
      <c r="G84" s="213">
        <v>15967.960633000001</v>
      </c>
      <c r="H84" s="213">
        <v>17417.107760999999</v>
      </c>
      <c r="I84" s="99">
        <v>0.15286486135040039</v>
      </c>
      <c r="J84" s="99">
        <v>0</v>
      </c>
      <c r="K84" s="51">
        <v>5.277845183207959E-3</v>
      </c>
      <c r="L84" s="150">
        <v>16384.155906</v>
      </c>
      <c r="M84" s="206">
        <v>4.0303159300063649E-3</v>
      </c>
      <c r="N84" s="206">
        <v>4.0845415887937004E-4</v>
      </c>
      <c r="O84" s="206">
        <v>4.1790321194456125E-4</v>
      </c>
      <c r="P84" s="206">
        <v>1.3856762917469509E-4</v>
      </c>
      <c r="Q84" s="206">
        <v>0</v>
      </c>
      <c r="R84" s="206">
        <v>4.7842158605163032E-6</v>
      </c>
    </row>
    <row r="85" spans="1:18">
      <c r="A85" s="89">
        <v>141</v>
      </c>
      <c r="B85" s="90">
        <v>80</v>
      </c>
      <c r="C85" s="91" t="s">
        <v>479</v>
      </c>
      <c r="D85" s="92">
        <v>4.330893791699884</v>
      </c>
      <c r="E85" s="100">
        <v>0.12103697798491446</v>
      </c>
      <c r="F85" s="100">
        <v>0.3036579383087018</v>
      </c>
      <c r="G85" s="212">
        <v>70012.194503999999</v>
      </c>
      <c r="H85" s="212">
        <v>69388.176389</v>
      </c>
      <c r="I85" s="100">
        <v>6.7932150130484814E-2</v>
      </c>
      <c r="J85" s="100">
        <v>0</v>
      </c>
      <c r="K85" s="92">
        <v>8.2829494432107367E-3</v>
      </c>
      <c r="L85" s="178">
        <v>62244.770438</v>
      </c>
      <c r="M85" s="206">
        <v>1.4914560180725589E-2</v>
      </c>
      <c r="N85" s="206">
        <v>4.1682234177823496E-4</v>
      </c>
      <c r="O85" s="206">
        <v>1.0457251581509183E-3</v>
      </c>
      <c r="P85" s="206">
        <v>2.3394204292632333E-4</v>
      </c>
      <c r="Q85" s="206">
        <v>0</v>
      </c>
      <c r="R85" s="206">
        <v>2.8524492607376023E-5</v>
      </c>
    </row>
    <row r="86" spans="1:18">
      <c r="A86" s="21">
        <v>125</v>
      </c>
      <c r="B86" s="21">
        <v>81</v>
      </c>
      <c r="C86" s="21" t="s">
        <v>471</v>
      </c>
      <c r="D86" s="51">
        <v>4.8106176052097087</v>
      </c>
      <c r="E86" s="99">
        <v>0.2429166243525947</v>
      </c>
      <c r="F86" s="99">
        <v>0.19437392099116482</v>
      </c>
      <c r="G86" s="213">
        <v>10084.680501000001</v>
      </c>
      <c r="H86" s="213">
        <v>8011.7748510000001</v>
      </c>
      <c r="I86" s="99">
        <v>0.32634257261429611</v>
      </c>
      <c r="J86" s="99">
        <v>0</v>
      </c>
      <c r="K86" s="51">
        <v>3.8098693759071119E-3</v>
      </c>
      <c r="L86" s="150">
        <v>11369.466667999999</v>
      </c>
      <c r="M86" s="206">
        <v>3.0260143060946757E-3</v>
      </c>
      <c r="N86" s="206">
        <v>1.5280141570245097E-4</v>
      </c>
      <c r="O86" s="206">
        <v>1.222666846381652E-4</v>
      </c>
      <c r="P86" s="206">
        <v>2.0527869277099854E-4</v>
      </c>
      <c r="Q86" s="206">
        <v>0</v>
      </c>
      <c r="R86" s="206">
        <v>2.3965154127739787E-6</v>
      </c>
    </row>
    <row r="87" spans="1:18">
      <c r="A87" s="89">
        <v>37</v>
      </c>
      <c r="B87" s="90">
        <v>82</v>
      </c>
      <c r="C87" s="91" t="s">
        <v>447</v>
      </c>
      <c r="D87" s="92">
        <v>4.6106537413378241</v>
      </c>
      <c r="E87" s="100">
        <v>5.5448615121377394E-2</v>
      </c>
      <c r="F87" s="100">
        <v>0.36338359533739706</v>
      </c>
      <c r="G87" s="212">
        <v>18970.369707999998</v>
      </c>
      <c r="H87" s="212">
        <v>15925.026405000001</v>
      </c>
      <c r="I87" s="100">
        <v>0.45714179085929674</v>
      </c>
      <c r="J87" s="100">
        <v>0</v>
      </c>
      <c r="K87" s="92">
        <v>0</v>
      </c>
      <c r="L87" s="178">
        <v>16517.742945000002</v>
      </c>
      <c r="M87" s="206">
        <v>4.2135025302806502E-3</v>
      </c>
      <c r="N87" s="206">
        <v>5.0672397716574313E-5</v>
      </c>
      <c r="O87" s="206">
        <v>3.3208256015606464E-4</v>
      </c>
      <c r="P87" s="206">
        <v>4.1776463827964213E-4</v>
      </c>
      <c r="Q87" s="206">
        <v>0</v>
      </c>
      <c r="R87" s="206">
        <v>0</v>
      </c>
    </row>
    <row r="88" spans="1:18">
      <c r="A88" s="21">
        <v>167</v>
      </c>
      <c r="B88" s="21">
        <v>83</v>
      </c>
      <c r="C88" s="21" t="s">
        <v>491</v>
      </c>
      <c r="D88" s="51">
        <v>4.1030653880034498</v>
      </c>
      <c r="E88" s="99">
        <v>0.84062101552538815</v>
      </c>
      <c r="F88" s="99">
        <v>0.22991824795619892</v>
      </c>
      <c r="G88" s="213">
        <v>44668.852247000003</v>
      </c>
      <c r="H88" s="213">
        <v>53142.159127999999</v>
      </c>
      <c r="I88" s="99">
        <v>0.22946589693323957</v>
      </c>
      <c r="J88" s="99">
        <v>2.943688149897021E-2</v>
      </c>
      <c r="K88" s="51">
        <v>2.2981865675390567E-2</v>
      </c>
      <c r="L88" s="150">
        <v>38721.803461000003</v>
      </c>
      <c r="M88" s="206">
        <v>8.7901049868026361E-3</v>
      </c>
      <c r="N88" s="206">
        <v>1.8008845294508863E-3</v>
      </c>
      <c r="O88" s="206">
        <v>4.9255991479583256E-4</v>
      </c>
      <c r="P88" s="206">
        <v>4.915908312919904E-4</v>
      </c>
      <c r="Q88" s="206">
        <v>6.3063406110114561E-5</v>
      </c>
      <c r="R88" s="206">
        <v>4.9234655794159404E-5</v>
      </c>
    </row>
    <row r="89" spans="1:18">
      <c r="A89" s="89">
        <v>160</v>
      </c>
      <c r="B89" s="90">
        <v>84</v>
      </c>
      <c r="C89" s="91" t="s">
        <v>133</v>
      </c>
      <c r="D89" s="92">
        <v>3.7658899892959536</v>
      </c>
      <c r="E89" s="100">
        <v>2.3132844855049379</v>
      </c>
      <c r="F89" s="100">
        <v>1.4101943294042689</v>
      </c>
      <c r="G89" s="212">
        <v>19508.256004999999</v>
      </c>
      <c r="H89" s="212">
        <v>16449.661340999999</v>
      </c>
      <c r="I89" s="100">
        <v>0.30241695548071595</v>
      </c>
      <c r="J89" s="100">
        <v>0</v>
      </c>
      <c r="K89" s="92">
        <v>2.0760287875991879E-3</v>
      </c>
      <c r="L89" s="178">
        <v>20958.224518999999</v>
      </c>
      <c r="M89" s="206">
        <v>4.3666880273968639E-3</v>
      </c>
      <c r="N89" s="206">
        <v>2.6823384898468096E-3</v>
      </c>
      <c r="O89" s="206">
        <v>1.6351722201167665E-3</v>
      </c>
      <c r="P89" s="206">
        <v>3.5066358882839704E-4</v>
      </c>
      <c r="Q89" s="206">
        <v>0</v>
      </c>
      <c r="R89" s="206">
        <v>2.4072317771118439E-6</v>
      </c>
    </row>
    <row r="90" spans="1:18">
      <c r="A90" s="21">
        <v>48</v>
      </c>
      <c r="B90" s="21">
        <v>85</v>
      </c>
      <c r="C90" s="21" t="s">
        <v>437</v>
      </c>
      <c r="D90" s="51">
        <v>3.8252872999006007</v>
      </c>
      <c r="E90" s="99">
        <v>0</v>
      </c>
      <c r="F90" s="99">
        <v>6.2005963932408766E-3</v>
      </c>
      <c r="G90" s="213">
        <v>18897.651199</v>
      </c>
      <c r="H90" s="213">
        <v>17851.329044999999</v>
      </c>
      <c r="I90" s="99">
        <v>0.39950196186650189</v>
      </c>
      <c r="J90" s="99">
        <v>0</v>
      </c>
      <c r="K90" s="51">
        <v>0</v>
      </c>
      <c r="L90" s="150">
        <v>24623.110227000001</v>
      </c>
      <c r="M90" s="206">
        <v>5.2111912936790555E-3</v>
      </c>
      <c r="N90" s="206">
        <v>0</v>
      </c>
      <c r="O90" s="206">
        <v>8.4470763649345351E-6</v>
      </c>
      <c r="P90" s="206">
        <v>5.442417738245474E-4</v>
      </c>
      <c r="Q90" s="206">
        <v>0</v>
      </c>
      <c r="R90" s="206">
        <v>0</v>
      </c>
    </row>
    <row r="91" spans="1:18">
      <c r="A91" s="89">
        <v>163</v>
      </c>
      <c r="B91" s="90">
        <v>86</v>
      </c>
      <c r="C91" s="91" t="s">
        <v>489</v>
      </c>
      <c r="D91" s="92">
        <v>3.5988081322220933</v>
      </c>
      <c r="E91" s="100">
        <v>0.30197769747833858</v>
      </c>
      <c r="F91" s="100">
        <v>8.6024012122625018E-2</v>
      </c>
      <c r="G91" s="212">
        <v>25228.874701000001</v>
      </c>
      <c r="H91" s="212">
        <v>30991.220206000002</v>
      </c>
      <c r="I91" s="100">
        <v>0.30018296230232955</v>
      </c>
      <c r="J91" s="100">
        <v>7.1416425777928921E-2</v>
      </c>
      <c r="K91" s="92">
        <v>2.4145553477299777E-3</v>
      </c>
      <c r="L91" s="178">
        <v>30978.642649000001</v>
      </c>
      <c r="M91" s="206">
        <v>6.1680960209992888E-3</v>
      </c>
      <c r="N91" s="206">
        <v>5.1756786297372929E-4</v>
      </c>
      <c r="O91" s="206">
        <v>1.4743891516004077E-4</v>
      </c>
      <c r="P91" s="206">
        <v>5.1449181710210533E-4</v>
      </c>
      <c r="Q91" s="206">
        <v>1.2240257204344053E-4</v>
      </c>
      <c r="R91" s="206">
        <v>4.1383726738496557E-6</v>
      </c>
    </row>
    <row r="92" spans="1:18">
      <c r="A92" s="21">
        <v>4</v>
      </c>
      <c r="B92" s="21">
        <v>87</v>
      </c>
      <c r="C92" s="21" t="s">
        <v>460</v>
      </c>
      <c r="D92" s="51">
        <v>3.8396826166461793</v>
      </c>
      <c r="E92" s="99">
        <v>1.2615643397813289E-3</v>
      </c>
      <c r="F92" s="99">
        <v>2.9307110047227792E-2</v>
      </c>
      <c r="G92" s="213">
        <v>28788.185352</v>
      </c>
      <c r="H92" s="213">
        <v>25116.846423999999</v>
      </c>
      <c r="I92" s="99">
        <v>0.3927865358044596</v>
      </c>
      <c r="J92" s="99">
        <v>0</v>
      </c>
      <c r="K92" s="51">
        <v>0</v>
      </c>
      <c r="L92" s="150">
        <v>32292.172424</v>
      </c>
      <c r="M92" s="206">
        <v>6.8599766610514699E-3</v>
      </c>
      <c r="N92" s="206">
        <v>2.2539107502780881E-6</v>
      </c>
      <c r="O92" s="206">
        <v>5.2360080506460195E-5</v>
      </c>
      <c r="P92" s="206">
        <v>7.0175239399015803E-4</v>
      </c>
      <c r="Q92" s="206">
        <v>0</v>
      </c>
      <c r="R92" s="206">
        <v>0</v>
      </c>
    </row>
    <row r="93" spans="1:18">
      <c r="A93" s="89">
        <v>63</v>
      </c>
      <c r="B93" s="90">
        <v>88</v>
      </c>
      <c r="C93" s="91" t="s">
        <v>463</v>
      </c>
      <c r="D93" s="92">
        <v>3.4076234366786138</v>
      </c>
      <c r="E93" s="100">
        <v>0</v>
      </c>
      <c r="F93" s="100">
        <v>1.8584893136864462E-3</v>
      </c>
      <c r="G93" s="212">
        <v>9595.8987940000006</v>
      </c>
      <c r="H93" s="212">
        <v>10080.788079</v>
      </c>
      <c r="I93" s="100">
        <v>0.15560027091300191</v>
      </c>
      <c r="J93" s="100">
        <v>0</v>
      </c>
      <c r="K93" s="92">
        <v>0</v>
      </c>
      <c r="L93" s="178">
        <v>8031.826943</v>
      </c>
      <c r="M93" s="206">
        <v>1.5142444367553627E-3</v>
      </c>
      <c r="N93" s="206">
        <v>0</v>
      </c>
      <c r="O93" s="206">
        <v>8.2585624741505494E-7</v>
      </c>
      <c r="P93" s="206">
        <v>6.914403805641578E-5</v>
      </c>
      <c r="Q93" s="206">
        <v>0</v>
      </c>
      <c r="R93" s="206">
        <v>0</v>
      </c>
    </row>
    <row r="94" spans="1:18">
      <c r="A94" s="21">
        <v>24</v>
      </c>
      <c r="B94" s="21">
        <v>89</v>
      </c>
      <c r="C94" s="21" t="s">
        <v>446</v>
      </c>
      <c r="D94" s="51">
        <v>3.5785413789114155</v>
      </c>
      <c r="E94" s="99">
        <v>7.1152872214202148E-2</v>
      </c>
      <c r="F94" s="99">
        <v>0.21674434512965729</v>
      </c>
      <c r="G94" s="213">
        <v>24169.406863</v>
      </c>
      <c r="H94" s="213">
        <v>19387.405172999999</v>
      </c>
      <c r="I94" s="99">
        <v>0.23777279065016715</v>
      </c>
      <c r="J94" s="99">
        <v>0</v>
      </c>
      <c r="K94" s="51">
        <v>2.283398748888746E-3</v>
      </c>
      <c r="L94" s="150">
        <v>24920.885847000001</v>
      </c>
      <c r="M94" s="206">
        <v>4.9340047927976605E-3</v>
      </c>
      <c r="N94" s="206">
        <v>9.8103829285044395E-5</v>
      </c>
      <c r="O94" s="206">
        <v>2.9884176943814855E-4</v>
      </c>
      <c r="P94" s="206">
        <v>3.2783527265560806E-4</v>
      </c>
      <c r="Q94" s="206">
        <v>0</v>
      </c>
      <c r="R94" s="206">
        <v>3.1482940052833589E-6</v>
      </c>
    </row>
    <row r="95" spans="1:18">
      <c r="A95" s="89">
        <v>198</v>
      </c>
      <c r="B95" s="90">
        <v>90</v>
      </c>
      <c r="C95" s="91" t="s">
        <v>313</v>
      </c>
      <c r="D95" s="92">
        <v>3.671763874456238</v>
      </c>
      <c r="E95" s="100">
        <v>3.597529145641204E-2</v>
      </c>
      <c r="F95" s="100">
        <v>0.256394640682095</v>
      </c>
      <c r="G95" s="212">
        <v>23897.981795</v>
      </c>
      <c r="H95" s="212">
        <v>22152.871176000001</v>
      </c>
      <c r="I95" s="100">
        <v>0.29382045654416505</v>
      </c>
      <c r="J95" s="100">
        <v>0</v>
      </c>
      <c r="K95" s="92">
        <v>0</v>
      </c>
      <c r="L95" s="178">
        <v>23101.450250999998</v>
      </c>
      <c r="M95" s="206">
        <v>4.6929295762482264E-3</v>
      </c>
      <c r="N95" s="206">
        <v>4.5980491954959561E-5</v>
      </c>
      <c r="O95" s="206">
        <v>3.2770135378782549E-4</v>
      </c>
      <c r="P95" s="206">
        <v>3.7553578001446814E-4</v>
      </c>
      <c r="Q95" s="206">
        <v>0</v>
      </c>
      <c r="R95" s="206">
        <v>0</v>
      </c>
    </row>
    <row r="96" spans="1:18">
      <c r="A96" s="21">
        <v>31</v>
      </c>
      <c r="B96" s="21">
        <v>91</v>
      </c>
      <c r="C96" s="21" t="s">
        <v>462</v>
      </c>
      <c r="D96" s="51">
        <v>3.2546250111622297</v>
      </c>
      <c r="E96" s="99">
        <v>0.28260049777509616</v>
      </c>
      <c r="F96" s="99">
        <v>0.32415717625763635</v>
      </c>
      <c r="G96" s="213">
        <v>17038.068824999998</v>
      </c>
      <c r="H96" s="213">
        <v>16335.418314</v>
      </c>
      <c r="I96" s="99">
        <v>5.4347832574102958E-2</v>
      </c>
      <c r="J96" s="99">
        <v>0</v>
      </c>
      <c r="K96" s="51">
        <v>1.2355694227769111E-2</v>
      </c>
      <c r="L96" s="150">
        <v>16257.978660000001</v>
      </c>
      <c r="M96" s="206">
        <v>2.9275043870614337E-3</v>
      </c>
      <c r="N96" s="206">
        <v>2.5419647246147851E-4</v>
      </c>
      <c r="O96" s="206">
        <v>2.9157631135293165E-4</v>
      </c>
      <c r="P96" s="206">
        <v>4.8885360907108219E-5</v>
      </c>
      <c r="Q96" s="206">
        <v>0</v>
      </c>
      <c r="R96" s="206">
        <v>1.1113829990529964E-5</v>
      </c>
    </row>
    <row r="97" spans="1:18">
      <c r="A97" s="89">
        <v>42</v>
      </c>
      <c r="B97" s="90">
        <v>92</v>
      </c>
      <c r="C97" s="91" t="s">
        <v>448</v>
      </c>
      <c r="D97" s="92">
        <v>2.9848597935961432</v>
      </c>
      <c r="E97" s="100">
        <v>0.60225512136340165</v>
      </c>
      <c r="F97" s="100">
        <v>0.15794456877259425</v>
      </c>
      <c r="G97" s="212">
        <v>9415.8325750000004</v>
      </c>
      <c r="H97" s="212">
        <v>14596.838436</v>
      </c>
      <c r="I97" s="100">
        <v>0.21538673363315131</v>
      </c>
      <c r="J97" s="100">
        <v>0.44953421137166721</v>
      </c>
      <c r="K97" s="92">
        <v>0</v>
      </c>
      <c r="L97" s="178">
        <v>18428.380708000001</v>
      </c>
      <c r="M97" s="206">
        <v>3.0432747278082684E-3</v>
      </c>
      <c r="N97" s="206">
        <v>6.1404150187240806E-4</v>
      </c>
      <c r="O97" s="206">
        <v>1.6103560896610957E-4</v>
      </c>
      <c r="P97" s="206">
        <v>2.1960194062623642E-4</v>
      </c>
      <c r="Q97" s="206">
        <v>4.583317808386532E-4</v>
      </c>
      <c r="R97" s="206">
        <v>0</v>
      </c>
    </row>
    <row r="98" spans="1:18">
      <c r="A98" s="21">
        <v>142</v>
      </c>
      <c r="B98" s="21">
        <v>93</v>
      </c>
      <c r="C98" s="21" t="s">
        <v>480</v>
      </c>
      <c r="D98" s="51">
        <v>3.3672426808355165</v>
      </c>
      <c r="E98" s="99">
        <v>2.156076808427511E-3</v>
      </c>
      <c r="F98" s="99">
        <v>3.0141664375533592E-2</v>
      </c>
      <c r="G98" s="213">
        <v>176861.13173600001</v>
      </c>
      <c r="H98" s="213">
        <v>172870.314575</v>
      </c>
      <c r="I98" s="99">
        <v>0.12842537058762765</v>
      </c>
      <c r="J98" s="99">
        <v>0</v>
      </c>
      <c r="K98" s="51">
        <v>0</v>
      </c>
      <c r="L98" s="150">
        <v>68051.337247999996</v>
      </c>
      <c r="M98" s="206">
        <v>1.2677719224782091E-2</v>
      </c>
      <c r="N98" s="206">
        <v>8.1176615394782981E-6</v>
      </c>
      <c r="O98" s="206">
        <v>1.1348381870290802E-4</v>
      </c>
      <c r="P98" s="206">
        <v>4.8352344751241387E-4</v>
      </c>
      <c r="Q98" s="206">
        <v>0</v>
      </c>
      <c r="R98" s="206">
        <v>0</v>
      </c>
    </row>
    <row r="99" spans="1:18">
      <c r="A99" s="89">
        <v>165</v>
      </c>
      <c r="B99" s="90">
        <v>94</v>
      </c>
      <c r="C99" s="91" t="s">
        <v>490</v>
      </c>
      <c r="D99" s="92">
        <v>3.0580843306188927</v>
      </c>
      <c r="E99" s="100">
        <v>0.11726384364820847</v>
      </c>
      <c r="F99" s="100">
        <v>2.4676734774454643E-3</v>
      </c>
      <c r="G99" s="212">
        <v>10234.986177999999</v>
      </c>
      <c r="H99" s="212">
        <v>9836.410527</v>
      </c>
      <c r="I99" s="100">
        <v>7.7668057216054659E-2</v>
      </c>
      <c r="J99" s="100">
        <v>0</v>
      </c>
      <c r="K99" s="92">
        <v>0</v>
      </c>
      <c r="L99" s="178">
        <v>10568.794709</v>
      </c>
      <c r="M99" s="206">
        <v>1.7881542013043375E-3</v>
      </c>
      <c r="N99" s="206">
        <v>6.8567708411822268E-5</v>
      </c>
      <c r="O99" s="206">
        <v>1.4429231568144416E-6</v>
      </c>
      <c r="P99" s="206">
        <v>4.541485708143532E-5</v>
      </c>
      <c r="Q99" s="206">
        <v>0</v>
      </c>
      <c r="R99" s="206">
        <v>0</v>
      </c>
    </row>
    <row r="100" spans="1:18">
      <c r="A100" s="21">
        <v>146</v>
      </c>
      <c r="B100" s="21">
        <v>95</v>
      </c>
      <c r="C100" s="21" t="s">
        <v>481</v>
      </c>
      <c r="D100" s="51">
        <v>3.2519260797268634</v>
      </c>
      <c r="E100" s="99">
        <v>0</v>
      </c>
      <c r="F100" s="99">
        <v>0</v>
      </c>
      <c r="G100" s="213">
        <v>3443.7292470000002</v>
      </c>
      <c r="H100" s="213">
        <v>3201.1699130000002</v>
      </c>
      <c r="I100" s="99">
        <v>3.6532907045034486E-2</v>
      </c>
      <c r="J100" s="99">
        <v>0</v>
      </c>
      <c r="K100" s="51">
        <v>0</v>
      </c>
      <c r="L100" s="150">
        <v>3630.1865600000001</v>
      </c>
      <c r="M100" s="206">
        <v>6.5313003736308098E-4</v>
      </c>
      <c r="N100" s="206">
        <v>0</v>
      </c>
      <c r="O100" s="206">
        <v>0</v>
      </c>
      <c r="P100" s="206">
        <v>7.3374173822885477E-6</v>
      </c>
      <c r="Q100" s="206">
        <v>0</v>
      </c>
      <c r="R100" s="206">
        <v>0</v>
      </c>
    </row>
    <row r="101" spans="1:18">
      <c r="A101" s="89">
        <v>40</v>
      </c>
      <c r="B101" s="90">
        <v>96</v>
      </c>
      <c r="C101" s="91" t="s">
        <v>454</v>
      </c>
      <c r="D101" s="92">
        <v>2.9913317157738732</v>
      </c>
      <c r="E101" s="100">
        <v>0.7745178057476696</v>
      </c>
      <c r="F101" s="100">
        <v>0.38884831822672794</v>
      </c>
      <c r="G101" s="212">
        <v>19009.681165000002</v>
      </c>
      <c r="H101" s="212">
        <v>18893.550579999999</v>
      </c>
      <c r="I101" s="100">
        <v>2.9571184739294879E-2</v>
      </c>
      <c r="J101" s="100">
        <v>4.7278130487640144E-4</v>
      </c>
      <c r="K101" s="92">
        <v>0</v>
      </c>
      <c r="L101" s="178">
        <v>29810.090541000001</v>
      </c>
      <c r="M101" s="206">
        <v>4.9335316485800418E-3</v>
      </c>
      <c r="N101" s="206">
        <v>1.2773936393932681E-3</v>
      </c>
      <c r="O101" s="206">
        <v>6.413182043143573E-4</v>
      </c>
      <c r="P101" s="206">
        <v>4.8771045694467833E-5</v>
      </c>
      <c r="Q101" s="206">
        <v>7.7974686597446481E-7</v>
      </c>
      <c r="R101" s="206">
        <v>0</v>
      </c>
    </row>
    <row r="102" spans="1:18">
      <c r="A102" s="21">
        <v>152</v>
      </c>
      <c r="B102" s="21">
        <v>97</v>
      </c>
      <c r="C102" s="21" t="s">
        <v>482</v>
      </c>
      <c r="D102" s="51">
        <v>3.1511025104381716</v>
      </c>
      <c r="E102" s="99">
        <v>0.11832736465135875</v>
      </c>
      <c r="F102" s="99">
        <v>0.38769749315357066</v>
      </c>
      <c r="G102" s="213">
        <v>41450.903234999998</v>
      </c>
      <c r="H102" s="213">
        <v>44511.417508999999</v>
      </c>
      <c r="I102" s="99">
        <v>0.21721976860201628</v>
      </c>
      <c r="J102" s="99">
        <v>9.2489826119126898E-5</v>
      </c>
      <c r="K102" s="51">
        <v>0</v>
      </c>
      <c r="L102" s="150">
        <v>42983.971307</v>
      </c>
      <c r="M102" s="206">
        <v>7.493748563136538E-3</v>
      </c>
      <c r="N102" s="206">
        <v>2.8139849969925352E-4</v>
      </c>
      <c r="O102" s="206">
        <v>9.2199714945078544E-4</v>
      </c>
      <c r="P102" s="206">
        <v>5.1657803053187918E-4</v>
      </c>
      <c r="Q102" s="206">
        <v>2.1995333356786865E-7</v>
      </c>
      <c r="R102" s="206">
        <v>0</v>
      </c>
    </row>
    <row r="103" spans="1:18">
      <c r="A103" s="89">
        <v>215</v>
      </c>
      <c r="B103" s="90">
        <v>98</v>
      </c>
      <c r="C103" s="91" t="s">
        <v>360</v>
      </c>
      <c r="D103" s="92">
        <v>3.1945299212958589</v>
      </c>
      <c r="E103" s="100">
        <v>1.0780718139251699</v>
      </c>
      <c r="F103" s="100">
        <v>0</v>
      </c>
      <c r="G103" s="212">
        <v>24614.900917999999</v>
      </c>
      <c r="H103" s="212">
        <v>32746.401603999999</v>
      </c>
      <c r="I103" s="100">
        <v>0.13015528009620855</v>
      </c>
      <c r="J103" s="100">
        <v>0</v>
      </c>
      <c r="K103" s="92">
        <v>0</v>
      </c>
      <c r="L103" s="178">
        <v>36198.055179000003</v>
      </c>
      <c r="M103" s="206">
        <v>6.3976760536804964E-3</v>
      </c>
      <c r="N103" s="206">
        <v>2.1590513778312428E-3</v>
      </c>
      <c r="O103" s="206">
        <v>0</v>
      </c>
      <c r="P103" s="206">
        <v>2.6066161195754603E-4</v>
      </c>
      <c r="Q103" s="206">
        <v>0</v>
      </c>
      <c r="R103" s="206">
        <v>0</v>
      </c>
    </row>
    <row r="104" spans="1:18">
      <c r="A104" s="21">
        <v>124</v>
      </c>
      <c r="B104" s="21">
        <v>99</v>
      </c>
      <c r="C104" s="21" t="s">
        <v>470</v>
      </c>
      <c r="D104" s="51">
        <v>2.9597055451421226</v>
      </c>
      <c r="E104" s="99">
        <v>0.84240623626704469</v>
      </c>
      <c r="F104" s="99">
        <v>0.56584138184937671</v>
      </c>
      <c r="G104" s="213">
        <v>104775.988622</v>
      </c>
      <c r="H104" s="213">
        <v>117184.404215</v>
      </c>
      <c r="I104" s="99">
        <v>0.2082463247154053</v>
      </c>
      <c r="J104" s="99">
        <v>0</v>
      </c>
      <c r="K104" s="51">
        <v>1.0383190056530772E-2</v>
      </c>
      <c r="L104" s="150">
        <v>143103.44742800001</v>
      </c>
      <c r="M104" s="206">
        <v>2.3433040882447898E-2</v>
      </c>
      <c r="N104" s="206">
        <v>6.6696296212557238E-3</v>
      </c>
      <c r="O104" s="206">
        <v>4.4799673587868861E-3</v>
      </c>
      <c r="P104" s="206">
        <v>1.6487601777430486E-3</v>
      </c>
      <c r="Q104" s="206">
        <v>0</v>
      </c>
      <c r="R104" s="206">
        <v>8.2207406572679367E-5</v>
      </c>
    </row>
    <row r="105" spans="1:18">
      <c r="A105" s="89">
        <v>161</v>
      </c>
      <c r="B105" s="90">
        <v>100</v>
      </c>
      <c r="C105" s="91" t="s">
        <v>488</v>
      </c>
      <c r="D105" s="92">
        <v>2.8952920758655436</v>
      </c>
      <c r="E105" s="100">
        <v>0.26121068163823508</v>
      </c>
      <c r="F105" s="100">
        <v>0.59943856618440938</v>
      </c>
      <c r="G105" s="212">
        <v>15762.480310999999</v>
      </c>
      <c r="H105" s="212">
        <v>12185.186033</v>
      </c>
      <c r="I105" s="100">
        <v>0.21813029988060958</v>
      </c>
      <c r="J105" s="100">
        <v>0</v>
      </c>
      <c r="K105" s="92">
        <v>0.27059484514361964</v>
      </c>
      <c r="L105" s="178">
        <v>12393.594128999999</v>
      </c>
      <c r="M105" s="206">
        <v>1.9852705450041971E-3</v>
      </c>
      <c r="N105" s="206">
        <v>1.791093467286301E-4</v>
      </c>
      <c r="O105" s="206">
        <v>4.1102855870929494E-4</v>
      </c>
      <c r="P105" s="206">
        <v>1.4956959366403398E-4</v>
      </c>
      <c r="Q105" s="206">
        <v>0</v>
      </c>
      <c r="R105" s="206">
        <v>1.8554396641762082E-4</v>
      </c>
    </row>
    <row r="106" spans="1:18">
      <c r="A106" s="21">
        <v>35</v>
      </c>
      <c r="B106" s="21">
        <v>101</v>
      </c>
      <c r="C106" s="21" t="s">
        <v>457</v>
      </c>
      <c r="D106" s="51">
        <v>3.0964887529790444</v>
      </c>
      <c r="E106" s="99">
        <v>0.12436652513354335</v>
      </c>
      <c r="F106" s="99">
        <v>0.36159430215039035</v>
      </c>
      <c r="G106" s="213">
        <v>6804.8929710000002</v>
      </c>
      <c r="H106" s="213">
        <v>5779.3597309999996</v>
      </c>
      <c r="I106" s="99">
        <v>0.19068388529803285</v>
      </c>
      <c r="J106" s="99">
        <v>9.9097766602573578E-3</v>
      </c>
      <c r="K106" s="51">
        <v>0</v>
      </c>
      <c r="L106" s="150">
        <v>6805.6109120000001</v>
      </c>
      <c r="M106" s="206">
        <v>1.1659144124350621E-3</v>
      </c>
      <c r="N106" s="206">
        <v>4.6827466735722673E-5</v>
      </c>
      <c r="O106" s="206">
        <v>1.3615034381311437E-4</v>
      </c>
      <c r="P106" s="206">
        <v>7.1797803196992698E-5</v>
      </c>
      <c r="Q106" s="206">
        <v>3.7313074110444998E-6</v>
      </c>
      <c r="R106" s="206">
        <v>0</v>
      </c>
    </row>
    <row r="107" spans="1:18">
      <c r="A107" s="89">
        <v>122</v>
      </c>
      <c r="B107" s="90">
        <v>102</v>
      </c>
      <c r="C107" s="91" t="s">
        <v>469</v>
      </c>
      <c r="D107" s="92">
        <v>2.8809292741808061</v>
      </c>
      <c r="E107" s="100">
        <v>0.68104856809408387</v>
      </c>
      <c r="F107" s="100">
        <v>0.4468444205045336</v>
      </c>
      <c r="G107" s="212">
        <v>47503.057022000001</v>
      </c>
      <c r="H107" s="212">
        <v>53103.095448</v>
      </c>
      <c r="I107" s="100">
        <v>0.19191572681659877</v>
      </c>
      <c r="J107" s="100">
        <v>1.9626940558408594E-3</v>
      </c>
      <c r="K107" s="92">
        <v>7.3770733722920728E-2</v>
      </c>
      <c r="L107" s="178">
        <v>64626.071748000002</v>
      </c>
      <c r="M107" s="206">
        <v>1.0300786904239089E-2</v>
      </c>
      <c r="N107" s="206">
        <v>2.4350948960276497E-3</v>
      </c>
      <c r="O107" s="206">
        <v>1.5976959921288685E-3</v>
      </c>
      <c r="P107" s="206">
        <v>6.8619629896054114E-4</v>
      </c>
      <c r="Q107" s="206">
        <v>7.0176291409244075E-6</v>
      </c>
      <c r="R107" s="206">
        <v>2.6376788026677531E-4</v>
      </c>
    </row>
    <row r="108" spans="1:18">
      <c r="A108" s="21">
        <v>59</v>
      </c>
      <c r="B108" s="21">
        <v>103</v>
      </c>
      <c r="C108" s="21" t="s">
        <v>453</v>
      </c>
      <c r="D108" s="51">
        <v>2.7242989876812329</v>
      </c>
      <c r="E108" s="99">
        <v>4.7551454932576294E-2</v>
      </c>
      <c r="F108" s="99">
        <v>4.5118118219608636E-2</v>
      </c>
      <c r="G108" s="213">
        <v>11723.686394</v>
      </c>
      <c r="H108" s="213">
        <v>11387.398985</v>
      </c>
      <c r="I108" s="99">
        <v>5.4610458557481575E-2</v>
      </c>
      <c r="J108" s="99">
        <v>0</v>
      </c>
      <c r="K108" s="51">
        <v>0</v>
      </c>
      <c r="L108" s="150">
        <v>10126.308337</v>
      </c>
      <c r="M108" s="206">
        <v>1.5262861522585386E-3</v>
      </c>
      <c r="N108" s="206">
        <v>2.6640661510178319E-5</v>
      </c>
      <c r="O108" s="206">
        <v>2.5277386720744886E-5</v>
      </c>
      <c r="P108" s="206">
        <v>3.0595462187399885E-5</v>
      </c>
      <c r="Q108" s="206">
        <v>0</v>
      </c>
      <c r="R108" s="206">
        <v>0</v>
      </c>
    </row>
    <row r="109" spans="1:18">
      <c r="A109" s="89">
        <v>27</v>
      </c>
      <c r="B109" s="90">
        <v>104</v>
      </c>
      <c r="C109" s="91" t="s">
        <v>434</v>
      </c>
      <c r="D109" s="92">
        <v>2.5455541149877861</v>
      </c>
      <c r="E109" s="100">
        <v>0.40154924145024429</v>
      </c>
      <c r="F109" s="100">
        <v>0.5085818976600669</v>
      </c>
      <c r="G109" s="212">
        <v>40295.955379999999</v>
      </c>
      <c r="H109" s="212">
        <v>35684.677696999999</v>
      </c>
      <c r="I109" s="100">
        <v>7.509876160075174E-2</v>
      </c>
      <c r="J109" s="100">
        <v>1.464776276151784E-3</v>
      </c>
      <c r="K109" s="92">
        <v>5.5274576458557887E-4</v>
      </c>
      <c r="L109" s="178">
        <v>36971.164253000003</v>
      </c>
      <c r="M109" s="206">
        <v>5.2068553023764041E-3</v>
      </c>
      <c r="N109" s="206">
        <v>8.2135704155731899E-4</v>
      </c>
      <c r="O109" s="206">
        <v>1.0402891594141887E-3</v>
      </c>
      <c r="P109" s="206">
        <v>1.5361228533326696E-4</v>
      </c>
      <c r="Q109" s="206">
        <v>2.9961563477948984E-6</v>
      </c>
      <c r="R109" s="206">
        <v>1.1306250369037352E-6</v>
      </c>
    </row>
    <row r="110" spans="1:18">
      <c r="A110" s="21">
        <v>46</v>
      </c>
      <c r="B110" s="21">
        <v>105</v>
      </c>
      <c r="C110" s="21" t="s">
        <v>452</v>
      </c>
      <c r="D110" s="51">
        <v>2.7629762521618368</v>
      </c>
      <c r="E110" s="99">
        <v>7.1540217476863566E-2</v>
      </c>
      <c r="F110" s="99">
        <v>0.857009524452091</v>
      </c>
      <c r="G110" s="213">
        <v>37537.324926000001</v>
      </c>
      <c r="H110" s="213">
        <v>49337.209283999997</v>
      </c>
      <c r="I110" s="99">
        <v>0.17528038423789952</v>
      </c>
      <c r="J110" s="99">
        <v>0</v>
      </c>
      <c r="K110" s="51">
        <v>2.5668987501048569E-3</v>
      </c>
      <c r="L110" s="150">
        <v>58603.975745000003</v>
      </c>
      <c r="M110" s="206">
        <v>8.9584789985944508E-3</v>
      </c>
      <c r="N110" s="206">
        <v>2.3195694690459568E-4</v>
      </c>
      <c r="O110" s="206">
        <v>2.77870713524677E-3</v>
      </c>
      <c r="P110" s="206">
        <v>5.6831673447507215E-4</v>
      </c>
      <c r="Q110" s="206">
        <v>0</v>
      </c>
      <c r="R110" s="206">
        <v>8.3227311585976602E-6</v>
      </c>
    </row>
    <row r="111" spans="1:18">
      <c r="A111" s="89">
        <v>49</v>
      </c>
      <c r="B111" s="90">
        <v>106</v>
      </c>
      <c r="C111" s="91" t="s">
        <v>445</v>
      </c>
      <c r="D111" s="92">
        <v>2.2455252256812623</v>
      </c>
      <c r="E111" s="100">
        <v>0.20758457774403105</v>
      </c>
      <c r="F111" s="100">
        <v>0.32424280772800135</v>
      </c>
      <c r="G111" s="212">
        <v>42846.500963999999</v>
      </c>
      <c r="H111" s="212">
        <v>43724.880794999997</v>
      </c>
      <c r="I111" s="100">
        <v>0.10274163608590262</v>
      </c>
      <c r="J111" s="100">
        <v>0</v>
      </c>
      <c r="K111" s="92">
        <v>2.0053288458841679E-2</v>
      </c>
      <c r="L111" s="178">
        <v>49110.803891000003</v>
      </c>
      <c r="M111" s="206">
        <v>6.1013372209979769E-3</v>
      </c>
      <c r="N111" s="206">
        <v>5.6402996332875863E-4</v>
      </c>
      <c r="O111" s="206">
        <v>8.8100311179160797E-4</v>
      </c>
      <c r="P111" s="206">
        <v>2.7916024332657637E-4</v>
      </c>
      <c r="Q111" s="206">
        <v>0</v>
      </c>
      <c r="R111" s="206">
        <v>5.4486974306966404E-5</v>
      </c>
    </row>
    <row r="112" spans="1:18">
      <c r="A112" s="21">
        <v>144</v>
      </c>
      <c r="B112" s="21">
        <v>107</v>
      </c>
      <c r="C112" s="21" t="s">
        <v>98</v>
      </c>
      <c r="D112" s="51">
        <v>2.6099096789125982</v>
      </c>
      <c r="E112" s="99">
        <v>0</v>
      </c>
      <c r="F112" s="99">
        <v>0.42033428024047037</v>
      </c>
      <c r="G112" s="213">
        <v>48154.262036</v>
      </c>
      <c r="H112" s="213">
        <v>53614.396726999999</v>
      </c>
      <c r="I112" s="99">
        <v>0.1810027876202189</v>
      </c>
      <c r="J112" s="99">
        <v>0</v>
      </c>
      <c r="K112" s="51">
        <v>0</v>
      </c>
      <c r="L112" s="150">
        <v>72552.760534000001</v>
      </c>
      <c r="M112" s="206">
        <v>1.047633716757111E-2</v>
      </c>
      <c r="N112" s="206">
        <v>0</v>
      </c>
      <c r="O112" s="206">
        <v>1.6872475237235823E-3</v>
      </c>
      <c r="P112" s="206">
        <v>7.265562661807278E-4</v>
      </c>
      <c r="Q112" s="206">
        <v>0</v>
      </c>
      <c r="R112" s="206">
        <v>0</v>
      </c>
    </row>
    <row r="113" spans="1:18">
      <c r="A113" s="89">
        <v>171</v>
      </c>
      <c r="B113" s="90">
        <v>108</v>
      </c>
      <c r="C113" s="91" t="s">
        <v>492</v>
      </c>
      <c r="D113" s="92">
        <v>2.3438728449425552</v>
      </c>
      <c r="E113" s="100">
        <v>1.2896772703654524</v>
      </c>
      <c r="F113" s="100">
        <v>0.7410368916344322</v>
      </c>
      <c r="G113" s="212">
        <v>40626.382990999999</v>
      </c>
      <c r="H113" s="212">
        <v>40548.324047000002</v>
      </c>
      <c r="I113" s="100">
        <v>3.9234251728821931E-2</v>
      </c>
      <c r="J113" s="100">
        <v>2.0745863176092863E-3</v>
      </c>
      <c r="K113" s="92">
        <v>2.6426278093356383E-3</v>
      </c>
      <c r="L113" s="178">
        <v>40544.838593</v>
      </c>
      <c r="M113" s="206">
        <v>5.2577468417558792E-3</v>
      </c>
      <c r="N113" s="206">
        <v>2.8929882479672175E-3</v>
      </c>
      <c r="O113" s="206">
        <v>1.6622848739522894E-3</v>
      </c>
      <c r="P113" s="206">
        <v>8.8009792664722967E-5</v>
      </c>
      <c r="Q113" s="206">
        <v>4.6536866037319159E-6</v>
      </c>
      <c r="R113" s="206">
        <v>5.9279103166585115E-6</v>
      </c>
    </row>
    <row r="114" spans="1:18">
      <c r="A114" s="21">
        <v>60</v>
      </c>
      <c r="B114" s="21">
        <v>109</v>
      </c>
      <c r="C114" s="21" t="s">
        <v>441</v>
      </c>
      <c r="D114" s="51">
        <v>2.3757492333738366</v>
      </c>
      <c r="E114" s="99">
        <v>0.11256043334285744</v>
      </c>
      <c r="F114" s="99">
        <v>0.50079797939252413</v>
      </c>
      <c r="G114" s="213">
        <v>18550.596871000002</v>
      </c>
      <c r="H114" s="213">
        <v>19941.637541</v>
      </c>
      <c r="I114" s="99">
        <v>0.14823070152457912</v>
      </c>
      <c r="J114" s="99">
        <v>4.556923696408934E-3</v>
      </c>
      <c r="K114" s="51">
        <v>4.1381956352043447E-2</v>
      </c>
      <c r="L114" s="150">
        <v>21497.736312000001</v>
      </c>
      <c r="M114" s="206">
        <v>2.8256825991720379E-3</v>
      </c>
      <c r="N114" s="206">
        <v>1.3387779037625722E-4</v>
      </c>
      <c r="O114" s="206">
        <v>5.9564204680827076E-4</v>
      </c>
      <c r="P114" s="206">
        <v>1.7630350378615005E-4</v>
      </c>
      <c r="Q114" s="206">
        <v>5.4199407133603288E-6</v>
      </c>
      <c r="R114" s="206">
        <v>4.9219114686447226E-5</v>
      </c>
    </row>
    <row r="115" spans="1:18">
      <c r="A115" s="89">
        <v>131</v>
      </c>
      <c r="B115" s="90">
        <v>110</v>
      </c>
      <c r="C115" s="91" t="s">
        <v>475</v>
      </c>
      <c r="D115" s="92">
        <v>2.4317789979366551</v>
      </c>
      <c r="E115" s="100">
        <v>0.20365212008666048</v>
      </c>
      <c r="F115" s="100">
        <v>0.42350149592489428</v>
      </c>
      <c r="G115" s="212">
        <v>22899.494180999998</v>
      </c>
      <c r="H115" s="212">
        <v>22243.065607</v>
      </c>
      <c r="I115" s="100">
        <v>9.956464844682314E-2</v>
      </c>
      <c r="J115" s="100">
        <v>0</v>
      </c>
      <c r="K115" s="92">
        <v>1.4248002025096735E-2</v>
      </c>
      <c r="L115" s="178">
        <v>27542.444047000001</v>
      </c>
      <c r="M115" s="206">
        <v>3.7055836969273519E-3</v>
      </c>
      <c r="N115" s="206">
        <v>3.1032835495254084E-4</v>
      </c>
      <c r="O115" s="206">
        <v>6.4533834705176305E-4</v>
      </c>
      <c r="P115" s="206">
        <v>1.5171820234811552E-4</v>
      </c>
      <c r="Q115" s="206">
        <v>0</v>
      </c>
      <c r="R115" s="206">
        <v>2.1711333169167232E-5</v>
      </c>
    </row>
    <row r="116" spans="1:18">
      <c r="A116" s="21">
        <v>169</v>
      </c>
      <c r="B116" s="21">
        <v>111</v>
      </c>
      <c r="C116" s="21" t="s">
        <v>241</v>
      </c>
      <c r="D116" s="51">
        <v>2.4851331245406589</v>
      </c>
      <c r="E116" s="99">
        <v>5.4565646997337861E-2</v>
      </c>
      <c r="F116" s="99">
        <v>0</v>
      </c>
      <c r="G116" s="213">
        <v>34945.722063000001</v>
      </c>
      <c r="H116" s="213">
        <v>51105.645457999999</v>
      </c>
      <c r="I116" s="99">
        <v>0.17373383495050548</v>
      </c>
      <c r="J116" s="99">
        <v>0</v>
      </c>
      <c r="K116" s="51">
        <v>0</v>
      </c>
      <c r="L116" s="150">
        <v>66058.421816000002</v>
      </c>
      <c r="M116" s="206">
        <v>9.0825521427811556E-3</v>
      </c>
      <c r="N116" s="206">
        <v>1.9942405868076575E-4</v>
      </c>
      <c r="O116" s="206">
        <v>0</v>
      </c>
      <c r="P116" s="206">
        <v>6.3495456212027347E-4</v>
      </c>
      <c r="Q116" s="206">
        <v>0</v>
      </c>
      <c r="R116" s="206">
        <v>0</v>
      </c>
    </row>
    <row r="117" spans="1:18">
      <c r="A117" s="89">
        <v>170</v>
      </c>
      <c r="B117" s="90">
        <v>112</v>
      </c>
      <c r="C117" s="91" t="s">
        <v>243</v>
      </c>
      <c r="D117" s="92">
        <v>2.0689658791358143</v>
      </c>
      <c r="E117" s="100">
        <v>2.2495079201424687E-3</v>
      </c>
      <c r="F117" s="100">
        <v>2.2495079201424687E-3</v>
      </c>
      <c r="G117" s="212">
        <v>8248.2699470000007</v>
      </c>
      <c r="H117" s="212">
        <v>7485.351232</v>
      </c>
      <c r="I117" s="100">
        <v>4.4175950988989576E-2</v>
      </c>
      <c r="J117" s="100">
        <v>0</v>
      </c>
      <c r="K117" s="92">
        <v>0</v>
      </c>
      <c r="L117" s="178">
        <v>10223.445557999999</v>
      </c>
      <c r="M117" s="206">
        <v>1.1702554298517046E-3</v>
      </c>
      <c r="N117" s="206">
        <v>1.2723742254950606E-6</v>
      </c>
      <c r="O117" s="206">
        <v>1.2723742254950606E-6</v>
      </c>
      <c r="P117" s="206">
        <v>2.4986949777693384E-5</v>
      </c>
      <c r="Q117" s="206">
        <v>0</v>
      </c>
      <c r="R117" s="206">
        <v>0</v>
      </c>
    </row>
    <row r="118" spans="1:18">
      <c r="A118" s="21">
        <v>103</v>
      </c>
      <c r="B118" s="21">
        <v>113</v>
      </c>
      <c r="C118" s="21" t="s">
        <v>466</v>
      </c>
      <c r="D118" s="51">
        <v>2.6394027298583147</v>
      </c>
      <c r="E118" s="99">
        <v>0</v>
      </c>
      <c r="F118" s="99">
        <v>4.2651753855142624E-2</v>
      </c>
      <c r="G118" s="213">
        <v>48117.865209000003</v>
      </c>
      <c r="H118" s="213">
        <v>48255.588585999998</v>
      </c>
      <c r="I118" s="99">
        <v>0.66584541969870126</v>
      </c>
      <c r="J118" s="99">
        <v>0</v>
      </c>
      <c r="K118" s="51">
        <v>0</v>
      </c>
      <c r="L118" s="150">
        <v>47418.342078000001</v>
      </c>
      <c r="M118" s="206">
        <v>6.9243988360886098E-3</v>
      </c>
      <c r="N118" s="206">
        <v>0</v>
      </c>
      <c r="O118" s="206">
        <v>1.1189567677970138E-4</v>
      </c>
      <c r="P118" s="206">
        <v>1.7468267335709387E-3</v>
      </c>
      <c r="Q118" s="206">
        <v>0</v>
      </c>
      <c r="R118" s="206">
        <v>0</v>
      </c>
    </row>
    <row r="119" spans="1:18">
      <c r="A119" s="89">
        <v>155</v>
      </c>
      <c r="B119" s="90">
        <v>114</v>
      </c>
      <c r="C119" s="91" t="s">
        <v>484</v>
      </c>
      <c r="D119" s="92">
        <v>2.3963537390285259</v>
      </c>
      <c r="E119" s="100">
        <v>0</v>
      </c>
      <c r="F119" s="100">
        <v>0.19678835028924796</v>
      </c>
      <c r="G119" s="212">
        <v>9324.9997170000006</v>
      </c>
      <c r="H119" s="212">
        <v>9208.022653</v>
      </c>
      <c r="I119" s="100">
        <v>0.23048956321297259</v>
      </c>
      <c r="J119" s="100">
        <v>0</v>
      </c>
      <c r="K119" s="92">
        <v>6.8822475723578766E-3</v>
      </c>
      <c r="L119" s="178">
        <v>10693.799235</v>
      </c>
      <c r="M119" s="206">
        <v>1.4177935663487085E-3</v>
      </c>
      <c r="N119" s="206">
        <v>0</v>
      </c>
      <c r="O119" s="206">
        <v>1.1642907824016816E-4</v>
      </c>
      <c r="P119" s="206">
        <v>1.3636827255994132E-4</v>
      </c>
      <c r="Q119" s="206">
        <v>0</v>
      </c>
      <c r="R119" s="206">
        <v>4.0718555742374317E-6</v>
      </c>
    </row>
    <row r="120" spans="1:18">
      <c r="A120" s="21">
        <v>36</v>
      </c>
      <c r="B120" s="21">
        <v>115</v>
      </c>
      <c r="C120" s="21" t="s">
        <v>430</v>
      </c>
      <c r="D120" s="51">
        <v>2.2640125395621591</v>
      </c>
      <c r="E120" s="99">
        <v>5.8128825605372761E-2</v>
      </c>
      <c r="F120" s="99">
        <v>0.21427465299568843</v>
      </c>
      <c r="G120" s="213">
        <v>145224.68004000001</v>
      </c>
      <c r="H120" s="213">
        <v>161094.445745</v>
      </c>
      <c r="I120" s="99">
        <v>8.6508568149807938E-2</v>
      </c>
      <c r="J120" s="99">
        <v>2.1766965428937262E-3</v>
      </c>
      <c r="K120" s="51">
        <v>0</v>
      </c>
      <c r="L120" s="150">
        <v>139026.899676</v>
      </c>
      <c r="M120" s="206">
        <v>1.7414367841381003E-2</v>
      </c>
      <c r="N120" s="206">
        <v>4.4711622996364405E-4</v>
      </c>
      <c r="O120" s="206">
        <v>1.6481612010297536E-3</v>
      </c>
      <c r="P120" s="206">
        <v>6.6540798730879615E-4</v>
      </c>
      <c r="Q120" s="206">
        <v>1.6742749262486141E-5</v>
      </c>
      <c r="R120" s="206">
        <v>0</v>
      </c>
    </row>
    <row r="121" spans="1:18">
      <c r="A121" s="89">
        <v>174</v>
      </c>
      <c r="B121" s="90">
        <v>116</v>
      </c>
      <c r="C121" s="91" t="s">
        <v>252</v>
      </c>
      <c r="D121" s="92">
        <v>2.1714386731858513</v>
      </c>
      <c r="E121" s="100">
        <v>0.74734611423591857</v>
      </c>
      <c r="F121" s="100">
        <v>0.47585756159391585</v>
      </c>
      <c r="G121" s="212">
        <v>55792.937421000002</v>
      </c>
      <c r="H121" s="212">
        <v>60438.186214000001</v>
      </c>
      <c r="I121" s="100">
        <v>0.29815752238195598</v>
      </c>
      <c r="J121" s="100">
        <v>1.7600427820944353E-2</v>
      </c>
      <c r="K121" s="92">
        <v>5.945452829595143E-3</v>
      </c>
      <c r="L121" s="178">
        <v>64343.460247000003</v>
      </c>
      <c r="M121" s="206">
        <v>7.7300451167800713E-3</v>
      </c>
      <c r="N121" s="206">
        <v>2.6604569828435924E-3</v>
      </c>
      <c r="O121" s="206">
        <v>1.6939923128867892E-3</v>
      </c>
      <c r="P121" s="206">
        <v>1.0614028056055629E-3</v>
      </c>
      <c r="Q121" s="206">
        <v>6.2655281408855354E-5</v>
      </c>
      <c r="R121" s="206">
        <v>2.1165054845886796E-5</v>
      </c>
    </row>
    <row r="122" spans="1:18">
      <c r="A122" s="21">
        <v>133</v>
      </c>
      <c r="B122" s="21">
        <v>117</v>
      </c>
      <c r="C122" s="21" t="s">
        <v>476</v>
      </c>
      <c r="D122" s="51">
        <v>1.9514884948656213</v>
      </c>
      <c r="E122" s="99">
        <v>0.48449506619440558</v>
      </c>
      <c r="F122" s="99">
        <v>0.70666452019879589</v>
      </c>
      <c r="G122" s="213">
        <v>3301.3427529999999</v>
      </c>
      <c r="H122" s="213">
        <v>4956.0503849999996</v>
      </c>
      <c r="I122" s="99">
        <v>0.22440204996404384</v>
      </c>
      <c r="J122" s="99">
        <v>0</v>
      </c>
      <c r="K122" s="51">
        <v>0.17513992402197118</v>
      </c>
      <c r="L122" s="150">
        <v>6246.2955300000003</v>
      </c>
      <c r="M122" s="206">
        <v>6.7440156760675005E-4</v>
      </c>
      <c r="N122" s="206">
        <v>1.6743333767988355E-4</v>
      </c>
      <c r="O122" s="206">
        <v>2.4421136042975064E-4</v>
      </c>
      <c r="P122" s="206">
        <v>7.754957032444121E-5</v>
      </c>
      <c r="Q122" s="206">
        <v>0</v>
      </c>
      <c r="R122" s="206">
        <v>6.0525409000209244E-5</v>
      </c>
    </row>
    <row r="123" spans="1:18">
      <c r="A123" s="89">
        <v>65</v>
      </c>
      <c r="B123" s="90">
        <v>118</v>
      </c>
      <c r="C123" s="91" t="s">
        <v>57</v>
      </c>
      <c r="D123" s="92">
        <v>1.6401577761528505</v>
      </c>
      <c r="E123" s="100">
        <v>1.0857175975117362E-2</v>
      </c>
      <c r="F123" s="100">
        <v>7.091938257056199E-2</v>
      </c>
      <c r="G123" s="212">
        <v>53136.120723</v>
      </c>
      <c r="H123" s="212">
        <v>52717.114958999999</v>
      </c>
      <c r="I123" s="100">
        <v>2.7938832914180659E-2</v>
      </c>
      <c r="J123" s="100">
        <v>0</v>
      </c>
      <c r="K123" s="92">
        <v>8.6547800749271538E-3</v>
      </c>
      <c r="L123" s="178">
        <v>56881.140380999997</v>
      </c>
      <c r="M123" s="206">
        <v>5.1615955334448496E-3</v>
      </c>
      <c r="N123" s="206">
        <v>3.4167658644669295E-5</v>
      </c>
      <c r="O123" s="206">
        <v>2.2318411901170993E-4</v>
      </c>
      <c r="P123" s="206">
        <v>8.7923831033958789E-5</v>
      </c>
      <c r="Q123" s="206">
        <v>0</v>
      </c>
      <c r="R123" s="206">
        <v>2.7236693217694647E-5</v>
      </c>
    </row>
    <row r="124" spans="1:18">
      <c r="A124" s="21">
        <v>209</v>
      </c>
      <c r="B124" s="21">
        <v>119</v>
      </c>
      <c r="C124" s="21" t="s">
        <v>494</v>
      </c>
      <c r="D124" s="51">
        <v>2.0454838921032263</v>
      </c>
      <c r="E124" s="99">
        <v>1.6199275974790766</v>
      </c>
      <c r="F124" s="99">
        <v>0.89883727220430909</v>
      </c>
      <c r="G124" s="213">
        <v>15652.342302999999</v>
      </c>
      <c r="H124" s="213">
        <v>23023.188619</v>
      </c>
      <c r="I124" s="99">
        <v>0.26044937752059727</v>
      </c>
      <c r="J124" s="99">
        <v>4.3380746799074693E-2</v>
      </c>
      <c r="K124" s="51">
        <v>6.9836194531218976E-3</v>
      </c>
      <c r="L124" s="150">
        <v>22783.644451</v>
      </c>
      <c r="M124" s="206">
        <v>2.5783941449288002E-3</v>
      </c>
      <c r="N124" s="206">
        <v>2.0419675992920726E-3</v>
      </c>
      <c r="O124" s="206">
        <v>1.1330114936824974E-3</v>
      </c>
      <c r="P124" s="206">
        <v>3.283042964268765E-4</v>
      </c>
      <c r="Q124" s="206">
        <v>5.4682739854950805E-5</v>
      </c>
      <c r="R124" s="206">
        <v>8.8030629709948671E-6</v>
      </c>
    </row>
    <row r="125" spans="1:18">
      <c r="A125" s="89">
        <v>43</v>
      </c>
      <c r="B125" s="90">
        <v>120</v>
      </c>
      <c r="C125" s="91" t="s">
        <v>449</v>
      </c>
      <c r="D125" s="92">
        <v>1.898465464948208</v>
      </c>
      <c r="E125" s="100">
        <v>0.27986284723400673</v>
      </c>
      <c r="F125" s="100">
        <v>0.37366987861565598</v>
      </c>
      <c r="G125" s="212">
        <v>22226.846298</v>
      </c>
      <c r="H125" s="212">
        <v>30530.126405999999</v>
      </c>
      <c r="I125" s="100">
        <v>0.21727644818918102</v>
      </c>
      <c r="J125" s="100">
        <v>0</v>
      </c>
      <c r="K125" s="92">
        <v>1.1978414739883092E-3</v>
      </c>
      <c r="L125" s="178">
        <v>41625.697063</v>
      </c>
      <c r="M125" s="206">
        <v>4.3721420973953712E-3</v>
      </c>
      <c r="N125" s="206">
        <v>6.4452061861557835E-4</v>
      </c>
      <c r="O125" s="206">
        <v>8.6055703250240471E-4</v>
      </c>
      <c r="P125" s="206">
        <v>5.003849284803179E-4</v>
      </c>
      <c r="Q125" s="206">
        <v>0</v>
      </c>
      <c r="R125" s="206">
        <v>2.7586138547815423E-6</v>
      </c>
    </row>
    <row r="126" spans="1:18">
      <c r="A126" s="21">
        <v>159</v>
      </c>
      <c r="B126" s="21">
        <v>121</v>
      </c>
      <c r="C126" s="21" t="s">
        <v>487</v>
      </c>
      <c r="D126" s="51">
        <v>1.7183950308220213</v>
      </c>
      <c r="E126" s="99">
        <v>0.13595549777791213</v>
      </c>
      <c r="F126" s="99">
        <v>1.2439761767995889</v>
      </c>
      <c r="G126" s="213">
        <v>26978.956599000001</v>
      </c>
      <c r="H126" s="213">
        <v>23341.562234000001</v>
      </c>
      <c r="I126" s="99">
        <v>0.26356925388478708</v>
      </c>
      <c r="J126" s="99">
        <v>0</v>
      </c>
      <c r="K126" s="51">
        <v>4.5887706043956041E-2</v>
      </c>
      <c r="L126" s="150">
        <v>22674.536768999998</v>
      </c>
      <c r="M126" s="206">
        <v>2.1557156734281352E-3</v>
      </c>
      <c r="N126" s="206">
        <v>1.7055531015378291E-4</v>
      </c>
      <c r="O126" s="206">
        <v>1.5605602283517248E-3</v>
      </c>
      <c r="P126" s="206">
        <v>3.3064595825873453E-4</v>
      </c>
      <c r="Q126" s="206">
        <v>0</v>
      </c>
      <c r="R126" s="206">
        <v>5.7565836354460739E-5</v>
      </c>
    </row>
    <row r="127" spans="1:18">
      <c r="A127" s="89">
        <v>64</v>
      </c>
      <c r="B127" s="90">
        <v>122</v>
      </c>
      <c r="C127" s="91" t="s">
        <v>77</v>
      </c>
      <c r="D127" s="92">
        <v>1.5250750006827234</v>
      </c>
      <c r="E127" s="100">
        <v>1.314348568177508</v>
      </c>
      <c r="F127" s="100">
        <v>1.0506201403375688</v>
      </c>
      <c r="G127" s="212">
        <v>184700.22042</v>
      </c>
      <c r="H127" s="212">
        <v>189858.819124</v>
      </c>
      <c r="I127" s="100">
        <v>5.2443637896265459E-2</v>
      </c>
      <c r="J127" s="100">
        <v>1.0077136541084615E-2</v>
      </c>
      <c r="K127" s="92">
        <v>4.6546493579793992E-2</v>
      </c>
      <c r="L127" s="178">
        <v>166726.91430100001</v>
      </c>
      <c r="M127" s="206">
        <v>1.4067825170911657E-2</v>
      </c>
      <c r="N127" s="206">
        <v>1.2124010860109764E-2</v>
      </c>
      <c r="O127" s="206">
        <v>9.6912876079478846E-3</v>
      </c>
      <c r="P127" s="206">
        <v>4.8375845707324984E-4</v>
      </c>
      <c r="Q127" s="206">
        <v>9.2955031732813934E-5</v>
      </c>
      <c r="R127" s="206">
        <v>4.2936113548931618E-4</v>
      </c>
    </row>
    <row r="128" spans="1:18">
      <c r="A128" s="21">
        <v>44</v>
      </c>
      <c r="B128" s="21">
        <v>123</v>
      </c>
      <c r="C128" s="21" t="s">
        <v>428</v>
      </c>
      <c r="D128" s="51">
        <v>1.6021830493331772</v>
      </c>
      <c r="E128" s="99">
        <v>0.15285302225580877</v>
      </c>
      <c r="F128" s="99">
        <v>0.89222270709822993</v>
      </c>
      <c r="G128" s="213">
        <v>75948.779618</v>
      </c>
      <c r="H128" s="213">
        <v>76273.301177000001</v>
      </c>
      <c r="I128" s="99">
        <v>9.0925070262527968E-2</v>
      </c>
      <c r="J128" s="99">
        <v>1.0987717301730565E-3</v>
      </c>
      <c r="K128" s="51">
        <v>6.3048568326596818E-3</v>
      </c>
      <c r="L128" s="150">
        <v>76429.053146000006</v>
      </c>
      <c r="M128" s="206">
        <v>6.7748652212651517E-3</v>
      </c>
      <c r="N128" s="206">
        <v>6.463422671193175E-4</v>
      </c>
      <c r="O128" s="206">
        <v>3.772782760658103E-3</v>
      </c>
      <c r="P128" s="206">
        <v>3.8447860031915214E-4</v>
      </c>
      <c r="Q128" s="206">
        <v>4.6461797133336023E-6</v>
      </c>
      <c r="R128" s="206">
        <v>2.6660221688414244E-5</v>
      </c>
    </row>
    <row r="129" spans="1:18">
      <c r="A129" s="89">
        <v>147</v>
      </c>
      <c r="B129" s="90">
        <v>124</v>
      </c>
      <c r="C129" s="91" t="s">
        <v>103</v>
      </c>
      <c r="D129" s="92">
        <v>1.8068311763194109</v>
      </c>
      <c r="E129" s="100">
        <v>0</v>
      </c>
      <c r="F129" s="100">
        <v>0.42775619232637202</v>
      </c>
      <c r="G129" s="212">
        <v>15931.029844000001</v>
      </c>
      <c r="H129" s="212">
        <v>12626.165379</v>
      </c>
      <c r="I129" s="100">
        <v>0.38795851432605077</v>
      </c>
      <c r="J129" s="100">
        <v>0</v>
      </c>
      <c r="K129" s="92">
        <v>0</v>
      </c>
      <c r="L129" s="178">
        <v>21608.111859000001</v>
      </c>
      <c r="M129" s="206">
        <v>2.1600531764011011E-3</v>
      </c>
      <c r="N129" s="206">
        <v>0</v>
      </c>
      <c r="O129" s="206">
        <v>5.1137933309408428E-4</v>
      </c>
      <c r="P129" s="206">
        <v>4.6380150628621587E-4</v>
      </c>
      <c r="Q129" s="206">
        <v>0</v>
      </c>
      <c r="R129" s="206">
        <v>0</v>
      </c>
    </row>
    <row r="130" spans="1:18">
      <c r="A130" s="21">
        <v>194</v>
      </c>
      <c r="B130" s="21">
        <v>125</v>
      </c>
      <c r="C130" s="21" t="s">
        <v>298</v>
      </c>
      <c r="D130" s="51">
        <v>1.2867521777516953</v>
      </c>
      <c r="E130" s="99">
        <v>0.45777545934040459</v>
      </c>
      <c r="F130" s="99">
        <v>2.05761316872428E-3</v>
      </c>
      <c r="G130" s="213">
        <v>28987.549910999998</v>
      </c>
      <c r="H130" s="213">
        <v>28882.439963000001</v>
      </c>
      <c r="I130" s="99">
        <v>0.11622477519745503</v>
      </c>
      <c r="J130" s="99">
        <v>0</v>
      </c>
      <c r="K130" s="51">
        <v>0</v>
      </c>
      <c r="L130" s="150">
        <v>45786.710127999999</v>
      </c>
      <c r="M130" s="206">
        <v>3.2596006776779416E-3</v>
      </c>
      <c r="N130" s="206">
        <v>1.1596368153015532E-3</v>
      </c>
      <c r="O130" s="206">
        <v>5.212345776551676E-6</v>
      </c>
      <c r="P130" s="206">
        <v>2.9442060603972561E-4</v>
      </c>
      <c r="Q130" s="206">
        <v>0</v>
      </c>
      <c r="R130" s="206">
        <v>0</v>
      </c>
    </row>
    <row r="131" spans="1:18">
      <c r="A131" s="89">
        <v>156</v>
      </c>
      <c r="B131" s="90">
        <v>126</v>
      </c>
      <c r="C131" s="91" t="s">
        <v>485</v>
      </c>
      <c r="D131" s="92">
        <v>1.424621397385192</v>
      </c>
      <c r="E131" s="100">
        <v>4.0277383654937569E-2</v>
      </c>
      <c r="F131" s="100">
        <v>0.24785400113507378</v>
      </c>
      <c r="G131" s="212">
        <v>171378.94678200001</v>
      </c>
      <c r="H131" s="212">
        <v>175999.93692400001</v>
      </c>
      <c r="I131" s="100">
        <v>4.5224335950747478E-2</v>
      </c>
      <c r="J131" s="100">
        <v>0</v>
      </c>
      <c r="K131" s="92">
        <v>6.1355942358968215E-3</v>
      </c>
      <c r="L131" s="178">
        <v>167669.51379699999</v>
      </c>
      <c r="M131" s="206">
        <v>1.3215500510965846E-2</v>
      </c>
      <c r="N131" s="206">
        <v>3.7363315281461714E-4</v>
      </c>
      <c r="O131" s="206">
        <v>2.2992176620802618E-3</v>
      </c>
      <c r="P131" s="206">
        <v>4.19523556196873E-4</v>
      </c>
      <c r="Q131" s="206">
        <v>0</v>
      </c>
      <c r="R131" s="206">
        <v>5.6916840438028059E-5</v>
      </c>
    </row>
    <row r="132" spans="1:18">
      <c r="A132" s="21">
        <v>15</v>
      </c>
      <c r="B132" s="21">
        <v>127</v>
      </c>
      <c r="C132" s="21" t="s">
        <v>464</v>
      </c>
      <c r="D132" s="51">
        <v>1.4822861538207959</v>
      </c>
      <c r="E132" s="99">
        <v>6.8589293689784976E-3</v>
      </c>
      <c r="F132" s="99">
        <v>7.9244560709500408E-2</v>
      </c>
      <c r="G132" s="213">
        <v>84628.538646000001</v>
      </c>
      <c r="H132" s="213">
        <v>75312.820017000005</v>
      </c>
      <c r="I132" s="99">
        <v>0.10942161819088958</v>
      </c>
      <c r="J132" s="99">
        <v>0</v>
      </c>
      <c r="K132" s="51">
        <v>2.8937783764905451E-4</v>
      </c>
      <c r="L132" s="150">
        <v>100001.10785</v>
      </c>
      <c r="M132" s="206">
        <v>8.2010018706098857E-3</v>
      </c>
      <c r="N132" s="206">
        <v>3.7948200784566067E-5</v>
      </c>
      <c r="O132" s="206">
        <v>4.3843409650633539E-4</v>
      </c>
      <c r="P132" s="206">
        <v>6.0539383246315827E-4</v>
      </c>
      <c r="Q132" s="206">
        <v>0</v>
      </c>
      <c r="R132" s="206">
        <v>1.6010324199249396E-6</v>
      </c>
    </row>
    <row r="133" spans="1:18">
      <c r="A133" s="89">
        <v>33</v>
      </c>
      <c r="B133" s="90">
        <v>128</v>
      </c>
      <c r="C133" s="91" t="s">
        <v>444</v>
      </c>
      <c r="D133" s="92">
        <v>1.4031194997443415</v>
      </c>
      <c r="E133" s="100">
        <v>1.9271931422121843E-3</v>
      </c>
      <c r="F133" s="100">
        <v>3.5695834856649809E-2</v>
      </c>
      <c r="G133" s="212">
        <v>14415.715348</v>
      </c>
      <c r="H133" s="212">
        <v>13266.901631000001</v>
      </c>
      <c r="I133" s="100">
        <v>5.3385989342945375E-2</v>
      </c>
      <c r="J133" s="100">
        <v>0</v>
      </c>
      <c r="K133" s="92">
        <v>0</v>
      </c>
      <c r="L133" s="178">
        <v>15786.859968000001</v>
      </c>
      <c r="M133" s="206">
        <v>1.2255201738775271E-3</v>
      </c>
      <c r="N133" s="206">
        <v>1.6832593910709627E-6</v>
      </c>
      <c r="O133" s="206">
        <v>3.1177647911097952E-5</v>
      </c>
      <c r="P133" s="206">
        <v>4.6628677709996366E-5</v>
      </c>
      <c r="Q133" s="206">
        <v>0</v>
      </c>
      <c r="R133" s="206">
        <v>0</v>
      </c>
    </row>
    <row r="134" spans="1:18">
      <c r="A134" s="21">
        <v>109</v>
      </c>
      <c r="B134" s="21">
        <v>129</v>
      </c>
      <c r="C134" s="21" t="s">
        <v>467</v>
      </c>
      <c r="D134" s="51">
        <v>1.3938885364280607</v>
      </c>
      <c r="E134" s="99">
        <v>0</v>
      </c>
      <c r="F134" s="99">
        <v>0.27241639371791365</v>
      </c>
      <c r="G134" s="213">
        <v>13892.120295000001</v>
      </c>
      <c r="H134" s="213">
        <v>13010.603386000001</v>
      </c>
      <c r="I134" s="99">
        <v>9.8951173107066442E-2</v>
      </c>
      <c r="J134" s="99">
        <v>0</v>
      </c>
      <c r="K134" s="51">
        <v>0</v>
      </c>
      <c r="L134" s="150">
        <v>16189.514712</v>
      </c>
      <c r="M134" s="206">
        <v>1.2485097118819612E-3</v>
      </c>
      <c r="N134" s="206">
        <v>0</v>
      </c>
      <c r="O134" s="206">
        <v>2.4400409670076139E-4</v>
      </c>
      <c r="P134" s="206">
        <v>8.8630831947918552E-5</v>
      </c>
      <c r="Q134" s="206">
        <v>0</v>
      </c>
      <c r="R134" s="206">
        <v>0</v>
      </c>
    </row>
    <row r="135" spans="1:18">
      <c r="A135" s="89">
        <v>177</v>
      </c>
      <c r="B135" s="90">
        <v>130</v>
      </c>
      <c r="C135" s="91" t="s">
        <v>256</v>
      </c>
      <c r="D135" s="92">
        <v>1.6390957766415077</v>
      </c>
      <c r="E135" s="100">
        <v>0.79753405565448576</v>
      </c>
      <c r="F135" s="100">
        <v>0.3830992546875206</v>
      </c>
      <c r="G135" s="212">
        <v>19978.924268999999</v>
      </c>
      <c r="H135" s="212">
        <v>19061.913568</v>
      </c>
      <c r="I135" s="100">
        <v>0.18864231348484889</v>
      </c>
      <c r="J135" s="100">
        <v>0</v>
      </c>
      <c r="K135" s="92">
        <v>2.6531716223696798E-3</v>
      </c>
      <c r="L135" s="178">
        <v>26686.249951999998</v>
      </c>
      <c r="M135" s="206">
        <v>2.4200365684927555E-3</v>
      </c>
      <c r="N135" s="206">
        <v>1.1775160468394778E-3</v>
      </c>
      <c r="O135" s="206">
        <v>5.6562540085715307E-4</v>
      </c>
      <c r="P135" s="206">
        <v>2.7852020821737231E-4</v>
      </c>
      <c r="Q135" s="206">
        <v>0</v>
      </c>
      <c r="R135" s="206">
        <v>3.9172648969775153E-6</v>
      </c>
    </row>
    <row r="136" spans="1:18">
      <c r="A136" s="21">
        <v>57</v>
      </c>
      <c r="B136" s="21">
        <v>131</v>
      </c>
      <c r="C136" s="21" t="s">
        <v>438</v>
      </c>
      <c r="D136" s="51">
        <v>1.3388699806554392</v>
      </c>
      <c r="E136" s="99">
        <v>0.14651292166085064</v>
      </c>
      <c r="F136" s="99">
        <v>0.13634754463156831</v>
      </c>
      <c r="G136" s="213">
        <v>22080.053414000002</v>
      </c>
      <c r="H136" s="213">
        <v>22870.462156000001</v>
      </c>
      <c r="I136" s="99">
        <v>2.1213500137274639E-2</v>
      </c>
      <c r="J136" s="99">
        <v>0</v>
      </c>
      <c r="K136" s="51">
        <v>0</v>
      </c>
      <c r="L136" s="150">
        <v>21937.640100000001</v>
      </c>
      <c r="M136" s="206">
        <v>1.6250186862364782E-3</v>
      </c>
      <c r="N136" s="206">
        <v>1.7782625565884245E-4</v>
      </c>
      <c r="O136" s="206">
        <v>1.6548829315023796E-4</v>
      </c>
      <c r="P136" s="206">
        <v>2.5747335156977359E-5</v>
      </c>
      <c r="Q136" s="206">
        <v>0</v>
      </c>
      <c r="R136" s="206">
        <v>0</v>
      </c>
    </row>
    <row r="137" spans="1:18">
      <c r="A137" s="89">
        <v>61</v>
      </c>
      <c r="B137" s="90">
        <v>132</v>
      </c>
      <c r="C137" s="91" t="s">
        <v>455</v>
      </c>
      <c r="D137" s="92">
        <v>1.5648157010991981</v>
      </c>
      <c r="E137" s="100">
        <v>2.5293569991290506E-2</v>
      </c>
      <c r="F137" s="100">
        <v>0.37212962128720306</v>
      </c>
      <c r="G137" s="212">
        <v>153901.91989399999</v>
      </c>
      <c r="H137" s="212">
        <v>155805.180574</v>
      </c>
      <c r="I137" s="100">
        <v>0.29337456576732279</v>
      </c>
      <c r="J137" s="100">
        <v>0</v>
      </c>
      <c r="K137" s="92">
        <v>2.2403584573531766E-3</v>
      </c>
      <c r="L137" s="178">
        <v>153922.59496300001</v>
      </c>
      <c r="M137" s="206">
        <v>1.3325871447663335E-2</v>
      </c>
      <c r="N137" s="206">
        <v>2.1539844080018289E-4</v>
      </c>
      <c r="O137" s="206">
        <v>3.1690322966835744E-3</v>
      </c>
      <c r="P137" s="206">
        <v>2.4983592295777734E-3</v>
      </c>
      <c r="Q137" s="206">
        <v>0</v>
      </c>
      <c r="R137" s="206">
        <v>1.9078750793721233E-5</v>
      </c>
    </row>
    <row r="138" spans="1:18">
      <c r="A138" s="21">
        <v>117</v>
      </c>
      <c r="B138" s="21">
        <v>133</v>
      </c>
      <c r="C138" s="21" t="s">
        <v>81</v>
      </c>
      <c r="D138" s="51">
        <v>1.3196504655656314</v>
      </c>
      <c r="E138" s="99">
        <v>0.55607226181315905</v>
      </c>
      <c r="F138" s="99">
        <v>0.51572596258385672</v>
      </c>
      <c r="G138" s="213">
        <v>16661.631654000001</v>
      </c>
      <c r="H138" s="213">
        <v>15940.530035</v>
      </c>
      <c r="I138" s="99">
        <v>5.6511860613770913E-2</v>
      </c>
      <c r="J138" s="99">
        <v>0</v>
      </c>
      <c r="K138" s="51">
        <v>0</v>
      </c>
      <c r="L138" s="150">
        <v>24424.334928</v>
      </c>
      <c r="M138" s="206">
        <v>1.7832478533062026E-3</v>
      </c>
      <c r="N138" s="206">
        <v>7.5142220840759724E-4</v>
      </c>
      <c r="O138" s="206">
        <v>6.9690212648676464E-4</v>
      </c>
      <c r="P138" s="206">
        <v>7.6364656214213572E-5</v>
      </c>
      <c r="Q138" s="206">
        <v>0</v>
      </c>
      <c r="R138" s="206">
        <v>0</v>
      </c>
    </row>
    <row r="139" spans="1:18">
      <c r="A139" s="89">
        <v>182</v>
      </c>
      <c r="B139" s="90">
        <v>134</v>
      </c>
      <c r="C139" s="91" t="s">
        <v>493</v>
      </c>
      <c r="D139" s="92">
        <v>1.3635553107555867</v>
      </c>
      <c r="E139" s="100">
        <v>0</v>
      </c>
      <c r="F139" s="100">
        <v>0</v>
      </c>
      <c r="G139" s="212">
        <v>5936.6206679999996</v>
      </c>
      <c r="H139" s="212">
        <v>5447.9153150000002</v>
      </c>
      <c r="I139" s="100">
        <v>4.8747875605056529E-2</v>
      </c>
      <c r="J139" s="100">
        <v>0</v>
      </c>
      <c r="K139" s="92">
        <v>0</v>
      </c>
      <c r="L139" s="178">
        <v>6262.9323119999999</v>
      </c>
      <c r="M139" s="206">
        <v>4.7247684000201824E-4</v>
      </c>
      <c r="N139" s="206">
        <v>0</v>
      </c>
      <c r="O139" s="206">
        <v>0</v>
      </c>
      <c r="P139" s="206">
        <v>1.6891314962446025E-5</v>
      </c>
      <c r="Q139" s="206">
        <v>0</v>
      </c>
      <c r="R139" s="206">
        <v>0</v>
      </c>
    </row>
    <row r="140" spans="1:18">
      <c r="A140" s="21">
        <v>158</v>
      </c>
      <c r="B140" s="21">
        <v>135</v>
      </c>
      <c r="C140" s="21" t="s">
        <v>486</v>
      </c>
      <c r="D140" s="51">
        <v>1.5885553306917768</v>
      </c>
      <c r="E140" s="99">
        <v>1.3052396046988626E-2</v>
      </c>
      <c r="F140" s="99">
        <v>3.2444527316800295E-2</v>
      </c>
      <c r="G140" s="213">
        <v>5559.8114420000002</v>
      </c>
      <c r="H140" s="213">
        <v>3420.789475</v>
      </c>
      <c r="I140" s="99">
        <v>0.30184335022759101</v>
      </c>
      <c r="J140" s="99">
        <v>0</v>
      </c>
      <c r="K140" s="51">
        <v>0</v>
      </c>
      <c r="L140" s="150">
        <v>5659.3088079999998</v>
      </c>
      <c r="M140" s="206">
        <v>4.9738855348551608E-4</v>
      </c>
      <c r="N140" s="206">
        <v>4.0868028100126583E-6</v>
      </c>
      <c r="O140" s="206">
        <v>1.0158624127745749E-5</v>
      </c>
      <c r="P140" s="206">
        <v>9.4509410184374313E-5</v>
      </c>
      <c r="Q140" s="206">
        <v>0</v>
      </c>
      <c r="R140" s="206">
        <v>0</v>
      </c>
    </row>
    <row r="141" spans="1:18">
      <c r="A141" s="89">
        <v>23</v>
      </c>
      <c r="B141" s="90">
        <v>136</v>
      </c>
      <c r="C141" s="91" t="s">
        <v>429</v>
      </c>
      <c r="D141" s="92">
        <v>1.8294269416669002</v>
      </c>
      <c r="E141" s="100">
        <v>2.3568646134013396E-2</v>
      </c>
      <c r="F141" s="100">
        <v>1.9869405599304991E-2</v>
      </c>
      <c r="G141" s="212">
        <v>28283.818257999999</v>
      </c>
      <c r="H141" s="212">
        <v>28362.891624</v>
      </c>
      <c r="I141" s="100">
        <v>0.65553564454809221</v>
      </c>
      <c r="J141" s="100">
        <v>0</v>
      </c>
      <c r="K141" s="92">
        <v>2.3320769043034956E-3</v>
      </c>
      <c r="L141" s="178">
        <v>37221.440877000001</v>
      </c>
      <c r="M141" s="206">
        <v>3.7673702111345568E-3</v>
      </c>
      <c r="N141" s="206">
        <v>4.8535316354940185E-5</v>
      </c>
      <c r="O141" s="206">
        <v>4.091740701028845E-5</v>
      </c>
      <c r="P141" s="206">
        <v>1.3499557721376575E-3</v>
      </c>
      <c r="Q141" s="206">
        <v>0</v>
      </c>
      <c r="R141" s="206">
        <v>4.80248588191372E-6</v>
      </c>
    </row>
    <row r="142" spans="1:18">
      <c r="A142" s="21">
        <v>8</v>
      </c>
      <c r="B142" s="21">
        <v>137</v>
      </c>
      <c r="C142" s="21" t="s">
        <v>50</v>
      </c>
      <c r="D142" s="51">
        <v>2.0845677491383072</v>
      </c>
      <c r="E142" s="99">
        <v>5.2026719436624948E-4</v>
      </c>
      <c r="F142" s="99">
        <v>3.8081700530486727E-2</v>
      </c>
      <c r="G142" s="213">
        <v>198463.077792</v>
      </c>
      <c r="H142" s="213">
        <v>184294.727675</v>
      </c>
      <c r="I142" s="99">
        <v>1.0038023513177752</v>
      </c>
      <c r="J142" s="99">
        <v>0</v>
      </c>
      <c r="K142" s="51">
        <v>5.9815216991202565E-4</v>
      </c>
      <c r="L142" s="150">
        <v>220419.62463499999</v>
      </c>
      <c r="M142" s="206">
        <v>2.5421215994331368E-2</v>
      </c>
      <c r="N142" s="206">
        <v>6.3446365454979022E-6</v>
      </c>
      <c r="O142" s="206">
        <v>4.6440473571421255E-4</v>
      </c>
      <c r="P142" s="206">
        <v>1.2241327440192396E-2</v>
      </c>
      <c r="Q142" s="206">
        <v>0</v>
      </c>
      <c r="R142" s="206">
        <v>7.2944405453347186E-6</v>
      </c>
    </row>
    <row r="143" spans="1:18">
      <c r="A143" s="89">
        <v>12</v>
      </c>
      <c r="B143" s="90">
        <v>138</v>
      </c>
      <c r="C143" s="91" t="s">
        <v>465</v>
      </c>
      <c r="D143" s="92">
        <v>1.1153178954858318</v>
      </c>
      <c r="E143" s="100">
        <v>0.27329197128755967</v>
      </c>
      <c r="F143" s="100">
        <v>0.34567063319341063</v>
      </c>
      <c r="G143" s="212">
        <v>151825.56465499999</v>
      </c>
      <c r="H143" s="212">
        <v>142641.72352999999</v>
      </c>
      <c r="I143" s="100">
        <v>0.11066836461809951</v>
      </c>
      <c r="J143" s="100">
        <v>0.10125829592971956</v>
      </c>
      <c r="K143" s="92">
        <v>0.13433971432590375</v>
      </c>
      <c r="L143" s="178">
        <v>156060.177478</v>
      </c>
      <c r="M143" s="206">
        <v>9.6298786598218635E-3</v>
      </c>
      <c r="N143" s="206">
        <v>2.3596577557435531E-3</v>
      </c>
      <c r="O143" s="206">
        <v>2.9845896559082177E-3</v>
      </c>
      <c r="P143" s="206">
        <v>9.5553288176102762E-4</v>
      </c>
      <c r="Q143" s="206">
        <v>8.7428445921131602E-4</v>
      </c>
      <c r="R143" s="206">
        <v>1.1599160682256083E-3</v>
      </c>
    </row>
    <row r="144" spans="1:18">
      <c r="A144" s="21">
        <v>21</v>
      </c>
      <c r="B144" s="21">
        <v>139</v>
      </c>
      <c r="C144" s="21" t="s">
        <v>439</v>
      </c>
      <c r="D144" s="51">
        <v>1.1298669290815455</v>
      </c>
      <c r="E144" s="99">
        <v>0.45161002653032406</v>
      </c>
      <c r="F144" s="99">
        <v>0.325564976999621</v>
      </c>
      <c r="G144" s="213">
        <v>194078.16911799999</v>
      </c>
      <c r="H144" s="213">
        <v>189458.408543</v>
      </c>
      <c r="I144" s="99">
        <v>5.5203814370617825E-2</v>
      </c>
      <c r="J144" s="99">
        <v>1.2423848091103903E-2</v>
      </c>
      <c r="K144" s="51">
        <v>2.0671884812347455E-2</v>
      </c>
      <c r="L144" s="150">
        <v>157955.188146</v>
      </c>
      <c r="M144" s="206">
        <v>9.8739571942047452E-3</v>
      </c>
      <c r="N144" s="206">
        <v>3.946640047300878E-3</v>
      </c>
      <c r="O144" s="206">
        <v>2.8451267703176598E-3</v>
      </c>
      <c r="P144" s="206">
        <v>4.8242858165199493E-4</v>
      </c>
      <c r="Q144" s="206">
        <v>1.0857255937084664E-4</v>
      </c>
      <c r="R144" s="206">
        <v>1.806525180151711E-4</v>
      </c>
    </row>
    <row r="145" spans="1:18">
      <c r="A145" s="89">
        <v>116</v>
      </c>
      <c r="B145" s="90">
        <v>140</v>
      </c>
      <c r="C145" s="91" t="s">
        <v>79</v>
      </c>
      <c r="D145" s="92">
        <v>1.0042145239589326</v>
      </c>
      <c r="E145" s="100">
        <v>0.12722298305896043</v>
      </c>
      <c r="F145" s="100">
        <v>0.21177292245034188</v>
      </c>
      <c r="G145" s="212">
        <v>32545.801578999999</v>
      </c>
      <c r="H145" s="212">
        <v>33955.240247000002</v>
      </c>
      <c r="I145" s="100">
        <v>3.0904529220938122E-2</v>
      </c>
      <c r="J145" s="100">
        <v>0</v>
      </c>
      <c r="K145" s="92">
        <v>1.4396780793788999E-2</v>
      </c>
      <c r="L145" s="178">
        <v>43440.981616999998</v>
      </c>
      <c r="M145" s="206">
        <v>2.4135493114331866E-3</v>
      </c>
      <c r="N145" s="206">
        <v>3.0577026704404358E-4</v>
      </c>
      <c r="O145" s="206">
        <v>5.0897928576575612E-4</v>
      </c>
      <c r="P145" s="206">
        <v>7.4276564859175796E-5</v>
      </c>
      <c r="Q145" s="206">
        <v>0</v>
      </c>
      <c r="R145" s="206">
        <v>3.4601511472587465E-5</v>
      </c>
    </row>
    <row r="146" spans="1:18">
      <c r="A146" s="21">
        <v>119</v>
      </c>
      <c r="B146" s="21">
        <v>141</v>
      </c>
      <c r="C146" s="21" t="s">
        <v>468</v>
      </c>
      <c r="D146" s="51">
        <v>1.0835750343535457</v>
      </c>
      <c r="E146" s="99">
        <v>0.19423821489963344</v>
      </c>
      <c r="F146" s="99">
        <v>0.4669153434369519</v>
      </c>
      <c r="G146" s="213">
        <v>39876.529325000003</v>
      </c>
      <c r="H146" s="213">
        <v>46542.7693</v>
      </c>
      <c r="I146" s="99">
        <v>0.23726062875910769</v>
      </c>
      <c r="J146" s="99">
        <v>0</v>
      </c>
      <c r="K146" s="51">
        <v>5.2402800496273487E-2</v>
      </c>
      <c r="L146" s="150">
        <v>44479.392593999997</v>
      </c>
      <c r="M146" s="206">
        <v>2.6665386691742338E-3</v>
      </c>
      <c r="N146" s="206">
        <v>4.7799524226787812E-4</v>
      </c>
      <c r="O146" s="206">
        <v>1.1490185534296553E-3</v>
      </c>
      <c r="P146" s="206">
        <v>5.838678644310007E-4</v>
      </c>
      <c r="Q146" s="206">
        <v>0</v>
      </c>
      <c r="R146" s="206">
        <v>1.2895654612391516E-4</v>
      </c>
    </row>
    <row r="147" spans="1:18">
      <c r="A147" s="89">
        <v>51</v>
      </c>
      <c r="B147" s="90">
        <v>142</v>
      </c>
      <c r="C147" s="91" t="s">
        <v>312</v>
      </c>
      <c r="D147" s="92">
        <v>0.99958768926810904</v>
      </c>
      <c r="E147" s="100">
        <v>0.22989552126936469</v>
      </c>
      <c r="F147" s="100">
        <v>0.20996213023135443</v>
      </c>
      <c r="G147" s="212">
        <v>55956.420273999996</v>
      </c>
      <c r="H147" s="212">
        <v>61011.805087000001</v>
      </c>
      <c r="I147" s="100">
        <v>8.4997966759253085E-2</v>
      </c>
      <c r="J147" s="100">
        <v>0.12491908777081759</v>
      </c>
      <c r="K147" s="92">
        <v>5.781978453555256E-3</v>
      </c>
      <c r="L147" s="178">
        <v>81188.170515000005</v>
      </c>
      <c r="M147" s="206">
        <v>4.4899727142242839E-3</v>
      </c>
      <c r="N147" s="206">
        <v>1.0326503904600939E-3</v>
      </c>
      <c r="O147" s="206">
        <v>9.431130914081614E-4</v>
      </c>
      <c r="P147" s="206">
        <v>3.8179597008944962E-4</v>
      </c>
      <c r="Q147" s="206">
        <v>5.6111464916843269E-4</v>
      </c>
      <c r="R147" s="206">
        <v>2.5971633874066838E-5</v>
      </c>
    </row>
    <row r="148" spans="1:18">
      <c r="A148" s="21">
        <v>127</v>
      </c>
      <c r="B148" s="21">
        <v>143</v>
      </c>
      <c r="C148" s="21" t="s">
        <v>472</v>
      </c>
      <c r="D148" s="51">
        <v>1.0065997732706273</v>
      </c>
      <c r="E148" s="99">
        <v>0.41699704918116448</v>
      </c>
      <c r="F148" s="99">
        <v>0</v>
      </c>
      <c r="G148" s="213">
        <v>9753257.8976949994</v>
      </c>
      <c r="H148" s="213">
        <v>9753257.8976949994</v>
      </c>
      <c r="I148" s="99">
        <v>0</v>
      </c>
      <c r="J148" s="99">
        <v>0</v>
      </c>
      <c r="K148" s="51">
        <v>0</v>
      </c>
      <c r="L148" s="150">
        <v>10041906.82835</v>
      </c>
      <c r="M148" s="206">
        <v>0.55924622806216884</v>
      </c>
      <c r="N148" s="206">
        <v>0.23167502423520153</v>
      </c>
      <c r="O148" s="206">
        <v>0</v>
      </c>
      <c r="P148" s="206">
        <v>0</v>
      </c>
      <c r="Q148" s="206">
        <v>0</v>
      </c>
      <c r="R148" s="206">
        <v>0</v>
      </c>
    </row>
    <row r="149" spans="1:18">
      <c r="A149" s="89">
        <v>26</v>
      </c>
      <c r="B149" s="90">
        <v>144</v>
      </c>
      <c r="C149" s="91" t="s">
        <v>427</v>
      </c>
      <c r="D149" s="92">
        <v>0.75535552498198011</v>
      </c>
      <c r="E149" s="100">
        <v>0.11529388637703951</v>
      </c>
      <c r="F149" s="100">
        <v>0.19750780857523534</v>
      </c>
      <c r="G149" s="212">
        <v>86861.194682000001</v>
      </c>
      <c r="H149" s="212">
        <v>84375.973308999994</v>
      </c>
      <c r="I149" s="100">
        <v>6.9505407089979973E-2</v>
      </c>
      <c r="J149" s="100">
        <v>0</v>
      </c>
      <c r="K149" s="92">
        <v>2.6247281531555661E-3</v>
      </c>
      <c r="L149" s="178">
        <v>93511.745630000005</v>
      </c>
      <c r="M149" s="206">
        <v>3.9079376156144381E-3</v>
      </c>
      <c r="N149" s="206">
        <v>5.9648907106883003E-4</v>
      </c>
      <c r="O149" s="206">
        <v>1.021834313751993E-3</v>
      </c>
      <c r="P149" s="206">
        <v>3.595959596138614E-4</v>
      </c>
      <c r="Q149" s="206">
        <v>0</v>
      </c>
      <c r="R149" s="206">
        <v>1.3579398761561385E-5</v>
      </c>
    </row>
    <row r="150" spans="1:18">
      <c r="A150" s="21">
        <v>181</v>
      </c>
      <c r="B150" s="21">
        <v>145</v>
      </c>
      <c r="C150" s="21" t="s">
        <v>267</v>
      </c>
      <c r="D150" s="51">
        <v>0.68561063890448559</v>
      </c>
      <c r="E150" s="99">
        <v>0</v>
      </c>
      <c r="F150" s="99">
        <v>0</v>
      </c>
      <c r="G150" s="213">
        <v>94051.445995999995</v>
      </c>
      <c r="H150" s="213">
        <v>95014.472318</v>
      </c>
      <c r="I150" s="99">
        <v>1.9653937375594222E-2</v>
      </c>
      <c r="J150" s="99">
        <v>0</v>
      </c>
      <c r="K150" s="51">
        <v>0</v>
      </c>
      <c r="L150" s="150">
        <v>108941.131932</v>
      </c>
      <c r="M150" s="206">
        <v>4.1323726576541027E-3</v>
      </c>
      <c r="N150" s="206">
        <v>0</v>
      </c>
      <c r="O150" s="206">
        <v>0</v>
      </c>
      <c r="P150" s="206">
        <v>1.184599374886104E-4</v>
      </c>
      <c r="Q150" s="206">
        <v>0</v>
      </c>
      <c r="R150" s="206">
        <v>0</v>
      </c>
    </row>
    <row r="151" spans="1:18">
      <c r="A151" s="89">
        <v>38</v>
      </c>
      <c r="B151" s="90">
        <v>146</v>
      </c>
      <c r="C151" s="91" t="s">
        <v>456</v>
      </c>
      <c r="D151" s="92">
        <v>0.72620773578279318</v>
      </c>
      <c r="E151" s="100">
        <v>8.1434734552715091E-2</v>
      </c>
      <c r="F151" s="100">
        <v>0.56308161300673865</v>
      </c>
      <c r="G151" s="212">
        <v>199661.28052900001</v>
      </c>
      <c r="H151" s="212">
        <v>192846.12027099999</v>
      </c>
      <c r="I151" s="100">
        <v>2.8543742201864609E-3</v>
      </c>
      <c r="J151" s="100">
        <v>3.9737491721355891E-3</v>
      </c>
      <c r="K151" s="92">
        <v>0</v>
      </c>
      <c r="L151" s="178">
        <v>213294.28304000001</v>
      </c>
      <c r="M151" s="206">
        <v>8.5697890920193899E-3</v>
      </c>
      <c r="N151" s="206">
        <v>9.6099017608108472E-4</v>
      </c>
      <c r="O151" s="206">
        <v>6.6447800364730948E-3</v>
      </c>
      <c r="P151" s="206">
        <v>3.3683729670447384E-5</v>
      </c>
      <c r="Q151" s="206">
        <v>4.6893183082222315E-5</v>
      </c>
      <c r="R151" s="206">
        <v>0</v>
      </c>
    </row>
    <row r="152" spans="1:18">
      <c r="A152" s="21">
        <v>134</v>
      </c>
      <c r="B152" s="21">
        <v>147</v>
      </c>
      <c r="C152" s="21" t="s">
        <v>477</v>
      </c>
      <c r="D152" s="51">
        <v>1.156777785723573</v>
      </c>
      <c r="E152" s="99">
        <v>0</v>
      </c>
      <c r="F152" s="99">
        <v>6.2410609803666625E-3</v>
      </c>
      <c r="G152" s="213">
        <v>6237.9287830000003</v>
      </c>
      <c r="H152" s="213">
        <v>6019.182957</v>
      </c>
      <c r="I152" s="99">
        <v>0.39227992265998368</v>
      </c>
      <c r="J152" s="99">
        <v>0</v>
      </c>
      <c r="K152" s="51">
        <v>0</v>
      </c>
      <c r="L152" s="150">
        <v>8520.4044209999993</v>
      </c>
      <c r="M152" s="206">
        <v>5.4530590033196929E-4</v>
      </c>
      <c r="N152" s="206">
        <v>0</v>
      </c>
      <c r="O152" s="206">
        <v>2.9420407436306224E-6</v>
      </c>
      <c r="P152" s="206">
        <v>1.8492104451543715E-4</v>
      </c>
      <c r="Q152" s="206">
        <v>0</v>
      </c>
      <c r="R152" s="206">
        <v>0</v>
      </c>
    </row>
    <row r="153" spans="1:18">
      <c r="A153" s="89">
        <v>185</v>
      </c>
      <c r="B153" s="90">
        <v>148</v>
      </c>
      <c r="C153" s="91" t="s">
        <v>271</v>
      </c>
      <c r="D153" s="92">
        <v>0.69898277691908295</v>
      </c>
      <c r="E153" s="100">
        <v>0.1149027620676355</v>
      </c>
      <c r="F153" s="100">
        <v>0.20304629088173221</v>
      </c>
      <c r="G153" s="212">
        <v>58870.995130000003</v>
      </c>
      <c r="H153" s="212">
        <v>58057.595469</v>
      </c>
      <c r="I153" s="100">
        <v>1.7014672243956318E-2</v>
      </c>
      <c r="J153" s="100">
        <v>0</v>
      </c>
      <c r="K153" s="92">
        <v>1.6362130917242938E-3</v>
      </c>
      <c r="L153" s="178">
        <v>63909.464813999999</v>
      </c>
      <c r="M153" s="206">
        <v>2.4715061945536753E-3</v>
      </c>
      <c r="N153" s="206">
        <v>4.0628023693688696E-4</v>
      </c>
      <c r="O153" s="206">
        <v>7.1794353489977689E-4</v>
      </c>
      <c r="P153" s="206">
        <v>6.016152219742979E-5</v>
      </c>
      <c r="Q153" s="206">
        <v>0</v>
      </c>
      <c r="R153" s="206">
        <v>5.7854226532316292E-6</v>
      </c>
    </row>
    <row r="154" spans="1:18">
      <c r="A154" s="21">
        <v>25</v>
      </c>
      <c r="B154" s="21">
        <v>149</v>
      </c>
      <c r="C154" s="21" t="s">
        <v>432</v>
      </c>
      <c r="D154" s="51">
        <v>0.65316241991055524</v>
      </c>
      <c r="E154" s="99">
        <v>9.0689088571566073E-2</v>
      </c>
      <c r="F154" s="99">
        <v>0.53227159288567438</v>
      </c>
      <c r="G154" s="213">
        <v>252750.183964</v>
      </c>
      <c r="H154" s="213">
        <v>247267.05648699999</v>
      </c>
      <c r="I154" s="99">
        <v>1.6801748984671819E-3</v>
      </c>
      <c r="J154" s="99">
        <v>6.2264268032849058E-3</v>
      </c>
      <c r="K154" s="51">
        <v>2.1247767657056962E-2</v>
      </c>
      <c r="L154" s="150">
        <v>284433.046546</v>
      </c>
      <c r="M154" s="206">
        <v>1.0278536684297875E-2</v>
      </c>
      <c r="N154" s="206">
        <v>1.4271352657981009E-3</v>
      </c>
      <c r="O154" s="206">
        <v>8.3761296221455429E-3</v>
      </c>
      <c r="P154" s="206">
        <v>2.6440191296211321E-5</v>
      </c>
      <c r="Q154" s="206">
        <v>9.7982606406571101E-5</v>
      </c>
      <c r="R154" s="206">
        <v>3.3436700071079602E-4</v>
      </c>
    </row>
    <row r="155" spans="1:18">
      <c r="A155" s="89">
        <v>149</v>
      </c>
      <c r="B155" s="90">
        <v>150</v>
      </c>
      <c r="C155" s="91" t="s">
        <v>130</v>
      </c>
      <c r="D155" s="92">
        <v>0.59254861318480334</v>
      </c>
      <c r="E155" s="100">
        <v>0</v>
      </c>
      <c r="F155" s="100">
        <v>0.73673657212541122</v>
      </c>
      <c r="G155" s="212">
        <v>126406.871212</v>
      </c>
      <c r="H155" s="212">
        <v>119076.12239</v>
      </c>
      <c r="I155" s="100">
        <v>3.5153776871295818E-2</v>
      </c>
      <c r="J155" s="100">
        <v>0</v>
      </c>
      <c r="K155" s="92">
        <v>5.3411636256461129E-2</v>
      </c>
      <c r="L155" s="178">
        <v>139922.36653999999</v>
      </c>
      <c r="M155" s="206">
        <v>4.5871313457810448E-3</v>
      </c>
      <c r="N155" s="206">
        <v>0</v>
      </c>
      <c r="O155" s="206">
        <v>5.703342052250749E-3</v>
      </c>
      <c r="P155" s="206">
        <v>2.7213799546708538E-4</v>
      </c>
      <c r="Q155" s="206">
        <v>0</v>
      </c>
      <c r="R155" s="206">
        <v>4.1347863356665379E-4</v>
      </c>
    </row>
    <row r="156" spans="1:18">
      <c r="A156" s="21">
        <v>148</v>
      </c>
      <c r="B156" s="21">
        <v>151</v>
      </c>
      <c r="C156" s="21" t="s">
        <v>104</v>
      </c>
      <c r="D156" s="51">
        <v>0.42689018744095819</v>
      </c>
      <c r="E156" s="99">
        <v>0</v>
      </c>
      <c r="F156" s="99">
        <v>0.13723652044738341</v>
      </c>
      <c r="G156" s="213">
        <v>131778.447969</v>
      </c>
      <c r="H156" s="213">
        <v>137758.77829399999</v>
      </c>
      <c r="I156" s="99">
        <v>0</v>
      </c>
      <c r="J156" s="99">
        <v>0</v>
      </c>
      <c r="K156" s="51">
        <v>0</v>
      </c>
      <c r="L156" s="150">
        <v>142270.058598</v>
      </c>
      <c r="M156" s="206">
        <v>3.3601582419456291E-3</v>
      </c>
      <c r="N156" s="206">
        <v>0</v>
      </c>
      <c r="O156" s="206">
        <v>1.0802225931721458E-3</v>
      </c>
      <c r="P156" s="206">
        <v>0</v>
      </c>
      <c r="Q156" s="206">
        <v>0</v>
      </c>
      <c r="R156" s="206">
        <v>0</v>
      </c>
    </row>
    <row r="157" spans="1:18">
      <c r="A157" s="89">
        <v>211</v>
      </c>
      <c r="B157" s="90">
        <v>152</v>
      </c>
      <c r="C157" s="91" t="s">
        <v>355</v>
      </c>
      <c r="D157" s="92">
        <v>0.50687404177597772</v>
      </c>
      <c r="E157" s="100">
        <v>6.5095656709777391E-2</v>
      </c>
      <c r="F157" s="100">
        <v>0</v>
      </c>
      <c r="G157" s="212">
        <v>64603.407871000003</v>
      </c>
      <c r="H157" s="212">
        <v>58199.304316000002</v>
      </c>
      <c r="I157" s="100">
        <v>7.0978219734671069E-2</v>
      </c>
      <c r="J157" s="100">
        <v>0</v>
      </c>
      <c r="K157" s="92">
        <v>0</v>
      </c>
      <c r="L157" s="178">
        <v>73565.635884999996</v>
      </c>
      <c r="M157" s="206">
        <v>2.0630278538777153E-3</v>
      </c>
      <c r="N157" s="206">
        <v>2.6494580880132408E-4</v>
      </c>
      <c r="O157" s="206">
        <v>0</v>
      </c>
      <c r="P157" s="206">
        <v>2.8888842643868672E-4</v>
      </c>
      <c r="Q157" s="206">
        <v>0</v>
      </c>
      <c r="R157" s="206">
        <v>0</v>
      </c>
    </row>
    <row r="158" spans="1:18">
      <c r="A158" s="21">
        <v>20</v>
      </c>
      <c r="B158" s="21">
        <v>153</v>
      </c>
      <c r="C158" s="21" t="s">
        <v>431</v>
      </c>
      <c r="D158" s="51">
        <v>0.3859909216451361</v>
      </c>
      <c r="E158" s="99">
        <v>0.16292982173652748</v>
      </c>
      <c r="F158" s="99">
        <v>0.24003884084040908</v>
      </c>
      <c r="G158" s="213">
        <v>81822.483596000005</v>
      </c>
      <c r="H158" s="213">
        <v>82996.215681999995</v>
      </c>
      <c r="I158" s="99">
        <v>2.318165905575998E-2</v>
      </c>
      <c r="J158" s="99">
        <v>3.7032138544611554E-3</v>
      </c>
      <c r="K158" s="51">
        <v>1.4454346813385831E-2</v>
      </c>
      <c r="L158" s="150">
        <v>115886.657466</v>
      </c>
      <c r="M158" s="206">
        <v>2.4748026637471119E-3</v>
      </c>
      <c r="N158" s="206">
        <v>1.0446337834030799E-3</v>
      </c>
      <c r="O158" s="206">
        <v>1.5390226282595242E-3</v>
      </c>
      <c r="P158" s="206">
        <v>1.4863052047119329E-4</v>
      </c>
      <c r="Q158" s="206">
        <v>2.3743365445965955E-5</v>
      </c>
      <c r="R158" s="206">
        <v>9.267486355386046E-5</v>
      </c>
    </row>
    <row r="159" spans="1:18">
      <c r="A159" s="89">
        <v>9</v>
      </c>
      <c r="B159" s="90">
        <v>154</v>
      </c>
      <c r="C159" s="91" t="s">
        <v>461</v>
      </c>
      <c r="D159" s="92">
        <v>0.41155483374869789</v>
      </c>
      <c r="E159" s="100">
        <v>0.28482075322393213</v>
      </c>
      <c r="F159" s="100">
        <v>0.38942985072307645</v>
      </c>
      <c r="G159" s="212">
        <v>184498.170507</v>
      </c>
      <c r="H159" s="212">
        <v>182947.263129</v>
      </c>
      <c r="I159" s="100">
        <v>3.1531401243857393E-2</v>
      </c>
      <c r="J159" s="100">
        <v>2.6716670389916098E-3</v>
      </c>
      <c r="K159" s="92">
        <v>4.287644383270145E-2</v>
      </c>
      <c r="L159" s="178">
        <v>236404.53531199999</v>
      </c>
      <c r="M159" s="206">
        <v>5.3828658762091605E-3</v>
      </c>
      <c r="N159" s="206">
        <v>3.7252676621493948E-3</v>
      </c>
      <c r="O159" s="206">
        <v>5.0934856858332496E-3</v>
      </c>
      <c r="P159" s="206">
        <v>4.1240993876470549E-4</v>
      </c>
      <c r="Q159" s="206">
        <v>3.4943643367731934E-5</v>
      </c>
      <c r="R159" s="206">
        <v>5.6079561573361687E-4</v>
      </c>
    </row>
    <row r="160" spans="1:18">
      <c r="A160" s="21">
        <v>126</v>
      </c>
      <c r="B160" s="21">
        <v>155</v>
      </c>
      <c r="C160" s="21" t="s">
        <v>473</v>
      </c>
      <c r="D160" s="51">
        <v>0.40197581792443543</v>
      </c>
      <c r="E160" s="99">
        <v>0.31510983234060025</v>
      </c>
      <c r="F160" s="99">
        <v>0.56622702049415341</v>
      </c>
      <c r="G160" s="213">
        <v>98249.818872999997</v>
      </c>
      <c r="H160" s="213">
        <v>96933.074256000007</v>
      </c>
      <c r="I160" s="99">
        <v>3.7191782856190611E-2</v>
      </c>
      <c r="J160" s="99">
        <v>1.3306328788807488E-3</v>
      </c>
      <c r="K160" s="51">
        <v>6.5978484668688123E-2</v>
      </c>
      <c r="L160" s="150">
        <v>110950.80542999999</v>
      </c>
      <c r="M160" s="206">
        <v>2.4675185977963668E-3</v>
      </c>
      <c r="N160" s="206">
        <v>1.9342938977366302E-3</v>
      </c>
      <c r="O160" s="206">
        <v>3.4757705348006608E-3</v>
      </c>
      <c r="P160" s="206">
        <v>2.2830083748994539E-4</v>
      </c>
      <c r="Q160" s="206">
        <v>8.1680569553434774E-6</v>
      </c>
      <c r="R160" s="206">
        <v>4.0500729326213998E-4</v>
      </c>
    </row>
    <row r="161" spans="1:18">
      <c r="A161" s="89">
        <v>10</v>
      </c>
      <c r="B161" s="90">
        <v>156</v>
      </c>
      <c r="C161" s="91" t="s">
        <v>440</v>
      </c>
      <c r="D161" s="92">
        <v>0.39382248441956047</v>
      </c>
      <c r="E161" s="100">
        <v>0.16280918925628898</v>
      </c>
      <c r="F161" s="100">
        <v>0.35096678315465674</v>
      </c>
      <c r="G161" s="212">
        <v>216747.11904300001</v>
      </c>
      <c r="H161" s="212">
        <v>212769.10013899999</v>
      </c>
      <c r="I161" s="100">
        <v>3.8695170694451046E-2</v>
      </c>
      <c r="J161" s="100">
        <v>2.3131804242563308E-3</v>
      </c>
      <c r="K161" s="92">
        <v>8.8524863652258649E-3</v>
      </c>
      <c r="L161" s="178">
        <v>281794.44562100002</v>
      </c>
      <c r="M161" s="206">
        <v>6.1399238375926144E-3</v>
      </c>
      <c r="N161" s="206">
        <v>2.5382908839426486E-3</v>
      </c>
      <c r="O161" s="206">
        <v>5.4717782842452767E-3</v>
      </c>
      <c r="P161" s="206">
        <v>6.0328043813126357E-4</v>
      </c>
      <c r="Q161" s="206">
        <v>3.6063841424587331E-5</v>
      </c>
      <c r="R161" s="206">
        <v>1.3801546180361825E-4</v>
      </c>
    </row>
    <row r="162" spans="1:18">
      <c r="A162" s="21">
        <v>22</v>
      </c>
      <c r="B162" s="21">
        <v>157</v>
      </c>
      <c r="C162" s="21" t="s">
        <v>436</v>
      </c>
      <c r="D162" s="51">
        <v>0.41053752999421933</v>
      </c>
      <c r="E162" s="99">
        <v>2.5314731735269224E-2</v>
      </c>
      <c r="F162" s="99">
        <v>5.8945301899336285E-2</v>
      </c>
      <c r="G162" s="213">
        <v>1125723.7873130001</v>
      </c>
      <c r="H162" s="213">
        <v>1099197.9988229999</v>
      </c>
      <c r="I162" s="99">
        <v>5.0256507882537403E-2</v>
      </c>
      <c r="J162" s="99">
        <v>9.4112805099649127E-4</v>
      </c>
      <c r="K162" s="51">
        <v>0</v>
      </c>
      <c r="L162" s="150">
        <v>1055816.8995739999</v>
      </c>
      <c r="M162" s="206">
        <v>2.3981233733805268E-2</v>
      </c>
      <c r="N162" s="206">
        <v>1.4787405640127888E-3</v>
      </c>
      <c r="O162" s="206">
        <v>3.4432444273185042E-3</v>
      </c>
      <c r="P162" s="206">
        <v>2.9356952144982376E-3</v>
      </c>
      <c r="Q162" s="206">
        <v>5.4975270506219625E-5</v>
      </c>
      <c r="R162" s="206">
        <v>0</v>
      </c>
    </row>
    <row r="163" spans="1:18">
      <c r="A163" s="89">
        <v>184</v>
      </c>
      <c r="B163" s="90">
        <v>158</v>
      </c>
      <c r="C163" s="91" t="s">
        <v>274</v>
      </c>
      <c r="D163" s="92">
        <v>0.33866267314899989</v>
      </c>
      <c r="E163" s="100">
        <v>2.2537706610692276E-2</v>
      </c>
      <c r="F163" s="100">
        <v>7.6662669908602696E-2</v>
      </c>
      <c r="G163" s="212">
        <v>123140.590902</v>
      </c>
      <c r="H163" s="212">
        <v>125862.812993</v>
      </c>
      <c r="I163" s="100">
        <v>6.1076109632069771E-3</v>
      </c>
      <c r="J163" s="100">
        <v>0</v>
      </c>
      <c r="K163" s="92">
        <v>0</v>
      </c>
      <c r="L163" s="178">
        <v>140016.709745</v>
      </c>
      <c r="M163" s="206">
        <v>2.6234769196988609E-3</v>
      </c>
      <c r="N163" s="206">
        <v>1.7459010928577216E-4</v>
      </c>
      <c r="O163" s="206">
        <v>5.9387337623483677E-4</v>
      </c>
      <c r="P163" s="206">
        <v>4.7313086640119882E-5</v>
      </c>
      <c r="Q163" s="206">
        <v>0</v>
      </c>
      <c r="R163" s="206">
        <v>0</v>
      </c>
    </row>
    <row r="164" spans="1:18">
      <c r="A164" s="21">
        <v>213</v>
      </c>
      <c r="B164" s="21">
        <v>159</v>
      </c>
      <c r="C164" s="21" t="s">
        <v>359</v>
      </c>
      <c r="D164" s="51">
        <v>0.37028216932863556</v>
      </c>
      <c r="E164" s="99">
        <v>1.534979591007859</v>
      </c>
      <c r="F164" s="99">
        <v>0</v>
      </c>
      <c r="G164" s="213">
        <v>32086.537276999999</v>
      </c>
      <c r="H164" s="213">
        <v>41051.945451</v>
      </c>
      <c r="I164" s="99">
        <v>7.1117384923979884E-2</v>
      </c>
      <c r="J164" s="99">
        <v>6.4162842246573634E-2</v>
      </c>
      <c r="K164" s="51">
        <v>0</v>
      </c>
      <c r="L164" s="150">
        <v>163885.405612</v>
      </c>
      <c r="M164" s="206">
        <v>3.3574003205248649E-3</v>
      </c>
      <c r="N164" s="206">
        <v>1.3917875063206197E-2</v>
      </c>
      <c r="O164" s="206">
        <v>0</v>
      </c>
      <c r="P164" s="206">
        <v>6.4483129547279327E-4</v>
      </c>
      <c r="Q164" s="206">
        <v>5.8177348240941412E-4</v>
      </c>
      <c r="R164" s="206">
        <v>0</v>
      </c>
    </row>
    <row r="165" spans="1:18">
      <c r="A165" s="89">
        <v>226</v>
      </c>
      <c r="B165" s="90">
        <v>160</v>
      </c>
      <c r="C165" s="91" t="s">
        <v>525</v>
      </c>
      <c r="D165" s="92">
        <v>0.364444036981805</v>
      </c>
      <c r="E165" s="100">
        <v>1.6317126670769618E-2</v>
      </c>
      <c r="F165" s="100">
        <v>0</v>
      </c>
      <c r="G165" s="212">
        <v>26294.850405000001</v>
      </c>
      <c r="H165" s="212">
        <v>46624.081612000002</v>
      </c>
      <c r="I165" s="100">
        <v>0.15442096718820617</v>
      </c>
      <c r="J165" s="100">
        <v>0</v>
      </c>
      <c r="K165" s="92">
        <v>0</v>
      </c>
      <c r="L165" s="178">
        <v>66038.388886999994</v>
      </c>
      <c r="M165" s="206">
        <v>1.3315496535265003E-3</v>
      </c>
      <c r="N165" s="206">
        <v>5.9617011558062716E-5</v>
      </c>
      <c r="O165" s="206">
        <v>0</v>
      </c>
      <c r="P165" s="206">
        <v>5.6419961500686763E-4</v>
      </c>
      <c r="Q165" s="206">
        <v>0</v>
      </c>
      <c r="R165" s="206">
        <v>0</v>
      </c>
    </row>
    <row r="166" spans="1:18">
      <c r="A166" s="21">
        <v>18</v>
      </c>
      <c r="B166" s="21">
        <v>161</v>
      </c>
      <c r="C166" s="21" t="s">
        <v>458</v>
      </c>
      <c r="D166" s="51">
        <v>0.20520096360070555</v>
      </c>
      <c r="E166" s="99">
        <v>2.2596918826243016E-2</v>
      </c>
      <c r="F166" s="99">
        <v>2.2979290269263503E-2</v>
      </c>
      <c r="G166" s="213">
        <v>75614.808713000006</v>
      </c>
      <c r="H166" s="213">
        <v>77297.559871000005</v>
      </c>
      <c r="I166" s="99">
        <v>8.9696000059837251E-3</v>
      </c>
      <c r="J166" s="99">
        <v>0</v>
      </c>
      <c r="K166" s="51">
        <v>0</v>
      </c>
      <c r="L166" s="150">
        <v>84011.809179999997</v>
      </c>
      <c r="M166" s="206">
        <v>9.537834469527433E-4</v>
      </c>
      <c r="N166" s="206">
        <v>1.0503151033220243E-4</v>
      </c>
      <c r="O166" s="206">
        <v>1.0680879025594603E-4</v>
      </c>
      <c r="P166" s="206">
        <v>4.1691110321204596E-5</v>
      </c>
      <c r="Q166" s="206">
        <v>0</v>
      </c>
      <c r="R166" s="206">
        <v>0</v>
      </c>
    </row>
    <row r="167" spans="1:18">
      <c r="A167" s="89">
        <v>207</v>
      </c>
      <c r="B167" s="90">
        <v>162</v>
      </c>
      <c r="C167" s="91" t="s">
        <v>354</v>
      </c>
      <c r="D167" s="92">
        <v>0</v>
      </c>
      <c r="E167" s="100">
        <v>0</v>
      </c>
      <c r="F167" s="100">
        <v>0</v>
      </c>
      <c r="G167" s="212">
        <v>974225.74044900003</v>
      </c>
      <c r="H167" s="212">
        <v>1011279.64735</v>
      </c>
      <c r="I167" s="100">
        <v>0</v>
      </c>
      <c r="J167" s="100">
        <v>0</v>
      </c>
      <c r="K167" s="92">
        <v>0</v>
      </c>
      <c r="L167" s="178">
        <v>1192800</v>
      </c>
      <c r="M167" s="206">
        <v>0</v>
      </c>
      <c r="N167" s="206">
        <v>0</v>
      </c>
      <c r="O167" s="206">
        <v>0</v>
      </c>
      <c r="P167" s="206">
        <v>0</v>
      </c>
      <c r="Q167" s="206">
        <v>0</v>
      </c>
      <c r="R167" s="206">
        <v>0</v>
      </c>
    </row>
    <row r="168" spans="1:18">
      <c r="A168" s="32"/>
      <c r="B168" s="364" t="s">
        <v>308</v>
      </c>
      <c r="C168" s="364"/>
      <c r="D168" s="44">
        <v>1.1494417742315572</v>
      </c>
      <c r="E168" s="101">
        <v>0.32790022134758595</v>
      </c>
      <c r="F168" s="101">
        <v>0.11064325801006189</v>
      </c>
      <c r="G168" s="58">
        <v>16985061.273258001</v>
      </c>
      <c r="H168" s="58">
        <v>17078275.32428899</v>
      </c>
      <c r="I168" s="101">
        <v>5.3392368009306065E-2</v>
      </c>
      <c r="J168" s="101">
        <v>3.6851733318614757E-3</v>
      </c>
      <c r="K168" s="44">
        <v>5.8410039138775084E-3</v>
      </c>
      <c r="L168" s="177">
        <v>18074652.325590998</v>
      </c>
      <c r="M168" s="281">
        <v>1.1494417742315572</v>
      </c>
      <c r="N168" s="281">
        <v>0.32790022134758595</v>
      </c>
      <c r="O168" s="281">
        <v>0.11064325801006189</v>
      </c>
      <c r="P168" s="281">
        <v>5.3392368009306065E-2</v>
      </c>
      <c r="Q168" s="281">
        <v>3.6851733318614757E-3</v>
      </c>
      <c r="R168" s="281">
        <v>5.8410039138775084E-3</v>
      </c>
    </row>
    <row r="169" spans="1:18">
      <c r="A169" s="32"/>
      <c r="B169" s="364" t="s">
        <v>249</v>
      </c>
      <c r="C169" s="364"/>
      <c r="D169" s="44">
        <v>5.3270214569163109E-2</v>
      </c>
      <c r="E169" s="101">
        <v>2.3896535878395615</v>
      </c>
      <c r="F169" s="101">
        <v>0.70825683783652416</v>
      </c>
      <c r="G169" s="58">
        <v>30916874.367288001</v>
      </c>
      <c r="H169" s="58">
        <v>32173265.138717987</v>
      </c>
      <c r="I169" s="101">
        <v>2.9150979257338101E-3</v>
      </c>
      <c r="J169" s="101">
        <v>0.12735622495207272</v>
      </c>
      <c r="K169" s="44">
        <v>5.7612696778204187E-2</v>
      </c>
      <c r="L169" s="177">
        <v>849522900.11083305</v>
      </c>
      <c r="M169" s="201">
        <v>5.3270214569163109E-2</v>
      </c>
      <c r="N169" s="201">
        <v>2.3896535878395615</v>
      </c>
      <c r="O169" s="201">
        <v>0.70825683783652416</v>
      </c>
      <c r="P169" s="201">
        <v>2.9150979257338101E-3</v>
      </c>
      <c r="Q169" s="201">
        <v>0.12735622495207272</v>
      </c>
      <c r="R169" s="201">
        <v>5.7612696778204187E-2</v>
      </c>
    </row>
    <row r="170" spans="1:18">
      <c r="A170" s="35"/>
      <c r="B170" s="36" t="s">
        <v>250</v>
      </c>
      <c r="C170" s="35"/>
      <c r="D170" s="44"/>
      <c r="E170" s="101"/>
      <c r="F170" s="101"/>
      <c r="G170" s="57"/>
      <c r="H170" s="57"/>
      <c r="I170" s="101"/>
      <c r="J170" s="101"/>
      <c r="K170" s="44"/>
      <c r="L170" s="177"/>
      <c r="M170" s="202"/>
      <c r="N170" s="202"/>
      <c r="O170" s="202"/>
      <c r="P170" s="202"/>
      <c r="Q170" s="202"/>
      <c r="R170" s="202"/>
    </row>
    <row r="173" spans="1:18">
      <c r="F173" s="14"/>
      <c r="G173" s="204"/>
    </row>
    <row r="174" spans="1:18">
      <c r="E174" s="179"/>
      <c r="F174" s="14"/>
      <c r="G174" s="14"/>
    </row>
    <row r="175" spans="1:18">
      <c r="F175" s="14"/>
      <c r="G175" s="14"/>
    </row>
  </sheetData>
  <sortState ref="A73:R168">
    <sortCondition descending="1" ref="D73:D168"/>
  </sortState>
  <mergeCells count="12">
    <mergeCell ref="M2:O2"/>
    <mergeCell ref="P2:R2"/>
    <mergeCell ref="C2:C3"/>
    <mergeCell ref="B1:G1"/>
    <mergeCell ref="D2:E2"/>
    <mergeCell ref="G2:H2"/>
    <mergeCell ref="B55:C55"/>
    <mergeCell ref="A2:A3"/>
    <mergeCell ref="B169:C169"/>
    <mergeCell ref="B2:B3"/>
    <mergeCell ref="B168:C168"/>
    <mergeCell ref="B72:C72"/>
  </mergeCells>
  <printOptions horizontalCentered="1"/>
  <pageMargins left="0" right="0" top="0" bottom="0" header="0" footer="0"/>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2"/>
  <sheetViews>
    <sheetView rightToLeft="1" tabSelected="1" topLeftCell="G1" zoomScale="51" zoomScaleNormal="51" workbookViewId="0">
      <selection activeCell="T17" sqref="T17"/>
    </sheetView>
  </sheetViews>
  <sheetFormatPr defaultColWidth="9" defaultRowHeight="33.75"/>
  <cols>
    <col min="1" max="1" width="7.42578125" style="125" bestFit="1" customWidth="1"/>
    <col min="2" max="2" width="7.42578125" style="160" customWidth="1"/>
    <col min="3" max="3" width="50.28515625" style="126" bestFit="1" customWidth="1"/>
    <col min="4" max="4" width="43.5703125" style="127" customWidth="1"/>
    <col min="5" max="5" width="67.85546875" style="128" customWidth="1"/>
    <col min="6" max="6" width="33.140625" style="126" customWidth="1"/>
    <col min="7" max="7" width="31.85546875" style="129" customWidth="1"/>
    <col min="8" max="8" width="25.5703125" style="76" customWidth="1"/>
    <col min="9" max="9" width="16.42578125" style="76" customWidth="1"/>
    <col min="10" max="10" width="29.85546875" style="76" customWidth="1"/>
    <col min="11" max="11" width="28.5703125" style="76" customWidth="1"/>
    <col min="12" max="12" width="33.28515625" style="130" customWidth="1"/>
    <col min="13" max="14" width="24.140625" style="131" customWidth="1"/>
    <col min="15" max="15" width="25.5703125" style="131" customWidth="1"/>
    <col min="16" max="16" width="24.140625" style="131" customWidth="1"/>
    <col min="17" max="17" width="21.140625" style="124" bestFit="1" customWidth="1"/>
    <col min="18" max="18" width="24.140625" style="124" bestFit="1" customWidth="1"/>
    <col min="19" max="19" width="25.7109375" style="124" bestFit="1" customWidth="1"/>
    <col min="20" max="20" width="24.140625" style="124" bestFit="1" customWidth="1"/>
    <col min="21" max="16384" width="9" style="132"/>
  </cols>
  <sheetData>
    <row r="1" spans="1:20" s="133" customFormat="1" ht="42.75" customHeight="1">
      <c r="A1" s="377" t="s">
        <v>530</v>
      </c>
      <c r="B1" s="377"/>
      <c r="C1" s="377"/>
      <c r="D1" s="377"/>
      <c r="E1" s="377"/>
      <c r="F1" s="377"/>
      <c r="G1" s="377"/>
      <c r="H1" s="261" t="s">
        <v>551</v>
      </c>
      <c r="I1" s="261"/>
      <c r="J1" s="262"/>
      <c r="K1" s="262"/>
      <c r="L1" s="262"/>
      <c r="M1" s="378" t="s">
        <v>534</v>
      </c>
      <c r="N1" s="377"/>
      <c r="O1" s="262" t="s">
        <v>551</v>
      </c>
      <c r="P1" s="263"/>
      <c r="Q1" s="378" t="s">
        <v>535</v>
      </c>
      <c r="R1" s="377"/>
      <c r="S1" s="262" t="s">
        <v>551</v>
      </c>
      <c r="T1" s="263"/>
    </row>
    <row r="2" spans="1:20" s="133" customFormat="1" ht="94.5" customHeight="1">
      <c r="A2" s="379" t="s">
        <v>248</v>
      </c>
      <c r="B2" s="379" t="s">
        <v>0</v>
      </c>
      <c r="C2" s="381" t="s">
        <v>1</v>
      </c>
      <c r="D2" s="381" t="s">
        <v>2</v>
      </c>
      <c r="E2" s="381" t="s">
        <v>540</v>
      </c>
      <c r="F2" s="264" t="s">
        <v>541</v>
      </c>
      <c r="G2" s="265" t="s">
        <v>541</v>
      </c>
      <c r="H2" s="383" t="s">
        <v>5</v>
      </c>
      <c r="I2" s="384" t="s">
        <v>6</v>
      </c>
      <c r="J2" s="381" t="s">
        <v>7</v>
      </c>
      <c r="K2" s="381" t="s">
        <v>8</v>
      </c>
      <c r="L2" s="375" t="s">
        <v>9</v>
      </c>
      <c r="M2" s="375" t="s">
        <v>507</v>
      </c>
      <c r="N2" s="375" t="s">
        <v>508</v>
      </c>
      <c r="O2" s="375" t="s">
        <v>120</v>
      </c>
      <c r="P2" s="375" t="s">
        <v>121</v>
      </c>
      <c r="Q2" s="375" t="s">
        <v>507</v>
      </c>
      <c r="R2" s="375" t="s">
        <v>508</v>
      </c>
      <c r="S2" s="375" t="s">
        <v>120</v>
      </c>
      <c r="T2" s="375" t="s">
        <v>121</v>
      </c>
    </row>
    <row r="3" spans="1:20" s="134" customFormat="1" ht="31.5">
      <c r="A3" s="380"/>
      <c r="B3" s="380"/>
      <c r="C3" s="382"/>
      <c r="D3" s="382"/>
      <c r="E3" s="382"/>
      <c r="F3" s="266" t="s">
        <v>552</v>
      </c>
      <c r="G3" s="267" t="s">
        <v>551</v>
      </c>
      <c r="H3" s="383"/>
      <c r="I3" s="385"/>
      <c r="J3" s="382"/>
      <c r="K3" s="382"/>
      <c r="L3" s="376"/>
      <c r="M3" s="376"/>
      <c r="N3" s="376"/>
      <c r="O3" s="376"/>
      <c r="P3" s="376"/>
      <c r="Q3" s="376"/>
      <c r="R3" s="376"/>
      <c r="S3" s="376"/>
      <c r="T3" s="376"/>
    </row>
    <row r="4" spans="1:20" s="122" customFormat="1" ht="31.5" hidden="1">
      <c r="A4" s="317">
        <v>186</v>
      </c>
      <c r="B4" s="251">
        <v>1</v>
      </c>
      <c r="C4" s="271" t="s">
        <v>279</v>
      </c>
      <c r="D4" s="249" t="s">
        <v>517</v>
      </c>
      <c r="E4" s="250" t="s">
        <v>381</v>
      </c>
      <c r="F4" s="251">
        <v>67544.993149999995</v>
      </c>
      <c r="G4" s="321">
        <v>66862.633446000007</v>
      </c>
      <c r="H4" s="252" t="s">
        <v>286</v>
      </c>
      <c r="I4" s="251">
        <v>22</v>
      </c>
      <c r="J4" s="253">
        <v>50000</v>
      </c>
      <c r="K4" s="253">
        <v>500000</v>
      </c>
      <c r="L4" s="123">
        <v>1337253</v>
      </c>
      <c r="M4" s="253">
        <v>44133.233468999999</v>
      </c>
      <c r="N4" s="254">
        <v>42659.100653000001</v>
      </c>
      <c r="O4" s="253">
        <v>1474.1328159999975</v>
      </c>
      <c r="P4" s="253">
        <v>86792.334122</v>
      </c>
      <c r="Q4" s="253">
        <v>0</v>
      </c>
      <c r="R4" s="253">
        <v>0</v>
      </c>
      <c r="S4" s="253">
        <v>0</v>
      </c>
      <c r="T4" s="253">
        <v>0</v>
      </c>
    </row>
    <row r="5" spans="1:20" ht="31.5" hidden="1">
      <c r="A5" s="318">
        <v>176</v>
      </c>
      <c r="B5" s="257">
        <v>2</v>
      </c>
      <c r="C5" s="272" t="s">
        <v>280</v>
      </c>
      <c r="D5" s="255" t="s">
        <v>518</v>
      </c>
      <c r="E5" s="256" t="s">
        <v>287</v>
      </c>
      <c r="F5" s="257">
        <v>239741.25763800001</v>
      </c>
      <c r="G5" s="322">
        <v>234982.22803100001</v>
      </c>
      <c r="H5" s="258" t="s">
        <v>285</v>
      </c>
      <c r="I5" s="259">
        <v>21.866666666666667</v>
      </c>
      <c r="J5" s="259">
        <v>220100</v>
      </c>
      <c r="K5" s="259">
        <v>2000000</v>
      </c>
      <c r="L5" s="260">
        <v>1067615</v>
      </c>
      <c r="M5" s="260">
        <v>92641.730391999998</v>
      </c>
      <c r="N5" s="260">
        <v>133711.459875</v>
      </c>
      <c r="O5" s="260">
        <v>-41069.729483000003</v>
      </c>
      <c r="P5" s="260">
        <v>226353.190267</v>
      </c>
      <c r="Q5" s="260">
        <v>5850.6126599999998</v>
      </c>
      <c r="R5" s="260">
        <v>1422.0119239999999</v>
      </c>
      <c r="S5" s="260">
        <v>4428.6007360000003</v>
      </c>
      <c r="T5" s="260">
        <v>7272.6245839999992</v>
      </c>
    </row>
    <row r="6" spans="1:20" s="135" customFormat="1" ht="31.5" hidden="1">
      <c r="A6" s="317">
        <v>187</v>
      </c>
      <c r="B6" s="251">
        <v>3</v>
      </c>
      <c r="C6" s="271" t="s">
        <v>281</v>
      </c>
      <c r="D6" s="249" t="s">
        <v>519</v>
      </c>
      <c r="E6" s="250" t="s">
        <v>288</v>
      </c>
      <c r="F6" s="251">
        <v>1497321.9909600001</v>
      </c>
      <c r="G6" s="321">
        <v>1817535.66545</v>
      </c>
      <c r="H6" s="252" t="s">
        <v>284</v>
      </c>
      <c r="I6" s="251">
        <v>20.766666666666666</v>
      </c>
      <c r="J6" s="253">
        <v>1298866</v>
      </c>
      <c r="K6" s="253">
        <v>5000000</v>
      </c>
      <c r="L6" s="123">
        <v>1399325</v>
      </c>
      <c r="M6" s="253">
        <v>3680830.3818000001</v>
      </c>
      <c r="N6" s="254">
        <v>2470269.0721419998</v>
      </c>
      <c r="O6" s="253">
        <v>1210561.3096580002</v>
      </c>
      <c r="P6" s="253">
        <v>6151099.4539419999</v>
      </c>
      <c r="Q6" s="253">
        <v>820675.954394</v>
      </c>
      <c r="R6" s="253">
        <v>498659.97832900001</v>
      </c>
      <c r="S6" s="253">
        <v>322015.976065</v>
      </c>
      <c r="T6" s="253">
        <v>1319335.9327229999</v>
      </c>
    </row>
    <row r="7" spans="1:20" ht="31.5" hidden="1">
      <c r="A7" s="318">
        <v>188</v>
      </c>
      <c r="B7" s="257">
        <v>4</v>
      </c>
      <c r="C7" s="272" t="s">
        <v>276</v>
      </c>
      <c r="D7" s="255" t="s">
        <v>39</v>
      </c>
      <c r="E7" s="256" t="s">
        <v>289</v>
      </c>
      <c r="F7" s="257">
        <v>253076.39955199999</v>
      </c>
      <c r="G7" s="322">
        <v>285394.10101599997</v>
      </c>
      <c r="H7" s="258" t="s">
        <v>283</v>
      </c>
      <c r="I7" s="259">
        <v>18.100000000000001</v>
      </c>
      <c r="J7" s="259">
        <v>230266</v>
      </c>
      <c r="K7" s="259">
        <v>500000</v>
      </c>
      <c r="L7" s="260">
        <v>1239410</v>
      </c>
      <c r="M7" s="260">
        <v>188472.56029600001</v>
      </c>
      <c r="N7" s="260">
        <v>49356.884585</v>
      </c>
      <c r="O7" s="260">
        <v>139115.67571100002</v>
      </c>
      <c r="P7" s="260">
        <v>237829.444881</v>
      </c>
      <c r="Q7" s="260">
        <v>47330.926177000001</v>
      </c>
      <c r="R7" s="260">
        <v>1241</v>
      </c>
      <c r="S7" s="260">
        <v>46089.926177000001</v>
      </c>
      <c r="T7" s="260">
        <v>48571.926177000001</v>
      </c>
    </row>
    <row r="8" spans="1:20" ht="55.5" hidden="1">
      <c r="A8" s="317">
        <v>189</v>
      </c>
      <c r="B8" s="251">
        <v>5</v>
      </c>
      <c r="C8" s="271" t="s">
        <v>277</v>
      </c>
      <c r="D8" s="249" t="s">
        <v>320</v>
      </c>
      <c r="E8" s="250" t="s">
        <v>290</v>
      </c>
      <c r="F8" s="251">
        <v>219335.77970499999</v>
      </c>
      <c r="G8" s="321">
        <v>255848.78360699999</v>
      </c>
      <c r="H8" s="252" t="s">
        <v>282</v>
      </c>
      <c r="I8" s="251">
        <v>16.5</v>
      </c>
      <c r="J8" s="253">
        <v>288695</v>
      </c>
      <c r="K8" s="253">
        <v>500000</v>
      </c>
      <c r="L8" s="123">
        <v>886225</v>
      </c>
      <c r="M8" s="253">
        <v>201768.307879</v>
      </c>
      <c r="N8" s="254">
        <v>235773.39502699999</v>
      </c>
      <c r="O8" s="253">
        <v>-34005.087147999991</v>
      </c>
      <c r="P8" s="253">
        <v>437541.70290599996</v>
      </c>
      <c r="Q8" s="253">
        <v>47830.879396999997</v>
      </c>
      <c r="R8" s="253">
        <v>22220.284436000002</v>
      </c>
      <c r="S8" s="253">
        <v>25610.594960999995</v>
      </c>
      <c r="T8" s="253">
        <v>70051.163832999999</v>
      </c>
    </row>
    <row r="9" spans="1:20" ht="111" hidden="1">
      <c r="A9" s="318">
        <v>190</v>
      </c>
      <c r="B9" s="257">
        <v>6</v>
      </c>
      <c r="C9" s="272" t="s">
        <v>278</v>
      </c>
      <c r="D9" s="255" t="s">
        <v>520</v>
      </c>
      <c r="E9" s="256" t="s">
        <v>498</v>
      </c>
      <c r="F9" s="257">
        <v>77865.162024999998</v>
      </c>
      <c r="G9" s="322">
        <v>83789.311407000001</v>
      </c>
      <c r="H9" s="258" t="s">
        <v>273</v>
      </c>
      <c r="I9" s="259">
        <v>15.733333333333333</v>
      </c>
      <c r="J9" s="259">
        <v>60000</v>
      </c>
      <c r="K9" s="259">
        <v>600000</v>
      </c>
      <c r="L9" s="260">
        <v>1396488</v>
      </c>
      <c r="M9" s="260">
        <v>53436.747135999998</v>
      </c>
      <c r="N9" s="260">
        <v>37983.885613999999</v>
      </c>
      <c r="O9" s="260">
        <v>15452.861521999999</v>
      </c>
      <c r="P9" s="260">
        <v>91420.63274999999</v>
      </c>
      <c r="Q9" s="260">
        <v>9015.0410900000006</v>
      </c>
      <c r="R9" s="260">
        <v>5830.2346649999999</v>
      </c>
      <c r="S9" s="260">
        <v>3184.8064250000007</v>
      </c>
      <c r="T9" s="260">
        <v>14845.275755000001</v>
      </c>
    </row>
    <row r="10" spans="1:20" ht="31.5" hidden="1">
      <c r="A10" s="317">
        <v>192</v>
      </c>
      <c r="B10" s="251">
        <v>7</v>
      </c>
      <c r="C10" s="271" t="s">
        <v>377</v>
      </c>
      <c r="D10" s="249" t="s">
        <v>521</v>
      </c>
      <c r="E10" s="250" t="s">
        <v>375</v>
      </c>
      <c r="F10" s="251">
        <v>65367.814608000001</v>
      </c>
      <c r="G10" s="321">
        <v>72990.419500000004</v>
      </c>
      <c r="H10" s="252" t="s">
        <v>295</v>
      </c>
      <c r="I10" s="251">
        <v>14.366666666666667</v>
      </c>
      <c r="J10" s="253">
        <v>50002</v>
      </c>
      <c r="K10" s="253">
        <v>500000</v>
      </c>
      <c r="L10" s="123">
        <v>1459750</v>
      </c>
      <c r="M10" s="253">
        <v>100343.951034</v>
      </c>
      <c r="N10" s="254">
        <v>72610.991154000003</v>
      </c>
      <c r="O10" s="253">
        <v>27732.959879999995</v>
      </c>
      <c r="P10" s="253">
        <v>172954.94218800002</v>
      </c>
      <c r="Q10" s="253">
        <v>10752.120096000001</v>
      </c>
      <c r="R10" s="253">
        <v>0</v>
      </c>
      <c r="S10" s="253">
        <v>10752.120096000001</v>
      </c>
      <c r="T10" s="253">
        <v>10752.120096000001</v>
      </c>
    </row>
    <row r="11" spans="1:20" ht="55.5" hidden="1">
      <c r="A11" s="318">
        <v>193</v>
      </c>
      <c r="B11" s="257">
        <v>8</v>
      </c>
      <c r="C11" s="272" t="s">
        <v>543</v>
      </c>
      <c r="D11" s="255" t="s">
        <v>522</v>
      </c>
      <c r="E11" s="256" t="s">
        <v>542</v>
      </c>
      <c r="F11" s="257">
        <v>92586.422378000003</v>
      </c>
      <c r="G11" s="322">
        <v>87295.755162000001</v>
      </c>
      <c r="H11" s="258" t="s">
        <v>306</v>
      </c>
      <c r="I11" s="259">
        <v>14.133333333333333</v>
      </c>
      <c r="J11" s="259">
        <v>84653</v>
      </c>
      <c r="K11" s="259">
        <v>800000</v>
      </c>
      <c r="L11" s="260">
        <v>1031219</v>
      </c>
      <c r="M11" s="260">
        <v>149400.641134</v>
      </c>
      <c r="N11" s="260">
        <v>126520.882568</v>
      </c>
      <c r="O11" s="260">
        <v>22879.758566000004</v>
      </c>
      <c r="P11" s="260">
        <v>275921.52370200003</v>
      </c>
      <c r="Q11" s="260">
        <v>1.0543549999999999</v>
      </c>
      <c r="R11" s="260">
        <v>96.070499999999996</v>
      </c>
      <c r="S11" s="260">
        <v>-95.016144999999995</v>
      </c>
      <c r="T11" s="260">
        <v>97.124854999999997</v>
      </c>
    </row>
    <row r="12" spans="1:20" ht="31.5" hidden="1">
      <c r="A12" s="317">
        <v>199</v>
      </c>
      <c r="B12" s="251">
        <v>9</v>
      </c>
      <c r="C12" s="271" t="s">
        <v>378</v>
      </c>
      <c r="D12" s="249" t="s">
        <v>301</v>
      </c>
      <c r="E12" s="250" t="s">
        <v>317</v>
      </c>
      <c r="F12" s="251">
        <v>200793.2</v>
      </c>
      <c r="G12" s="321">
        <v>185876.8</v>
      </c>
      <c r="H12" s="252" t="s">
        <v>314</v>
      </c>
      <c r="I12" s="251">
        <v>13.133333333333333</v>
      </c>
      <c r="J12" s="253">
        <v>200000</v>
      </c>
      <c r="K12" s="253">
        <v>2000000</v>
      </c>
      <c r="L12" s="123">
        <v>929384</v>
      </c>
      <c r="M12" s="253">
        <v>22109.001602</v>
      </c>
      <c r="N12" s="254">
        <v>24925.529775999999</v>
      </c>
      <c r="O12" s="253">
        <v>-2816.5281739999991</v>
      </c>
      <c r="P12" s="253">
        <v>47034.531378</v>
      </c>
      <c r="Q12" s="253">
        <v>915.80486299999995</v>
      </c>
      <c r="R12" s="253">
        <v>10802.803303999999</v>
      </c>
      <c r="S12" s="253">
        <v>-9886.9984409999997</v>
      </c>
      <c r="T12" s="253">
        <v>11718.608166999999</v>
      </c>
    </row>
    <row r="13" spans="1:20" ht="83.25" hidden="1">
      <c r="A13" s="318">
        <v>200</v>
      </c>
      <c r="B13" s="257">
        <v>10</v>
      </c>
      <c r="C13" s="272" t="s">
        <v>379</v>
      </c>
      <c r="D13" s="255" t="s">
        <v>523</v>
      </c>
      <c r="E13" s="256" t="s">
        <v>316</v>
      </c>
      <c r="F13" s="257">
        <v>251415.8</v>
      </c>
      <c r="G13" s="322">
        <v>247745.6</v>
      </c>
      <c r="H13" s="258" t="s">
        <v>315</v>
      </c>
      <c r="I13" s="259">
        <v>12.2</v>
      </c>
      <c r="J13" s="259">
        <v>200000</v>
      </c>
      <c r="K13" s="259">
        <v>2000000</v>
      </c>
      <c r="L13" s="260">
        <v>1238728</v>
      </c>
      <c r="M13" s="260">
        <v>100498.501168</v>
      </c>
      <c r="N13" s="260">
        <v>11813.111015</v>
      </c>
      <c r="O13" s="260">
        <v>88685.390153</v>
      </c>
      <c r="P13" s="260">
        <v>112311.612183</v>
      </c>
      <c r="Q13" s="260">
        <v>6605.7166999999999</v>
      </c>
      <c r="R13" s="260">
        <v>0</v>
      </c>
      <c r="S13" s="260">
        <v>6605.7166999999999</v>
      </c>
      <c r="T13" s="260">
        <v>6605.7166999999999</v>
      </c>
    </row>
    <row r="14" spans="1:20" ht="55.5" hidden="1">
      <c r="A14" s="317">
        <v>203</v>
      </c>
      <c r="B14" s="251">
        <v>11</v>
      </c>
      <c r="C14" s="271" t="s">
        <v>328</v>
      </c>
      <c r="D14" s="249" t="s">
        <v>334</v>
      </c>
      <c r="E14" s="250" t="s">
        <v>336</v>
      </c>
      <c r="F14" s="251">
        <v>684025.18256500002</v>
      </c>
      <c r="G14" s="321">
        <v>618270.56452999997</v>
      </c>
      <c r="H14" s="252" t="s">
        <v>332</v>
      </c>
      <c r="I14" s="251">
        <v>11.133333333333333</v>
      </c>
      <c r="J14" s="253">
        <v>599659</v>
      </c>
      <c r="K14" s="253">
        <v>750000</v>
      </c>
      <c r="L14" s="123">
        <v>1031037</v>
      </c>
      <c r="M14" s="253">
        <v>298746.99428799999</v>
      </c>
      <c r="N14" s="254">
        <v>159282.61752699999</v>
      </c>
      <c r="O14" s="253">
        <v>139464.37676099999</v>
      </c>
      <c r="P14" s="253">
        <v>458029.61181499995</v>
      </c>
      <c r="Q14" s="253">
        <v>159787.65464699999</v>
      </c>
      <c r="R14" s="253">
        <v>16428.060799999999</v>
      </c>
      <c r="S14" s="253">
        <v>143359.59384699998</v>
      </c>
      <c r="T14" s="253">
        <v>176215.715447</v>
      </c>
    </row>
    <row r="15" spans="1:20" ht="31.5" hidden="1">
      <c r="A15" s="318">
        <v>202</v>
      </c>
      <c r="B15" s="257">
        <v>12</v>
      </c>
      <c r="C15" s="272" t="s">
        <v>329</v>
      </c>
      <c r="D15" s="255" t="s">
        <v>134</v>
      </c>
      <c r="E15" s="256" t="s">
        <v>335</v>
      </c>
      <c r="F15" s="257">
        <v>165940.60516000001</v>
      </c>
      <c r="G15" s="322">
        <v>178017.475771</v>
      </c>
      <c r="H15" s="258" t="s">
        <v>333</v>
      </c>
      <c r="I15" s="259">
        <v>11.266666666666667</v>
      </c>
      <c r="J15" s="259">
        <v>148162</v>
      </c>
      <c r="K15" s="259">
        <v>700000</v>
      </c>
      <c r="L15" s="260">
        <v>1201506</v>
      </c>
      <c r="M15" s="260">
        <v>412496.70003200002</v>
      </c>
      <c r="N15" s="260">
        <v>274413.91188199999</v>
      </c>
      <c r="O15" s="260">
        <v>138082.78815000004</v>
      </c>
      <c r="P15" s="260">
        <v>686910.61191400001</v>
      </c>
      <c r="Q15" s="260">
        <v>23872.453947999998</v>
      </c>
      <c r="R15" s="260">
        <v>0</v>
      </c>
      <c r="S15" s="260">
        <v>23872.453947999998</v>
      </c>
      <c r="T15" s="260">
        <v>23872.453947999998</v>
      </c>
    </row>
    <row r="16" spans="1:20" ht="31.5">
      <c r="A16" s="317">
        <v>206</v>
      </c>
      <c r="B16" s="251">
        <v>13</v>
      </c>
      <c r="C16" s="271" t="s">
        <v>330</v>
      </c>
      <c r="D16" s="249" t="s">
        <v>237</v>
      </c>
      <c r="E16" s="250" t="s">
        <v>337</v>
      </c>
      <c r="F16" s="251">
        <v>220052</v>
      </c>
      <c r="G16" s="321">
        <v>241402</v>
      </c>
      <c r="H16" s="252" t="s">
        <v>332</v>
      </c>
      <c r="I16" s="251">
        <v>11.133333333333333</v>
      </c>
      <c r="J16" s="253">
        <v>191107</v>
      </c>
      <c r="K16" s="253">
        <v>1344000</v>
      </c>
      <c r="L16" s="282">
        <v>1263175</v>
      </c>
      <c r="M16" s="253">
        <v>363975</v>
      </c>
      <c r="N16" s="254">
        <v>148119</v>
      </c>
      <c r="O16" s="253">
        <f>M16-N16</f>
        <v>215856</v>
      </c>
      <c r="P16" s="253">
        <f>M16+N16</f>
        <v>512094</v>
      </c>
      <c r="Q16" s="253">
        <v>1869</v>
      </c>
      <c r="R16" s="253">
        <v>320</v>
      </c>
      <c r="S16" s="253">
        <f>Q16-R16</f>
        <v>1549</v>
      </c>
      <c r="T16" s="253">
        <f>Q16+R16</f>
        <v>2189</v>
      </c>
    </row>
    <row r="17" spans="1:20" ht="31.5">
      <c r="A17" s="318">
        <v>216</v>
      </c>
      <c r="B17" s="257">
        <v>14</v>
      </c>
      <c r="C17" s="272" t="s">
        <v>356</v>
      </c>
      <c r="D17" s="255" t="s">
        <v>320</v>
      </c>
      <c r="E17" s="256" t="s">
        <v>367</v>
      </c>
      <c r="F17" s="257">
        <v>160650</v>
      </c>
      <c r="G17" s="322">
        <v>146967.11973000001</v>
      </c>
      <c r="H17" s="258" t="s">
        <v>366</v>
      </c>
      <c r="I17" s="259">
        <v>8.0333333333333332</v>
      </c>
      <c r="J17" s="259">
        <v>150102</v>
      </c>
      <c r="K17" s="259">
        <v>500000</v>
      </c>
      <c r="L17" s="260">
        <v>979115</v>
      </c>
      <c r="M17" s="260">
        <v>130885.041438</v>
      </c>
      <c r="N17" s="260">
        <v>10053.861505000001</v>
      </c>
      <c r="O17" s="260">
        <v>120831.17993300001</v>
      </c>
      <c r="P17" s="260">
        <v>140938.90294299999</v>
      </c>
      <c r="Q17" s="260">
        <v>1747.4106280000001</v>
      </c>
      <c r="R17" s="260">
        <v>0</v>
      </c>
      <c r="S17" s="260">
        <v>1747.4106280000001</v>
      </c>
      <c r="T17" s="260">
        <v>1747.4106280000001</v>
      </c>
    </row>
    <row r="18" spans="1:20" ht="31.5">
      <c r="A18" s="317">
        <v>222</v>
      </c>
      <c r="B18" s="251">
        <v>15</v>
      </c>
      <c r="C18" s="271" t="s">
        <v>389</v>
      </c>
      <c r="D18" s="249" t="s">
        <v>391</v>
      </c>
      <c r="E18" s="250" t="s">
        <v>392</v>
      </c>
      <c r="F18" s="251">
        <v>25060</v>
      </c>
      <c r="G18" s="321">
        <v>27047.474999999999</v>
      </c>
      <c r="H18" s="252" t="s">
        <v>509</v>
      </c>
      <c r="I18" s="251">
        <v>4.5333333333333332</v>
      </c>
      <c r="J18" s="253">
        <v>25000</v>
      </c>
      <c r="K18" s="253">
        <v>250000</v>
      </c>
      <c r="L18" s="123">
        <v>1081899</v>
      </c>
      <c r="M18" s="253">
        <v>5223.2719749999997</v>
      </c>
      <c r="N18" s="254">
        <v>3814.9737839999998</v>
      </c>
      <c r="O18" s="253">
        <v>1408.2981909999999</v>
      </c>
      <c r="P18" s="253">
        <v>9038.2457589999995</v>
      </c>
      <c r="Q18" s="253">
        <v>859.58036600000003</v>
      </c>
      <c r="R18" s="253">
        <v>814.85479899999996</v>
      </c>
      <c r="S18" s="253">
        <v>44.725567000000069</v>
      </c>
      <c r="T18" s="253">
        <v>1674.4351649999999</v>
      </c>
    </row>
    <row r="19" spans="1:20" ht="31.5">
      <c r="A19" s="318">
        <v>221</v>
      </c>
      <c r="B19" s="257">
        <v>16</v>
      </c>
      <c r="C19" s="272" t="s">
        <v>390</v>
      </c>
      <c r="D19" s="255" t="s">
        <v>37</v>
      </c>
      <c r="E19" s="256" t="s">
        <v>393</v>
      </c>
      <c r="F19" s="257">
        <v>199662</v>
      </c>
      <c r="G19" s="322">
        <v>1268936.1065819999</v>
      </c>
      <c r="H19" s="258" t="s">
        <v>509</v>
      </c>
      <c r="I19" s="259">
        <v>4.5333333333333332</v>
      </c>
      <c r="J19" s="259">
        <v>1265825</v>
      </c>
      <c r="K19" s="259">
        <v>5000000</v>
      </c>
      <c r="L19" s="260">
        <v>1002458</v>
      </c>
      <c r="M19" s="260">
        <v>1334316.2909929999</v>
      </c>
      <c r="N19" s="260">
        <v>3672.56</v>
      </c>
      <c r="O19" s="260">
        <v>1330643.7309929999</v>
      </c>
      <c r="P19" s="260">
        <v>1337988.850993</v>
      </c>
      <c r="Q19" s="260">
        <v>936842.50975600001</v>
      </c>
      <c r="R19" s="260">
        <v>0</v>
      </c>
      <c r="S19" s="260">
        <v>936842.50975600001</v>
      </c>
      <c r="T19" s="260">
        <v>936842.50975600001</v>
      </c>
    </row>
    <row r="20" spans="1:20" ht="31.5">
      <c r="A20" s="319">
        <v>228</v>
      </c>
      <c r="B20" s="299">
        <v>17</v>
      </c>
      <c r="C20" s="300" t="s">
        <v>515</v>
      </c>
      <c r="D20" s="301" t="s">
        <v>348</v>
      </c>
      <c r="E20" s="302" t="s">
        <v>533</v>
      </c>
      <c r="F20" s="303">
        <v>0</v>
      </c>
      <c r="G20" s="323"/>
      <c r="H20" s="304" t="s">
        <v>516</v>
      </c>
      <c r="I20" s="305">
        <v>2.9</v>
      </c>
      <c r="J20" s="305"/>
      <c r="K20" s="306">
        <v>1000000</v>
      </c>
      <c r="L20" s="307"/>
      <c r="M20" s="307"/>
      <c r="N20" s="308"/>
      <c r="O20" s="307"/>
      <c r="P20" s="307"/>
      <c r="Q20" s="307"/>
      <c r="R20" s="307"/>
      <c r="S20" s="307"/>
      <c r="T20" s="307"/>
    </row>
    <row r="21" spans="1:20" s="316" customFormat="1" ht="60" customHeight="1">
      <c r="A21" s="320">
        <v>229</v>
      </c>
      <c r="B21" s="309">
        <v>18</v>
      </c>
      <c r="C21" s="310" t="s">
        <v>546</v>
      </c>
      <c r="D21" s="256" t="s">
        <v>547</v>
      </c>
      <c r="E21" s="311" t="s">
        <v>550</v>
      </c>
      <c r="F21" s="309">
        <v>0</v>
      </c>
      <c r="G21" s="312"/>
      <c r="H21" s="313" t="s">
        <v>548</v>
      </c>
      <c r="I21" s="314">
        <v>0.96666666666666667</v>
      </c>
      <c r="J21" s="314"/>
      <c r="K21" s="314">
        <v>2500000</v>
      </c>
      <c r="L21" s="315"/>
      <c r="M21" s="315"/>
      <c r="N21" s="315"/>
      <c r="O21" s="315"/>
      <c r="P21" s="315"/>
      <c r="Q21" s="315"/>
      <c r="R21" s="315"/>
      <c r="S21" s="315"/>
      <c r="T21" s="315"/>
    </row>
    <row r="22" spans="1:20" ht="36">
      <c r="A22" s="233"/>
      <c r="B22" s="232" t="s">
        <v>539</v>
      </c>
      <c r="C22" s="232"/>
      <c r="D22" s="234"/>
      <c r="E22" s="235"/>
      <c r="F22" s="237">
        <v>4420438.6077410001</v>
      </c>
      <c r="G22" s="237">
        <v>5577560.0392319998</v>
      </c>
      <c r="H22" s="75"/>
      <c r="I22" s="75"/>
      <c r="J22" s="238">
        <v>4871330</v>
      </c>
      <c r="K22" s="75"/>
      <c r="L22" s="236"/>
      <c r="M22" s="239">
        <v>6815303.3546360005</v>
      </c>
      <c r="N22" s="239">
        <v>3656862.2371069998</v>
      </c>
      <c r="O22" s="239">
        <v>3158441.1175290002</v>
      </c>
      <c r="P22" s="239">
        <v>10472165.591742998</v>
      </c>
      <c r="Q22" s="239">
        <v>2072087.7190770002</v>
      </c>
      <c r="R22" s="239">
        <v>557515.29875699989</v>
      </c>
      <c r="S22" s="239">
        <v>1514572.42032</v>
      </c>
      <c r="T22" s="239">
        <v>2629603.0178340003</v>
      </c>
    </row>
  </sheetData>
  <mergeCells count="21">
    <mergeCell ref="O2:O3"/>
    <mergeCell ref="P2:P3"/>
    <mergeCell ref="Q2:Q3"/>
    <mergeCell ref="R2:R3"/>
    <mergeCell ref="S2:S3"/>
    <mergeCell ref="T2:T3"/>
    <mergeCell ref="A1:G1"/>
    <mergeCell ref="Q1:R1"/>
    <mergeCell ref="M1:N1"/>
    <mergeCell ref="B2:B3"/>
    <mergeCell ref="C2:C3"/>
    <mergeCell ref="D2:D3"/>
    <mergeCell ref="E2:E3"/>
    <mergeCell ref="H2:H3"/>
    <mergeCell ref="I2:I3"/>
    <mergeCell ref="J2:J3"/>
    <mergeCell ref="K2:K3"/>
    <mergeCell ref="L2:L3"/>
    <mergeCell ref="M2:M3"/>
    <mergeCell ref="N2:N3"/>
    <mergeCell ref="A2:A3"/>
  </mergeCells>
  <hyperlinks>
    <hyperlink ref="E18" r:id="rId1" display="http://www.tsetmc.com/Loader.aspx?ParTree=151311&amp;i=4247709727327181"/>
  </hyperlinks>
  <printOptions horizontalCentered="1" verticalCentered="1"/>
  <pageMargins left="0" right="0" top="0" bottom="0" header="0" footer="0"/>
  <pageSetup scale="23"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پیوست1</vt:lpstr>
      <vt:lpstr>پیوست2</vt:lpstr>
      <vt:lpstr>پیوست3</vt:lpstr>
      <vt:lpstr>پیوست 4</vt:lpstr>
      <vt:lpstr>پیوست 5</vt:lpstr>
      <vt:lpstr>'پیوست 4'!Print_Area</vt:lpstr>
      <vt:lpstr>پیوست2!Print_Area</vt:lpstr>
      <vt:lpstr>پیوست3!Print_Area</vt:lpstr>
      <vt:lpstr>'پیوست 4'!Print_Titles</vt:lpstr>
      <vt:lpstr>'پیوست 5'!Print_Titles</vt:lpstr>
      <vt:lpstr>پیوست1!Print_Titles</vt:lpstr>
      <vt:lpstr>پیوست2!Print_Titles</vt:lpstr>
      <vt:lpstr>پیوست3!Print_Titles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2016-09-27T11:27:50Z</dcterms:modified>
</cp:coreProperties>
</file>