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525" windowWidth="3900" windowHeight="2370"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4'!$B$1:$S$169</definedName>
    <definedName name="_xlnm._FilterDatabase" localSheetId="4" hidden="1">'پیوست 5'!$AG$4:$AG$44</definedName>
    <definedName name="_xlnm._FilterDatabase" localSheetId="0" hidden="1">پیوست1!$A$3:$AF$170</definedName>
    <definedName name="_xlnm._FilterDatabase" localSheetId="1" hidden="1">پیوست2!$A$1:$U$171</definedName>
    <definedName name="_xlnm._FilterDatabase" localSheetId="2" hidden="1">پیوست3!$C$68:$Q$80</definedName>
    <definedName name="_xlnm._FilterDatabase" localSheetId="5" hidden="1">'سایر صندوقهای سرمایه گذاری'!$A$4:$H$4</definedName>
    <definedName name="_xlnm.Print_Area" localSheetId="3">'پیوست 4'!$C$1:$L$169</definedName>
    <definedName name="_xlnm.Print_Area" localSheetId="4">'پیوست 5'!$A$1:$U$47</definedName>
    <definedName name="_xlnm.Print_Area" localSheetId="0">پیوست1!$B$1:$U$172</definedName>
    <definedName name="_xlnm.Print_Area" localSheetId="1">پیوست2!$B$1:$J$169</definedName>
    <definedName name="_xlnm.Print_Area" localSheetId="2">پیوست3!$B$1:$Q$170</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T45" i="13" l="1"/>
  <c r="U45" i="13"/>
  <c r="S45" i="13"/>
  <c r="AA45" i="13"/>
  <c r="AB45" i="13"/>
  <c r="Z45" i="13"/>
  <c r="Z6" i="13"/>
  <c r="AA6" i="13"/>
  <c r="AB6" i="13"/>
  <c r="Z7" i="13"/>
  <c r="AA7" i="13"/>
  <c r="AB7" i="13"/>
  <c r="Z8" i="13"/>
  <c r="AA8" i="13"/>
  <c r="AB8" i="13"/>
  <c r="Z9" i="13"/>
  <c r="AA9" i="13"/>
  <c r="AB9" i="13"/>
  <c r="Z10" i="13"/>
  <c r="AA10" i="13"/>
  <c r="AB10" i="13"/>
  <c r="Z11" i="13"/>
  <c r="AA11" i="13"/>
  <c r="AB11" i="13"/>
  <c r="Z12" i="13"/>
  <c r="AA12" i="13"/>
  <c r="AB12" i="13"/>
  <c r="Z13" i="13"/>
  <c r="AA13" i="13"/>
  <c r="AB13" i="13"/>
  <c r="Z14" i="13"/>
  <c r="AA14" i="13"/>
  <c r="AB14" i="13"/>
  <c r="Z15" i="13"/>
  <c r="AA15" i="13"/>
  <c r="AB15" i="13"/>
  <c r="Z16" i="13"/>
  <c r="AA16" i="13"/>
  <c r="AB16" i="13"/>
  <c r="Z17" i="13"/>
  <c r="AA17" i="13"/>
  <c r="AB17" i="13"/>
  <c r="Z18" i="13"/>
  <c r="AA18" i="13"/>
  <c r="AB18" i="13"/>
  <c r="Z19" i="13"/>
  <c r="AA19" i="13"/>
  <c r="AB19" i="13"/>
  <c r="Z20" i="13"/>
  <c r="AA20" i="13"/>
  <c r="AB20" i="13"/>
  <c r="Z21" i="13"/>
  <c r="AA21" i="13"/>
  <c r="AB21" i="13"/>
  <c r="Z22" i="13"/>
  <c r="AA22" i="13"/>
  <c r="AB22" i="13"/>
  <c r="Z23" i="13"/>
  <c r="AA23" i="13"/>
  <c r="AB23" i="13"/>
  <c r="Z24" i="13"/>
  <c r="AA24" i="13"/>
  <c r="AB24" i="13"/>
  <c r="Z25" i="13"/>
  <c r="AA25" i="13"/>
  <c r="AB25" i="13"/>
  <c r="Z26" i="13"/>
  <c r="AA26" i="13"/>
  <c r="AB26" i="13"/>
  <c r="Z27" i="13"/>
  <c r="AA27" i="13"/>
  <c r="AB27" i="13"/>
  <c r="Z28" i="13"/>
  <c r="AA28" i="13"/>
  <c r="AB28" i="13"/>
  <c r="Z29" i="13"/>
  <c r="AA29" i="13"/>
  <c r="AB29" i="13"/>
  <c r="Z30" i="13"/>
  <c r="AA30" i="13"/>
  <c r="AB30" i="13"/>
  <c r="Z31" i="13"/>
  <c r="AA31" i="13"/>
  <c r="AB31" i="13"/>
  <c r="Z32" i="13"/>
  <c r="AA32" i="13"/>
  <c r="AB32" i="13"/>
  <c r="Z33" i="13"/>
  <c r="AA33" i="13"/>
  <c r="AB33" i="13"/>
  <c r="Z34" i="13"/>
  <c r="AA34" i="13"/>
  <c r="AB34" i="13"/>
  <c r="Z35" i="13"/>
  <c r="AA35" i="13"/>
  <c r="AB35" i="13"/>
  <c r="Z36" i="13"/>
  <c r="AA36" i="13"/>
  <c r="AB36" i="13"/>
  <c r="Z37" i="13"/>
  <c r="AA37" i="13"/>
  <c r="AB37" i="13"/>
  <c r="Z38" i="13"/>
  <c r="AA38" i="13"/>
  <c r="AB38" i="13"/>
  <c r="Z39" i="13"/>
  <c r="AA39" i="13"/>
  <c r="AB39" i="13"/>
  <c r="Z40" i="13"/>
  <c r="AA40" i="13"/>
  <c r="AB40" i="13"/>
  <c r="Z41" i="13"/>
  <c r="AA41" i="13"/>
  <c r="AB41" i="13"/>
  <c r="Z42" i="13"/>
  <c r="AA42" i="13"/>
  <c r="AB42" i="13"/>
  <c r="Z43" i="13"/>
  <c r="AA43" i="13"/>
  <c r="AB43" i="13"/>
  <c r="Z44" i="13"/>
  <c r="AA44" i="13"/>
  <c r="AB44" i="13"/>
  <c r="AA5" i="13"/>
  <c r="AB5" i="13"/>
  <c r="Z5" i="13"/>
  <c r="O169" i="8"/>
  <c r="P169" i="8"/>
  <c r="N169" i="8"/>
  <c r="O103" i="8"/>
  <c r="P103" i="8"/>
  <c r="N103" i="8"/>
  <c r="O81" i="8"/>
  <c r="P81" i="8"/>
  <c r="N81" i="8"/>
  <c r="AE169" i="8"/>
  <c r="AF169" i="8"/>
  <c r="AD169" i="8"/>
  <c r="AD105" i="8"/>
  <c r="AE105" i="8"/>
  <c r="AF105" i="8"/>
  <c r="AD106" i="8"/>
  <c r="AE106" i="8"/>
  <c r="AF106" i="8"/>
  <c r="AD107" i="8"/>
  <c r="AE107" i="8"/>
  <c r="AF107" i="8"/>
  <c r="AD108" i="8"/>
  <c r="AE108" i="8"/>
  <c r="AF108" i="8"/>
  <c r="AD109" i="8"/>
  <c r="AE109" i="8"/>
  <c r="AF109" i="8"/>
  <c r="AD110" i="8"/>
  <c r="AE110" i="8"/>
  <c r="AF110" i="8"/>
  <c r="AD111" i="8"/>
  <c r="AE111" i="8"/>
  <c r="AF111" i="8"/>
  <c r="AD112" i="8"/>
  <c r="AE112" i="8"/>
  <c r="AF112" i="8"/>
  <c r="AD113" i="8"/>
  <c r="AE113" i="8"/>
  <c r="AF113" i="8"/>
  <c r="AD114" i="8"/>
  <c r="AE114" i="8"/>
  <c r="AF114" i="8"/>
  <c r="AD115" i="8"/>
  <c r="AE115" i="8"/>
  <c r="AF115" i="8"/>
  <c r="AD116" i="8"/>
  <c r="AE116" i="8"/>
  <c r="AF116" i="8"/>
  <c r="AD117" i="8"/>
  <c r="AE117" i="8"/>
  <c r="AF117" i="8"/>
  <c r="AD118" i="8"/>
  <c r="AE118" i="8"/>
  <c r="AF118" i="8"/>
  <c r="AD119" i="8"/>
  <c r="AE119" i="8"/>
  <c r="AF119" i="8"/>
  <c r="AD120" i="8"/>
  <c r="AE120" i="8"/>
  <c r="AF120" i="8"/>
  <c r="AD121" i="8"/>
  <c r="AE121" i="8"/>
  <c r="AF121" i="8"/>
  <c r="AD122" i="8"/>
  <c r="AE122" i="8"/>
  <c r="AF122" i="8"/>
  <c r="AD123" i="8"/>
  <c r="AE123" i="8"/>
  <c r="AF123" i="8"/>
  <c r="AD124" i="8"/>
  <c r="AE124" i="8"/>
  <c r="AF124" i="8"/>
  <c r="AD125" i="8"/>
  <c r="AE125" i="8"/>
  <c r="AF125" i="8"/>
  <c r="AD126" i="8"/>
  <c r="AE126" i="8"/>
  <c r="AF126" i="8"/>
  <c r="AD127" i="8"/>
  <c r="AE127" i="8"/>
  <c r="AF127" i="8"/>
  <c r="AD128" i="8"/>
  <c r="AE128" i="8"/>
  <c r="AF128" i="8"/>
  <c r="AD129" i="8"/>
  <c r="AE129" i="8"/>
  <c r="AF129" i="8"/>
  <c r="AD130" i="8"/>
  <c r="AE130" i="8"/>
  <c r="AF130" i="8"/>
  <c r="AD131" i="8"/>
  <c r="AE131" i="8"/>
  <c r="AF131" i="8"/>
  <c r="AD132" i="8"/>
  <c r="AE132" i="8"/>
  <c r="AF132" i="8"/>
  <c r="AD133" i="8"/>
  <c r="AE133" i="8"/>
  <c r="AF133" i="8"/>
  <c r="AD134" i="8"/>
  <c r="AE134" i="8"/>
  <c r="AF134" i="8"/>
  <c r="AD135" i="8"/>
  <c r="AE135" i="8"/>
  <c r="AF135" i="8"/>
  <c r="AD136" i="8"/>
  <c r="AE136" i="8"/>
  <c r="AF136" i="8"/>
  <c r="AD137" i="8"/>
  <c r="AE137" i="8"/>
  <c r="AF137" i="8"/>
  <c r="AD138" i="8"/>
  <c r="AE138" i="8"/>
  <c r="AF138" i="8"/>
  <c r="AD139" i="8"/>
  <c r="AE139" i="8"/>
  <c r="AF139" i="8"/>
  <c r="AD140" i="8"/>
  <c r="AE140" i="8"/>
  <c r="AF140" i="8"/>
  <c r="AD141" i="8"/>
  <c r="AE141" i="8"/>
  <c r="AF141" i="8"/>
  <c r="AD142" i="8"/>
  <c r="AE142" i="8"/>
  <c r="AF142" i="8"/>
  <c r="AD143" i="8"/>
  <c r="AE143" i="8"/>
  <c r="AF143" i="8"/>
  <c r="AD144" i="8"/>
  <c r="AE144" i="8"/>
  <c r="AF144" i="8"/>
  <c r="AD145" i="8"/>
  <c r="AE145" i="8"/>
  <c r="AF145" i="8"/>
  <c r="AD146" i="8"/>
  <c r="AE146" i="8"/>
  <c r="AF146" i="8"/>
  <c r="AD147" i="8"/>
  <c r="AE147" i="8"/>
  <c r="AF147" i="8"/>
  <c r="AD148" i="8"/>
  <c r="AE148" i="8"/>
  <c r="AF148" i="8"/>
  <c r="AD149" i="8"/>
  <c r="AE149" i="8"/>
  <c r="AF149" i="8"/>
  <c r="AD150" i="8"/>
  <c r="AE150" i="8"/>
  <c r="AF150" i="8"/>
  <c r="AD151" i="8"/>
  <c r="AE151" i="8"/>
  <c r="AF151" i="8"/>
  <c r="AD152" i="8"/>
  <c r="AE152" i="8"/>
  <c r="AF152" i="8"/>
  <c r="AD153" i="8"/>
  <c r="AE153" i="8"/>
  <c r="AF153" i="8"/>
  <c r="AD154" i="8"/>
  <c r="AE154" i="8"/>
  <c r="AF154" i="8"/>
  <c r="AD155" i="8"/>
  <c r="AE155" i="8"/>
  <c r="AF155" i="8"/>
  <c r="AD156" i="8"/>
  <c r="AE156" i="8"/>
  <c r="AF156" i="8"/>
  <c r="AD157" i="8"/>
  <c r="AE157" i="8"/>
  <c r="AF157" i="8"/>
  <c r="AD158" i="8"/>
  <c r="AE158" i="8"/>
  <c r="AF158" i="8"/>
  <c r="AD159" i="8"/>
  <c r="AE159" i="8"/>
  <c r="AF159" i="8"/>
  <c r="AD160" i="8"/>
  <c r="AE160" i="8"/>
  <c r="AF160" i="8"/>
  <c r="AD161" i="8"/>
  <c r="AE161" i="8"/>
  <c r="AF161" i="8"/>
  <c r="AD162" i="8"/>
  <c r="AE162" i="8"/>
  <c r="AF162" i="8"/>
  <c r="AD163" i="8"/>
  <c r="AE163" i="8"/>
  <c r="AF163" i="8"/>
  <c r="AD164" i="8"/>
  <c r="AE164" i="8"/>
  <c r="AF164" i="8"/>
  <c r="AD165" i="8"/>
  <c r="AE165" i="8"/>
  <c r="AF165" i="8"/>
  <c r="AD166" i="8"/>
  <c r="AE166" i="8"/>
  <c r="AF166" i="8"/>
  <c r="AD167" i="8"/>
  <c r="AE167" i="8"/>
  <c r="AF167" i="8"/>
  <c r="AD168" i="8"/>
  <c r="AE168" i="8"/>
  <c r="AF168" i="8"/>
  <c r="AD170" i="8"/>
  <c r="AE170" i="8"/>
  <c r="AF170" i="8"/>
  <c r="AE104" i="8"/>
  <c r="AF104" i="8"/>
  <c r="AD104" i="8"/>
  <c r="AD103" i="8"/>
  <c r="AD83" i="8"/>
  <c r="AE83" i="8"/>
  <c r="AF83" i="8"/>
  <c r="AD84" i="8"/>
  <c r="AE84" i="8"/>
  <c r="AF84" i="8"/>
  <c r="AD85" i="8"/>
  <c r="AE85" i="8"/>
  <c r="AF85" i="8"/>
  <c r="AD86" i="8"/>
  <c r="AE86" i="8"/>
  <c r="AF86" i="8"/>
  <c r="AD87" i="8"/>
  <c r="AE87" i="8"/>
  <c r="AF87" i="8"/>
  <c r="AD88" i="8"/>
  <c r="AE88" i="8"/>
  <c r="AF88" i="8"/>
  <c r="AD89" i="8"/>
  <c r="AE89" i="8"/>
  <c r="AE103" i="8" s="1"/>
  <c r="AF89" i="8"/>
  <c r="AF103" i="8" s="1"/>
  <c r="AD90" i="8"/>
  <c r="AE90" i="8"/>
  <c r="AF90" i="8"/>
  <c r="AD91" i="8"/>
  <c r="AE91" i="8"/>
  <c r="AF91" i="8"/>
  <c r="AD92" i="8"/>
  <c r="AE92" i="8"/>
  <c r="AF92" i="8"/>
  <c r="AD93" i="8"/>
  <c r="AE93" i="8"/>
  <c r="AF93" i="8"/>
  <c r="AD94" i="8"/>
  <c r="AE94" i="8"/>
  <c r="AF94" i="8"/>
  <c r="AD95" i="8"/>
  <c r="AE95" i="8"/>
  <c r="AF95" i="8"/>
  <c r="AD96" i="8"/>
  <c r="AE96" i="8"/>
  <c r="AF96" i="8"/>
  <c r="AD97" i="8"/>
  <c r="AE97" i="8"/>
  <c r="AF97" i="8"/>
  <c r="AD98" i="8"/>
  <c r="AE98" i="8"/>
  <c r="AF98" i="8"/>
  <c r="AD99" i="8"/>
  <c r="AE99" i="8"/>
  <c r="AF99" i="8"/>
  <c r="AD100" i="8"/>
  <c r="AE100" i="8"/>
  <c r="AF100" i="8"/>
  <c r="AD101" i="8"/>
  <c r="AE101" i="8"/>
  <c r="AF101" i="8"/>
  <c r="AD102" i="8"/>
  <c r="AE102" i="8"/>
  <c r="AF102" i="8"/>
  <c r="AF82" i="8"/>
  <c r="AE82" i="8"/>
  <c r="AD82" i="8"/>
  <c r="AD6" i="8"/>
  <c r="AE6" i="8"/>
  <c r="AF6" i="8"/>
  <c r="AD7" i="8"/>
  <c r="AE7" i="8"/>
  <c r="AF7" i="8"/>
  <c r="AD8" i="8"/>
  <c r="AE8" i="8"/>
  <c r="AF8" i="8"/>
  <c r="AD9" i="8"/>
  <c r="AE9" i="8"/>
  <c r="AF9" i="8"/>
  <c r="AD10" i="8"/>
  <c r="AE10" i="8"/>
  <c r="AF10" i="8"/>
  <c r="AD11" i="8"/>
  <c r="AE11" i="8"/>
  <c r="AF11" i="8"/>
  <c r="AD12" i="8"/>
  <c r="AE12" i="8"/>
  <c r="AF12" i="8"/>
  <c r="AD13" i="8"/>
  <c r="AE13" i="8"/>
  <c r="AF13" i="8"/>
  <c r="AD14" i="8"/>
  <c r="AE14" i="8"/>
  <c r="AF14" i="8"/>
  <c r="AD15" i="8"/>
  <c r="AE15" i="8"/>
  <c r="AF15" i="8"/>
  <c r="AD16" i="8"/>
  <c r="AE16" i="8"/>
  <c r="AF16" i="8"/>
  <c r="AD17" i="8"/>
  <c r="AE17" i="8"/>
  <c r="AF17" i="8"/>
  <c r="AD18" i="8"/>
  <c r="AE18" i="8"/>
  <c r="AF18" i="8"/>
  <c r="AD19" i="8"/>
  <c r="AE19" i="8"/>
  <c r="AF19" i="8"/>
  <c r="AD20" i="8"/>
  <c r="AE20" i="8"/>
  <c r="AF20" i="8"/>
  <c r="AD21" i="8"/>
  <c r="AE21" i="8"/>
  <c r="AF21" i="8"/>
  <c r="AD22" i="8"/>
  <c r="AE22" i="8"/>
  <c r="AF22" i="8"/>
  <c r="AD23" i="8"/>
  <c r="AE23" i="8"/>
  <c r="AF23" i="8"/>
  <c r="AD24" i="8"/>
  <c r="AE24" i="8"/>
  <c r="AF24" i="8"/>
  <c r="AD25" i="8"/>
  <c r="AE25" i="8"/>
  <c r="AF25" i="8"/>
  <c r="AD26" i="8"/>
  <c r="AE26" i="8"/>
  <c r="AF26" i="8"/>
  <c r="AD27" i="8"/>
  <c r="AE27" i="8"/>
  <c r="AF27" i="8"/>
  <c r="AD28" i="8"/>
  <c r="AE28" i="8"/>
  <c r="AF28" i="8"/>
  <c r="AD29" i="8"/>
  <c r="AE29" i="8"/>
  <c r="AF29" i="8"/>
  <c r="AD30" i="8"/>
  <c r="AE30" i="8"/>
  <c r="AF30" i="8"/>
  <c r="AD31" i="8"/>
  <c r="AE31" i="8"/>
  <c r="AF31" i="8"/>
  <c r="AD32" i="8"/>
  <c r="AE32" i="8"/>
  <c r="AF32" i="8"/>
  <c r="AD33" i="8"/>
  <c r="AE33" i="8"/>
  <c r="AF33" i="8"/>
  <c r="AD34" i="8"/>
  <c r="AE34" i="8"/>
  <c r="AF34" i="8"/>
  <c r="AD35" i="8"/>
  <c r="AE35" i="8"/>
  <c r="AF35" i="8"/>
  <c r="AD36" i="8"/>
  <c r="AE36" i="8"/>
  <c r="AF36" i="8"/>
  <c r="AD37" i="8"/>
  <c r="AE37" i="8"/>
  <c r="AF37" i="8"/>
  <c r="AD38" i="8"/>
  <c r="AE38" i="8"/>
  <c r="AF38" i="8"/>
  <c r="AD39" i="8"/>
  <c r="AE39" i="8"/>
  <c r="AF39" i="8"/>
  <c r="AD40" i="8"/>
  <c r="AE40" i="8"/>
  <c r="AF40" i="8"/>
  <c r="AD41" i="8"/>
  <c r="AE41" i="8"/>
  <c r="AF41" i="8"/>
  <c r="AD42" i="8"/>
  <c r="AE42" i="8"/>
  <c r="AF42" i="8"/>
  <c r="AD43" i="8"/>
  <c r="AE43" i="8"/>
  <c r="AF43" i="8"/>
  <c r="AD44" i="8"/>
  <c r="AE44" i="8"/>
  <c r="AF44" i="8"/>
  <c r="AD45" i="8"/>
  <c r="AE45" i="8"/>
  <c r="AF45" i="8"/>
  <c r="AD46" i="8"/>
  <c r="AE46" i="8"/>
  <c r="AF46" i="8"/>
  <c r="AD47" i="8"/>
  <c r="AE47" i="8"/>
  <c r="AF47" i="8"/>
  <c r="AD48" i="8"/>
  <c r="AE48" i="8"/>
  <c r="AF48" i="8"/>
  <c r="AD49" i="8"/>
  <c r="AE49" i="8"/>
  <c r="AF49" i="8"/>
  <c r="AD50" i="8"/>
  <c r="AE50" i="8"/>
  <c r="AF50" i="8"/>
  <c r="AD51" i="8"/>
  <c r="AE51" i="8"/>
  <c r="AF51" i="8"/>
  <c r="AD52" i="8"/>
  <c r="AE52" i="8"/>
  <c r="AF52" i="8"/>
  <c r="AD53" i="8"/>
  <c r="AE53" i="8"/>
  <c r="AF53" i="8"/>
  <c r="AD54" i="8"/>
  <c r="AE54" i="8"/>
  <c r="AF54" i="8"/>
  <c r="AD55" i="8"/>
  <c r="AE55" i="8"/>
  <c r="AF55" i="8"/>
  <c r="AD56" i="8"/>
  <c r="AE56" i="8"/>
  <c r="AF56" i="8"/>
  <c r="AD57" i="8"/>
  <c r="AE57" i="8"/>
  <c r="AF57" i="8"/>
  <c r="AD58" i="8"/>
  <c r="AE58" i="8"/>
  <c r="AF58" i="8"/>
  <c r="AD59" i="8"/>
  <c r="AE59" i="8"/>
  <c r="AF59" i="8"/>
  <c r="AD60" i="8"/>
  <c r="AE60" i="8"/>
  <c r="AF60" i="8"/>
  <c r="AD61" i="8"/>
  <c r="AE61" i="8"/>
  <c r="AF61" i="8"/>
  <c r="AD62" i="8"/>
  <c r="AE62" i="8"/>
  <c r="AF62" i="8"/>
  <c r="AD63" i="8"/>
  <c r="AE63" i="8"/>
  <c r="AF63" i="8"/>
  <c r="AD64" i="8"/>
  <c r="AE64" i="8"/>
  <c r="AF64" i="8"/>
  <c r="AD65" i="8"/>
  <c r="AE65" i="8"/>
  <c r="AF65" i="8"/>
  <c r="AD66" i="8"/>
  <c r="AE66" i="8"/>
  <c r="AF66" i="8"/>
  <c r="AD67" i="8"/>
  <c r="AE67" i="8"/>
  <c r="AF67" i="8"/>
  <c r="AD68" i="8"/>
  <c r="AE68" i="8"/>
  <c r="AF68" i="8"/>
  <c r="AD69" i="8"/>
  <c r="AE69" i="8"/>
  <c r="AF69" i="8"/>
  <c r="AD70" i="8"/>
  <c r="AE70" i="8"/>
  <c r="AF70" i="8"/>
  <c r="AD71" i="8"/>
  <c r="AE71" i="8"/>
  <c r="AF71" i="8"/>
  <c r="AD72" i="8"/>
  <c r="AE72" i="8"/>
  <c r="AF72" i="8"/>
  <c r="AD73" i="8"/>
  <c r="AE73" i="8"/>
  <c r="AF73" i="8"/>
  <c r="AD74" i="8"/>
  <c r="AE74" i="8"/>
  <c r="AF74" i="8"/>
  <c r="AD75" i="8"/>
  <c r="AE75" i="8"/>
  <c r="AF75" i="8"/>
  <c r="AD76" i="8"/>
  <c r="AE76" i="8"/>
  <c r="AF76" i="8"/>
  <c r="AD77" i="8"/>
  <c r="AE77" i="8"/>
  <c r="AF77" i="8"/>
  <c r="AD78" i="8"/>
  <c r="AE78" i="8"/>
  <c r="AF78" i="8"/>
  <c r="AD79" i="8"/>
  <c r="AE79" i="8"/>
  <c r="AF79" i="8"/>
  <c r="AD80" i="8"/>
  <c r="AE80" i="8"/>
  <c r="AF80" i="8"/>
  <c r="AE5" i="8"/>
  <c r="AF5" i="8"/>
  <c r="AD5" i="8"/>
  <c r="AE81" i="8" l="1"/>
  <c r="AD81" i="8"/>
  <c r="AF81" i="8"/>
  <c r="H4" i="14"/>
  <c r="H20" i="14" l="1"/>
  <c r="G20" i="14"/>
</calcChain>
</file>

<file path=xl/sharedStrings.xml><?xml version="1.0" encoding="utf-8"?>
<sst xmlns="http://schemas.openxmlformats.org/spreadsheetml/2006/main" count="1812" uniqueCount="620">
  <si>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</si>
  <si>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</si>
  <si>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</si>
  <si>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</si>
  <si>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</si>
  <si>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</si>
  <si>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</si>
  <si>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</si>
  <si>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</si>
  <si>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</si>
  <si>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</si>
  <si>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</si>
  <si>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</si>
  <si>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</si>
  <si>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</si>
  <si>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</si>
  <si>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</si>
  <si>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</si>
  <si>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</si>
  <si>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</si>
  <si>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</si>
  <si>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</si>
  <si>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</si>
  <si>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</si>
  <si>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</si>
  <si>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</si>
  <si>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</si>
  <si>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</si>
  <si>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</si>
  <si>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</si>
  <si>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</si>
  <si>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</si>
  <si>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</si>
  <si>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</si>
  <si>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</si>
  <si>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</si>
  <si>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</si>
  <si>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</si>
  <si>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</si>
  <si>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</si>
  <si>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</si>
  <si>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</si>
  <si>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</si>
  <si>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</si>
  <si>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</si>
  <si>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</si>
  <si>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</si>
  <si>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</si>
  <si>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</si>
  <si>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</si>
  <si>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</si>
  <si>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</si>
  <si>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</si>
  <si>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</si>
  <si>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</si>
  <si>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</si>
  <si>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</si>
  <si>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</si>
  <si>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</si>
  <si>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</si>
  <si>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</si>
  <si>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</si>
  <si>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</si>
  <si>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</si>
  <si>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</si>
  <si>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</si>
  <si>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</si>
  <si>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</si>
  <si>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</si>
  <si>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</si>
  <si>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</si>
  <si>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</si>
  <si>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</si>
  <si>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</si>
  <si>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</si>
  <si>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</si>
  <si>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</si>
  <si>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</si>
  <si>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</si>
  <si>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</si>
  <si>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</si>
  <si>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</si>
  <si>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</si>
  <si>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</si>
  <si>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</si>
  <si>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</si>
  <si>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</si>
  <si>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</si>
  <si>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</si>
  <si>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</si>
  <si>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</si>
  <si>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</si>
  <si>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</si>
  <si>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</si>
  <si>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</si>
  <si>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</si>
  <si>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</si>
  <si>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</si>
  <si>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</si>
  <si>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</si>
  <si>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</si>
  <si>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</si>
  <si>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</si>
  <si>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</si>
  <si>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</si>
  <si>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</si>
  <si>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</si>
  <si>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</si>
  <si>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</si>
  <si>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</si>
  <si>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</si>
  <si>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</si>
  <si>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</si>
  <si>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</si>
  <si>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</si>
  <si>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</si>
  <si>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</si>
  <si>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</si>
  <si>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</si>
  <si>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</si>
  <si>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</si>
  <si>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</si>
  <si>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</si>
  <si>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</si>
  <si>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</si>
  <si>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</si>
  <si>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</si>
  <si>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</si>
  <si>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</si>
  <si>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</si>
  <si>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</si>
  <si>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</si>
  <si>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</si>
  <si>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</si>
  <si>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</si>
  <si>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</si>
  <si>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</si>
  <si>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</si>
  <si>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</si>
  <si>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</si>
  <si>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</si>
  <si>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</si>
  <si>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</si>
  <si>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</si>
  <si>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</si>
  <si>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</si>
  <si>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</si>
  <si>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</si>
  <si>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</si>
  <si>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</si>
  <si>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</si>
  <si>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</si>
  <si>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</si>
  <si>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</si>
  <si>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</si>
  <si>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</si>
  <si>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</si>
  <si>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</si>
  <si>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</si>
  <si>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</si>
  <si>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</si>
  <si>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</si>
  <si>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</si>
  <si>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</si>
  <si>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</si>
  <si>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</si>
  <si>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</si>
  <si>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</si>
  <si>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</si>
  <si>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</si>
  <si>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</si>
  <si>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</si>
  <si>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</si>
  <si>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</si>
  <si>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</si>
  <si>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</si>
  <si>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</si>
  <si>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</si>
  <si>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</si>
  <si>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</si>
  <si>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</si>
  <si>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</si>
  <si>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</si>
  <si>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</si>
  <si>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</si>
  <si>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</si>
  <si>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</si>
  <si>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</si>
  <si>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</si>
  <si>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</si>
  <si>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</si>
  <si>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</si>
  <si>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</si>
  <si>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</si>
  <si>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</si>
  <si>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</si>
  <si>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</si>
  <si>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</si>
  <si>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</si>
  <si>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</si>
  <si>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</si>
  <si>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</si>
  <si>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</si>
  <si>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</si>
  <si>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</si>
  <si>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</si>
  <si>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</si>
  <si>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</si>
  <si>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</si>
  <si>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</si>
  <si>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</si>
  <si>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</si>
  <si>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</si>
  <si>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</si>
  <si>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</si>
  <si>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</si>
  <si>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</si>
  <si>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</si>
  <si>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</si>
  <si>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</si>
  <si>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</si>
  <si>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</si>
  <si>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</si>
  <si>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</si>
  <si>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</si>
  <si>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</si>
  <si>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</si>
  <si>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</si>
  <si>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</si>
  <si>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</si>
  <si>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</si>
  <si>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</si>
  <si>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</si>
  <si>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</si>
  <si>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</si>
  <si>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</si>
  <si>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</si>
  <si>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</si>
  <si>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</si>
  <si>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</si>
  <si>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</si>
  <si>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</si>
  <si>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</si>
  <si>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</si>
  <si>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</si>
  <si>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</si>
  <si>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</si>
  <si>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</si>
  <si>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</si>
  <si>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</si>
  <si>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</si>
  <si>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</si>
  <si>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</si>
  <si>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</si>
  <si>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</si>
  <si>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</si>
  <si>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</si>
  <si>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</si>
  <si>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</si>
  <si>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</si>
  <si>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</si>
  <si>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</si>
  <si>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</si>
  <si>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</si>
  <si>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</si>
  <si>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</si>
  <si>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</si>
  <si>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</si>
  <si>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</si>
  <si>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</si>
  <si>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</si>
  <si>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</si>
  <si>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</si>
  <si>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</si>
  <si>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</si>
  <si>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</si>
  <si>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</si>
  <si>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</si>
  <si>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</si>
  <si>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</si>
  <si>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</si>
  <si>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</si>
  <si>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</si>
  <si>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</si>
  <si>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</si>
  <si>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</si>
  <si>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</si>
  <si>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</si>
  <si>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</si>
  <si>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</si>
  <si>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</si>
  <si>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</si>
  <si>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</si>
  <si>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</si>
  <si>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</si>
  <si>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</si>
  <si>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</si>
  <si>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</si>
  <si>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</si>
  <si>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</si>
  <si>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</si>
  <si>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</si>
  <si>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</si>
  <si>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</si>
  <si>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</si>
  <si>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</si>
  <si>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</si>
  <si>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</si>
  <si>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</si>
  <si>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</si>
  <si>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</si>
  <si>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</si>
  <si>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</si>
  <si>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</si>
  <si>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</si>
  <si>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</si>
  <si>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</si>
  <si>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</si>
  <si>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</si>
  <si>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</si>
  <si>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</si>
  <si>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</si>
  <si>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</si>
  <si>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</si>
  <si>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</si>
  <si>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</si>
  <si>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</si>
  <si>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</si>
  <si>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</si>
  <si>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</si>
  <si>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</si>
  <si>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</si>
  <si>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</si>
  <si>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</si>
  <si>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</si>
  <si>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</si>
  <si>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</si>
  <si>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</si>
  <si>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</si>
  <si>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</si>
  <si>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</si>
  <si>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</si>
  <si>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</si>
  <si>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</si>
  <si>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</si>
  <si>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</si>
  <si>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</si>
  <si>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</si>
  <si>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</si>
  <si>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</si>
  <si>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</si>
  <si>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</si>
  <si>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</si>
  <si>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</si>
  <si>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</si>
  <si>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</si>
  <si>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</si>
  <si>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</si>
  <si>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</si>
  <si>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</si>
  <si>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</si>
  <si>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</si>
  <si>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</si>
  <si>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</si>
  <si>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</si>
  <si>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</si>
  <si>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</si>
  <si>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</si>
  <si>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</si>
  <si>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</si>
  <si>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</si>
  <si>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</si>
  <si>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</si>
  <si>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</si>
  <si>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</si>
  <si>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</si>
  <si>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</si>
  <si>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</si>
  <si>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</si>
  <si>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</si>
  <si>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</si>
  <si>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</si>
  <si>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</si>
  <si>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</si>
  <si>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</si>
  <si>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</si>
  <si>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</si>
  <si>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</si>
  <si>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</si>
  <si>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</si>
  <si>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</si>
  <si>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</si>
  <si>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</si>
  <si>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</si>
  <si>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</si>
  <si>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</si>
  <si>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</si>
  <si>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</si>
  <si>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</si>
  <si>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</si>
  <si>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</si>
  <si>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</si>
  <si>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</si>
  <si>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*5</t>
  </si>
  <si>
    <t>سبدگردان آگاه</t>
  </si>
  <si>
    <t>1398/05/12</t>
  </si>
  <si>
    <t>سه ماه گذشته</t>
  </si>
  <si>
    <t>شماره ثبت</t>
  </si>
  <si>
    <t>30*</t>
  </si>
  <si>
    <t>54*</t>
  </si>
  <si>
    <t>84*</t>
  </si>
  <si>
    <t>مشاور سرمایه گذاری فراز ایده نوآفرین تک</t>
  </si>
  <si>
    <t>1398/06/16</t>
  </si>
  <si>
    <t>سرمایه گذاری مدبران اقتصاد</t>
  </si>
  <si>
    <t>1398/06/17</t>
  </si>
  <si>
    <t>*8</t>
  </si>
  <si>
    <t>29*</t>
  </si>
  <si>
    <t>1398/06/31</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</si>
  <si>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</si>
  <si>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</si>
  <si>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</si>
  <si>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</si>
  <si>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</si>
  <si>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</si>
  <si>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</si>
  <si>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</si>
  <si>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</si>
  <si>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</si>
  <si>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</si>
  <si>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</si>
  <si>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</si>
  <si>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</si>
  <si>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</si>
  <si>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</si>
  <si>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</si>
  <si>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</si>
  <si>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</si>
  <si>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</si>
  <si>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</si>
  <si>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</si>
  <si>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</si>
  <si>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</si>
  <si>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</si>
  <si>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</si>
  <si>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</si>
  <si>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</si>
  <si>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</si>
  <si>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</si>
  <si>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</si>
  <si>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</si>
  <si>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</si>
  <si>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</si>
  <si>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</si>
  <si>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</si>
  <si>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</si>
  <si>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</si>
  <si>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</si>
  <si>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</si>
  <si>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</si>
  <si>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</si>
  <si>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</si>
  <si>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</si>
  <si>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</si>
  <si>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</si>
  <si>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</si>
  <si>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</si>
  <si>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</si>
  <si>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</si>
  <si>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</si>
  <si>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</si>
  <si>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</si>
  <si>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</si>
  <si>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</si>
  <si>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</si>
  <si>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</si>
  <si>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</si>
  <si>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</si>
  <si>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</si>
  <si>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</si>
  <si>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</si>
  <si>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</si>
  <si>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</si>
  <si>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</si>
  <si>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</si>
  <si>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</si>
  <si>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</si>
  <si>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</si>
  <si>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</si>
  <si>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</si>
  <si>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</si>
  <si>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</si>
  <si>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</si>
  <si>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</si>
  <si>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</si>
  <si>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</si>
  <si>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</si>
  <si>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</si>
  <si>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</si>
  <si>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</si>
  <si>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</si>
  <si>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</si>
  <si>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</si>
  <si>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</si>
  <si>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</si>
  <si>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</si>
  <si>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</si>
  <si>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</si>
  <si>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</si>
  <si>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</si>
  <si>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</si>
  <si>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</si>
  <si>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</si>
  <si>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</si>
  <si>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</si>
  <si>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</si>
  <si>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</si>
  <si>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</si>
  <si>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</si>
  <si>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</si>
  <si>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</si>
  <si>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</si>
  <si>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</si>
  <si>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</si>
  <si>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</si>
  <si>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</si>
  <si>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</si>
  <si>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</si>
  <si>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</si>
  <si>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</si>
  <si>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</si>
  <si>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</si>
  <si>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</si>
  <si>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</si>
  <si>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</si>
  <si>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</si>
  <si>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</si>
  <si>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</si>
  <si>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</si>
  <si>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</si>
  <si>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</si>
  <si>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</si>
  <si>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</si>
  <si>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</si>
  <si>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</si>
  <si>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</si>
  <si>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</si>
  <si>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</si>
  <si>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</si>
  <si>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</si>
  <si>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</si>
  <si>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</si>
  <si>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</si>
  <si>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</si>
  <si>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</si>
  <si>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</si>
  <si>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</si>
  <si>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</si>
  <si>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</si>
  <si>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</si>
  <si>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</si>
  <si>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</si>
  <si>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</si>
  <si>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</si>
  <si>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</si>
  <si>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</si>
  <si>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</si>
  <si>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</si>
  <si>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</si>
  <si>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</si>
  <si>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</si>
  <si>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</si>
  <si>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</si>
  <si>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</si>
  <si>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</si>
  <si>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</si>
  <si>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</si>
  <si>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</si>
  <si>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</si>
  <si>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</si>
  <si>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</si>
  <si>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</si>
  <si>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</si>
  <si>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</si>
  <si>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</si>
  <si>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</si>
  <si>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</si>
  <si>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</si>
  <si>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</si>
  <si>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</si>
  <si>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</si>
  <si>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</si>
  <si>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</si>
  <si>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</si>
  <si>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</si>
  <si>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</si>
  <si>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</si>
  <si>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</si>
  <si>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</si>
  <si>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</si>
  <si>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</si>
  <si>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</si>
  <si>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</si>
  <si>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</si>
  <si>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</si>
  <si>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</si>
  <si>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</si>
  <si>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</si>
  <si>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</si>
  <si>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</si>
  <si>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</si>
  <si>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</si>
  <si>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</si>
  <si>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</si>
  <si>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</si>
  <si>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</si>
  <si>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</si>
  <si>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</si>
  <si>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پاداش پشتیبان پارس</t>
  </si>
  <si>
    <t>اختصاصی بازارگردانی خلیج فارس</t>
  </si>
  <si>
    <t>سبدگردان آبان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</si>
</sst>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2"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53">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9" fontId="18" fillId="8" borderId="1" xfId="0" applyNumberFormat="1"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0" fontId="48" fillId="8" borderId="1" xfId="0" applyFont="1" applyFill="1" applyBorder="1" applyAlignment="1">
      <alignment horizontal="center"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49" fontId="17" fillId="8" borderId="1" xfId="0" applyNumberFormat="1" applyFont="1" applyFill="1" applyBorder="1" applyAlignment="1">
      <alignment horizontal="right" vertical="center" wrapText="1"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7" fillId="0" borderId="6" xfId="5" applyNumberFormat="1" applyFont="1" applyFill="1" applyBorder="1" applyAlignment="1"/>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7" fillId="2" borderId="0" xfId="0" applyFont="1" applyFill="1" applyBorder="1" applyAlignment="1">
      <alignment horizontal="right" vertical="center" wrapText="1" readingOrder="2"/>
    </xf>
    <xf numFmtId="0" fontId="67" fillId="2" borderId="0" xfId="0" applyFont="1" applyFill="1" applyBorder="1" applyAlignment="1">
      <alignmen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67" fillId="2" borderId="11" xfId="0" applyFont="1" applyFill="1" applyBorder="1" applyAlignment="1">
      <alignment horizontal="left" vertical="center" wrapText="1" readingOrder="2"/>
    </xf>
    <xf numFmtId="0" fontId="67" fillId="2" borderId="8" xfId="0" applyFont="1" applyFill="1" applyBorder="1" applyAlignment="1">
      <alignment vertical="center" wrapText="1" readingOrder="2"/>
    </xf>
    <xf numFmtId="0" fontId="67" fillId="2" borderId="12" xfId="0" applyFont="1" applyFill="1" applyBorder="1" applyAlignment="1">
      <alignment vertical="center" wrapText="1" readingOrder="2"/>
    </xf>
    <xf numFmtId="0" fontId="67" fillId="2" borderId="8" xfId="0" applyFont="1" applyFill="1" applyBorder="1" applyAlignment="1">
      <alignment horizontal="left" vertical="center" wrapText="1" readingOrder="2"/>
    </xf>
    <xf numFmtId="0" fontId="67"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165" fontId="34" fillId="7" borderId="1" xfId="5" applyNumberFormat="1" applyFont="1" applyFill="1" applyBorder="1" applyAlignment="1">
      <alignment horizontal="left" wrapText="1" readingOrder="1"/>
    </xf>
    <xf numFmtId="2" fontId="34" fillId="7"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43" fontId="57" fillId="8" borderId="1" xfId="5"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0" fontId="67" fillId="2" borderId="8" xfId="0" applyFont="1" applyFill="1" applyBorder="1" applyAlignment="1">
      <alignment horizontal="left" vertical="center" wrapText="1"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7" borderId="1" xfId="0" applyFont="1" applyFill="1" applyBorder="1" applyAlignment="1"/>
    <xf numFmtId="2" fontId="36" fillId="0" borderId="1" xfId="5" applyNumberFormat="1" applyFont="1" applyFill="1" applyBorder="1" applyAlignment="1">
      <alignment horizontal="right" readingOrder="2"/>
    </xf>
    <xf numFmtId="0" fontId="61" fillId="8" borderId="1" xfId="0" applyFont="1" applyFill="1" applyBorder="1" applyAlignment="1">
      <alignment vertical="center"/>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7" fillId="0" borderId="1" xfId="5" applyNumberFormat="1" applyFont="1" applyFill="1" applyBorder="1" applyAlignment="1">
      <alignment readingOrder="2"/>
    </xf>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 fillId="0" borderId="1" xfId="0" applyFont="1" applyBorder="1" applyAlignment="1">
      <alignment horizontal="center" vertical="center" readingOrder="2"/>
    </xf>
    <xf numFmtId="0" fontId="41" fillId="0" borderId="1" xfId="0" applyFont="1" applyBorder="1" applyAlignment="1">
      <alignment horizontal="right" vertical="center" readingOrder="2"/>
    </xf>
    <xf numFmtId="165" fontId="35" fillId="0" borderId="1" xfId="5" applyNumberFormat="1" applyFont="1" applyBorder="1" applyAlignment="1">
      <alignment vertical="center"/>
    </xf>
    <xf numFmtId="0" fontId="49" fillId="0" borderId="2" xfId="0" applyFont="1" applyFill="1" applyBorder="1"/>
    <xf numFmtId="0" fontId="49" fillId="0" borderId="1" xfId="0" applyNumberFormat="1" applyFont="1" applyFill="1" applyBorder="1" applyAlignment="1">
      <alignment horizontal="right" vertical="center" readingOrder="2"/>
    </xf>
    <xf numFmtId="3" fontId="76" fillId="0" borderId="1" xfId="0" applyNumberFormat="1" applyFont="1" applyFill="1" applyBorder="1" applyAlignment="1">
      <alignment horizontal="right" vertical="center" readingOrder="2"/>
    </xf>
    <xf numFmtId="3" fontId="77"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165" fontId="34" fillId="7" borderId="1" xfId="5" applyNumberFormat="1" applyFont="1" applyFill="1" applyBorder="1" applyAlignment="1">
      <alignment horizontal="right" wrapText="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9" fillId="7" borderId="1" xfId="5" applyNumberFormat="1" applyFont="1" applyFill="1" applyBorder="1" applyAlignment="1">
      <alignment readingOrder="1"/>
    </xf>
    <xf numFmtId="0" fontId="80" fillId="7" borderId="1" xfId="0" applyFont="1" applyFill="1" applyBorder="1" applyAlignment="1"/>
    <xf numFmtId="0" fontId="80" fillId="7" borderId="1" xfId="0" applyFont="1" applyFill="1" applyBorder="1" applyAlignment="1">
      <alignment horizontal="right" wrapText="1"/>
    </xf>
    <xf numFmtId="1" fontId="79" fillId="7" borderId="1" xfId="0" applyNumberFormat="1" applyFont="1" applyFill="1" applyBorder="1" applyAlignment="1">
      <alignment horizontal="right" readingOrder="2"/>
    </xf>
    <xf numFmtId="1" fontId="79" fillId="7" borderId="1" xfId="0" applyNumberFormat="1" applyFont="1" applyFill="1" applyBorder="1" applyAlignment="1">
      <alignment horizontal="center" readingOrder="2"/>
    </xf>
    <xf numFmtId="0" fontId="79" fillId="2" borderId="6" xfId="0" applyFont="1" applyFill="1" applyBorder="1" applyAlignment="1">
      <alignment horizontal="right" vertical="center" wrapText="1" readingOrder="2"/>
    </xf>
    <xf numFmtId="0" fontId="79" fillId="2" borderId="1" xfId="0" applyFont="1" applyFill="1" applyBorder="1" applyAlignment="1">
      <alignment horizontal="right" vertical="center" wrapText="1" readingOrder="2"/>
    </xf>
    <xf numFmtId="0" fontId="79"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2" fontId="34" fillId="7" borderId="1" xfId="5" applyNumberFormat="1" applyFont="1" applyFill="1" applyBorder="1" applyAlignment="1">
      <alignment horizontal="left" wrapText="1"/>
    </xf>
    <xf numFmtId="0" fontId="4" fillId="0" borderId="1" xfId="0" applyFont="1" applyFill="1" applyBorder="1" applyAlignment="1">
      <alignment horizontal="center"/>
    </xf>
    <xf numFmtId="0" fontId="14" fillId="0" borderId="0" xfId="0" applyFont="1" applyFill="1" applyAlignment="1">
      <alignment horizontal="right" vertical="center" readingOrder="2"/>
    </xf>
    <xf numFmtId="165" fontId="14" fillId="0" borderId="0" xfId="5" applyNumberFormat="1" applyFont="1" applyFill="1" applyAlignment="1">
      <alignment horizontal="right" vertical="center" readingOrder="2"/>
    </xf>
    <xf numFmtId="43" fontId="29" fillId="2" borderId="1" xfId="5" applyFont="1" applyFill="1" applyBorder="1" applyAlignment="1">
      <alignment horizontal="right" vertical="center"/>
    </xf>
    <xf numFmtId="43" fontId="48" fillId="8" borderId="1" xfId="0" applyNumberFormat="1" applyFont="1" applyFill="1" applyBorder="1" applyAlignment="1">
      <alignment readingOrder="2"/>
    </xf>
    <xf numFmtId="165" fontId="81" fillId="2" borderId="0" xfId="5" applyNumberFormat="1" applyFont="1" applyFill="1" applyAlignment="1">
      <alignment horizontal="right"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1" xfId="0" applyFont="1" applyFill="1" applyBorder="1" applyAlignment="1">
      <alignment horizontal="center" vertical="center"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8"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3" fontId="64" fillId="2" borderId="1" xfId="6" applyNumberFormat="1" applyFont="1" applyFill="1" applyBorder="1" applyAlignment="1">
      <alignment horizontal="center" vertical="center" wrapText="1" readingOrder="2"/>
    </xf>
    <xf numFmtId="0" fontId="0" fillId="0" borderId="14" xfId="0" applyFill="1" applyBorder="1" applyAlignment="1">
      <alignment horizontal="center" vertical="center"/>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70"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7" fillId="2" borderId="9" xfId="0" applyFont="1" applyFill="1" applyBorder="1" applyAlignment="1">
      <alignment horizontal="center" vertical="top" wrapText="1" readingOrder="2"/>
    </xf>
    <xf numFmtId="0" fontId="67" fillId="2" borderId="8" xfId="0" applyFont="1" applyFill="1" applyBorder="1" applyAlignment="1">
      <alignment horizontal="center" vertical="top" wrapText="1" readingOrder="2"/>
    </xf>
    <xf numFmtId="0" fontId="67" fillId="2" borderId="11" xfId="0" applyFont="1" applyFill="1" applyBorder="1" applyAlignment="1">
      <alignment horizontal="center" vertical="top" wrapText="1" readingOrder="2"/>
    </xf>
    <xf numFmtId="0" fontId="67" fillId="2" borderId="7" xfId="0" applyFont="1" applyFill="1" applyBorder="1" applyAlignment="1">
      <alignment horizontal="center" vertical="top" wrapText="1" readingOrder="2"/>
    </xf>
    <xf numFmtId="165" fontId="4" fillId="0" borderId="2" xfId="5" applyNumberFormat="1" applyFont="1" applyBorder="1" applyAlignment="1">
      <alignment horizontal="center" vertical="center"/>
    </xf>
    <xf numFmtId="165" fontId="4" fillId="0" borderId="3" xfId="5" applyNumberFormat="1" applyFont="1" applyBorder="1" applyAlignment="1">
      <alignment horizontal="center" vertical="center"/>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0" fontId="12" fillId="2" borderId="1" xfId="0" applyFont="1" applyFill="1" applyBorder="1" applyAlignment="1">
      <alignment horizontal="right" vertical="center" wrapText="1" readingOrder="2"/>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05;&#1604;&#1740;%20&#1588;&#1607;&#1585;&#1740;&#1608;&#1585;%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1398/06/31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73"/>
  <sheetViews>
    <sheetView rightToLeft="1" tabSelected="1" view="pageBreakPreview" zoomScale="40" zoomScaleNormal="48" zoomScaleSheetLayoutView="40" workbookViewId="0">
      <pane xSplit="3" ySplit="4" topLeftCell="D98" activePane="bottomRight" state="frozen"/>
      <selection pane="topRight" activeCell="F1" sqref="F1"/>
      <selection pane="bottomLeft" activeCell="A4" sqref="A4"/>
      <selection pane="bottomRight" activeCell="D106" sqref="D106"/>
    </sheetView>
  </sheetViews>
  <sheetFormatPr defaultColWidth="42.28515625" defaultRowHeight="47.25" x14ac:dyDescent="0.25"/>
  <cols>
    <col min="1" max="1" width="5.140625" style="37" hidden="1" customWidth="1"/>
    <col min="2" max="2" width="9.28515625" style="38" bestFit="1" customWidth="1"/>
    <col min="3" max="3" width="47.42578125" style="40" customWidth="1"/>
    <col min="4" max="4" width="40.5703125" style="40" customWidth="1"/>
    <col min="5" max="5" width="54.140625" style="41" customWidth="1"/>
    <col min="6" max="6" width="37" style="42" customWidth="1"/>
    <col min="7" max="7" width="51.5703125" style="39" customWidth="1"/>
    <col min="8" max="8" width="50.140625" style="73" customWidth="1"/>
    <col min="9" max="9" width="32" style="38" customWidth="1"/>
    <col min="10" max="10" width="45" style="229" customWidth="1"/>
    <col min="11" max="11" width="45.85546875" style="38" customWidth="1"/>
    <col min="12" max="12" width="50.140625" style="38" customWidth="1"/>
    <col min="13" max="13" width="46.85546875" style="43" customWidth="1"/>
    <col min="14" max="14" width="33" style="88" customWidth="1"/>
    <col min="15" max="15" width="32" style="88" customWidth="1"/>
    <col min="16" max="16" width="29.42578125" style="88" customWidth="1"/>
    <col min="17" max="17" width="31.5703125" style="44" customWidth="1"/>
    <col min="18" max="18" width="26.140625" style="44" customWidth="1"/>
    <col min="19" max="19" width="27.7109375" style="44" customWidth="1"/>
    <col min="20" max="20" width="25.85546875" style="38" customWidth="1"/>
    <col min="21" max="21" width="31.140625" style="38" customWidth="1"/>
    <col min="22" max="22" width="28" style="45" hidden="1" customWidth="1"/>
    <col min="23" max="23" width="27.7109375" style="60" hidden="1" customWidth="1"/>
    <col min="24" max="24" width="30.85546875" style="46" hidden="1" customWidth="1"/>
    <col min="25" max="25" width="36.5703125" style="62" hidden="1" customWidth="1"/>
    <col min="26" max="26" width="48.42578125" style="61" hidden="1" customWidth="1"/>
    <col min="27" max="27" width="35.140625" style="38" hidden="1" customWidth="1"/>
    <col min="28" max="28" width="23.42578125" style="38" hidden="1" customWidth="1"/>
    <col min="29" max="29" width="32.28515625" style="38" hidden="1" customWidth="1"/>
    <col min="30" max="32" width="42.28515625" style="287" hidden="1" customWidth="1"/>
    <col min="33" max="34" width="42.28515625" style="38" hidden="1" customWidth="1"/>
    <col min="35" max="36" width="42.28515625" style="38" customWidth="1"/>
    <col min="37" max="16384" width="42.28515625" style="38"/>
  </cols>
  <sheetData>
    <row r="1" spans="1:32" s="6" customFormat="1" ht="78" x14ac:dyDescent="0.25">
      <c r="A1" s="154"/>
      <c r="B1" s="388" t="s">
        <v>393</v>
      </c>
      <c r="C1" s="388"/>
      <c r="D1" s="388"/>
      <c r="E1" s="388"/>
      <c r="F1" s="388"/>
      <c r="G1" s="388"/>
      <c r="H1" s="388"/>
      <c r="I1" s="388"/>
      <c r="J1" s="258" t="s">
        <v>417</v>
      </c>
      <c r="K1" s="259" t="s">
        <v>319</v>
      </c>
      <c r="L1" s="260"/>
      <c r="M1" s="152"/>
      <c r="N1" s="153"/>
      <c r="O1" s="153"/>
      <c r="P1" s="153"/>
      <c r="Q1" s="152"/>
      <c r="R1" s="152"/>
      <c r="S1" s="152"/>
      <c r="T1" s="152"/>
      <c r="U1" s="152"/>
      <c r="V1" s="150"/>
      <c r="W1" s="89"/>
      <c r="X1" s="76"/>
      <c r="Y1" s="77"/>
      <c r="Z1" s="78"/>
      <c r="AD1" s="283"/>
      <c r="AE1" s="283"/>
      <c r="AF1" s="283"/>
    </row>
    <row r="2" spans="1:32" s="6" customFormat="1" ht="59.25" x14ac:dyDescent="0.25">
      <c r="A2" s="154"/>
      <c r="B2" s="223"/>
      <c r="C2" s="223"/>
      <c r="D2" s="223"/>
      <c r="E2" s="223"/>
      <c r="F2" s="223"/>
      <c r="G2" s="223"/>
      <c r="H2" s="223"/>
      <c r="I2" s="223"/>
      <c r="J2" s="224"/>
      <c r="K2" s="222"/>
      <c r="L2" s="152"/>
      <c r="M2" s="152"/>
      <c r="N2" s="153"/>
      <c r="O2" s="153"/>
      <c r="P2" s="153"/>
      <c r="Q2" s="152"/>
      <c r="R2" s="152"/>
      <c r="S2" s="152"/>
      <c r="T2" s="152"/>
      <c r="U2" s="152"/>
      <c r="V2" s="150"/>
      <c r="W2" s="89"/>
      <c r="X2" s="76"/>
      <c r="Y2" s="77"/>
      <c r="Z2" s="78"/>
      <c r="AD2" s="283"/>
      <c r="AE2" s="283"/>
      <c r="AF2" s="283"/>
    </row>
    <row r="3" spans="1:32" s="59" customFormat="1" ht="47.25" customHeight="1" x14ac:dyDescent="0.25">
      <c r="A3" s="395" t="s">
        <v>163</v>
      </c>
      <c r="B3" s="389" t="s">
        <v>48</v>
      </c>
      <c r="C3" s="390" t="s">
        <v>1</v>
      </c>
      <c r="D3" s="390" t="s">
        <v>2</v>
      </c>
      <c r="E3" s="393" t="s">
        <v>3</v>
      </c>
      <c r="F3" s="391" t="s">
        <v>346</v>
      </c>
      <c r="G3" s="169" t="s">
        <v>260</v>
      </c>
      <c r="H3" s="170" t="s">
        <v>260</v>
      </c>
      <c r="I3" s="392" t="s">
        <v>4</v>
      </c>
      <c r="J3" s="400" t="s">
        <v>5</v>
      </c>
      <c r="K3" s="390" t="s">
        <v>6</v>
      </c>
      <c r="L3" s="390" t="s">
        <v>7</v>
      </c>
      <c r="M3" s="390" t="s">
        <v>8</v>
      </c>
      <c r="N3" s="399" t="s">
        <v>9</v>
      </c>
      <c r="O3" s="399" t="s">
        <v>42</v>
      </c>
      <c r="P3" s="399" t="s">
        <v>242</v>
      </c>
      <c r="Q3" s="398" t="s">
        <v>10</v>
      </c>
      <c r="R3" s="398" t="s">
        <v>11</v>
      </c>
      <c r="S3" s="398" t="s">
        <v>12</v>
      </c>
      <c r="T3" s="398" t="s">
        <v>13</v>
      </c>
      <c r="U3" s="398" t="s">
        <v>14</v>
      </c>
      <c r="V3" s="79"/>
      <c r="W3" s="80"/>
      <c r="X3" s="81"/>
      <c r="Y3" s="82"/>
      <c r="Z3" s="78"/>
      <c r="AD3" s="284"/>
      <c r="AE3" s="284"/>
      <c r="AF3" s="284"/>
    </row>
    <row r="4" spans="1:32" s="7" customFormat="1" ht="47.25" customHeight="1" x14ac:dyDescent="0.25">
      <c r="A4" s="396"/>
      <c r="B4" s="389"/>
      <c r="C4" s="390"/>
      <c r="D4" s="390"/>
      <c r="E4" s="394"/>
      <c r="F4" s="390"/>
      <c r="G4" s="168" t="s">
        <v>359</v>
      </c>
      <c r="H4" s="151" t="s">
        <v>417</v>
      </c>
      <c r="I4" s="390"/>
      <c r="J4" s="400"/>
      <c r="K4" s="390"/>
      <c r="L4" s="390"/>
      <c r="M4" s="390"/>
      <c r="N4" s="399"/>
      <c r="O4" s="399"/>
      <c r="P4" s="399"/>
      <c r="Q4" s="398"/>
      <c r="R4" s="398"/>
      <c r="S4" s="398"/>
      <c r="T4" s="398"/>
      <c r="U4" s="398"/>
      <c r="V4" s="74" t="s">
        <v>186</v>
      </c>
      <c r="W4" s="75" t="s">
        <v>187</v>
      </c>
      <c r="X4" s="74" t="s">
        <v>232</v>
      </c>
      <c r="Y4" s="83" t="s">
        <v>269</v>
      </c>
      <c r="Z4" s="78" t="s">
        <v>270</v>
      </c>
      <c r="AA4" s="78" t="s">
        <v>293</v>
      </c>
      <c r="AB4" s="78" t="s">
        <v>312</v>
      </c>
      <c r="AC4" s="78" t="s">
        <v>313</v>
      </c>
      <c r="AD4" s="285" t="s">
        <v>341</v>
      </c>
      <c r="AE4" s="285" t="s">
        <v>342</v>
      </c>
      <c r="AF4" s="285" t="s">
        <v>343</v>
      </c>
    </row>
    <row r="5" spans="1:32" s="5" customFormat="1" x14ac:dyDescent="1.25">
      <c r="A5" s="84">
        <v>7</v>
      </c>
      <c r="B5" s="16">
        <v>1</v>
      </c>
      <c r="C5" s="69" t="s">
        <v>418</v>
      </c>
      <c r="D5" s="10" t="s">
        <v>15</v>
      </c>
      <c r="E5" s="10" t="s">
        <v>328</v>
      </c>
      <c r="F5" s="11">
        <v>17</v>
      </c>
      <c r="G5" s="12">
        <v>10473187.797747999</v>
      </c>
      <c r="H5" s="12">
        <v>10661220.232702</v>
      </c>
      <c r="I5" s="12" t="s">
        <v>73</v>
      </c>
      <c r="J5" s="225">
        <v>147.9</v>
      </c>
      <c r="K5" s="55">
        <v>10613790</v>
      </c>
      <c r="L5" s="55">
        <v>20000000</v>
      </c>
      <c r="M5" s="55">
        <v>1004468</v>
      </c>
      <c r="N5" s="267">
        <v>1.8</v>
      </c>
      <c r="O5" s="267">
        <v>5.22</v>
      </c>
      <c r="P5" s="267">
        <v>21.06</v>
      </c>
      <c r="Q5" s="54">
        <v>5713</v>
      </c>
      <c r="R5" s="54">
        <v>84</v>
      </c>
      <c r="S5" s="54">
        <v>37</v>
      </c>
      <c r="T5" s="54">
        <v>16</v>
      </c>
      <c r="U5" s="12">
        <v>5750</v>
      </c>
      <c r="V5" s="85">
        <v>0.55408021839467192</v>
      </c>
      <c r="W5" s="86">
        <v>0.53649889686818442</v>
      </c>
      <c r="X5" s="87">
        <v>10581</v>
      </c>
      <c r="Y5" s="78">
        <v>0</v>
      </c>
      <c r="Z5" s="78">
        <v>0</v>
      </c>
      <c r="AA5" s="185">
        <v>0</v>
      </c>
      <c r="AB5" s="185">
        <v>0</v>
      </c>
      <c r="AC5" s="185">
        <v>0</v>
      </c>
      <c r="AD5" s="286">
        <f>$H5/$H$81*N5</f>
        <v>1.1873147537028684E-2</v>
      </c>
      <c r="AE5" s="286">
        <f t="shared" ref="AE5:AF5" si="0">$H5/$H$81*O5</f>
        <v>3.4432127857383185E-2</v>
      </c>
      <c r="AF5" s="286">
        <f t="shared" si="0"/>
        <v>0.13891582618323559</v>
      </c>
    </row>
    <row r="6" spans="1:32" s="8" customFormat="1" x14ac:dyDescent="1.25">
      <c r="A6" s="280">
        <v>11</v>
      </c>
      <c r="B6" s="19">
        <v>2</v>
      </c>
      <c r="C6" s="70" t="s">
        <v>419</v>
      </c>
      <c r="D6" s="20" t="s">
        <v>17</v>
      </c>
      <c r="E6" s="20" t="s">
        <v>279</v>
      </c>
      <c r="F6" s="21">
        <v>15</v>
      </c>
      <c r="G6" s="18">
        <v>20149758.992051002</v>
      </c>
      <c r="H6" s="18">
        <v>20615825.338378001</v>
      </c>
      <c r="I6" s="18" t="s">
        <v>74</v>
      </c>
      <c r="J6" s="226">
        <v>128.93333333333334</v>
      </c>
      <c r="K6" s="57">
        <v>20438742</v>
      </c>
      <c r="L6" s="56">
        <v>40000000</v>
      </c>
      <c r="M6" s="57">
        <v>1008664</v>
      </c>
      <c r="N6" s="281">
        <v>1.68</v>
      </c>
      <c r="O6" s="281">
        <v>5.09</v>
      </c>
      <c r="P6" s="281">
        <v>20.010000000000002</v>
      </c>
      <c r="Q6" s="282">
        <v>26128</v>
      </c>
      <c r="R6" s="282">
        <v>86</v>
      </c>
      <c r="S6" s="282">
        <v>38</v>
      </c>
      <c r="T6" s="282">
        <v>14</v>
      </c>
      <c r="U6" s="18">
        <v>26166</v>
      </c>
      <c r="V6" s="85">
        <v>1.0969469422190381</v>
      </c>
      <c r="W6" s="86">
        <v>1.0621401105575023</v>
      </c>
      <c r="X6" s="87">
        <v>10639</v>
      </c>
      <c r="Y6" s="78">
        <v>0</v>
      </c>
      <c r="Z6" s="78">
        <v>0</v>
      </c>
      <c r="AA6" s="185">
        <v>0</v>
      </c>
      <c r="AB6" s="185">
        <v>0</v>
      </c>
      <c r="AC6" s="185">
        <v>0</v>
      </c>
      <c r="AD6" s="286">
        <f t="shared" ref="AD6:AD69" si="1">$H6/$H$81*N6</f>
        <v>2.1428730964278882E-2</v>
      </c>
      <c r="AE6" s="286">
        <f t="shared" ref="AE6:AE69" si="2">$H6/$H$81*O6</f>
        <v>6.4923952742964003E-2</v>
      </c>
      <c r="AF6" s="286">
        <f t="shared" ref="AF6:AF69" si="3">$H6/$H$81*P6</f>
        <v>0.25523149202096457</v>
      </c>
    </row>
    <row r="7" spans="1:32" s="5" customFormat="1" x14ac:dyDescent="1.25">
      <c r="A7" s="84">
        <v>53</v>
      </c>
      <c r="B7" s="16">
        <v>3</v>
      </c>
      <c r="C7" s="69" t="s">
        <v>420</v>
      </c>
      <c r="D7" s="10" t="s">
        <v>31</v>
      </c>
      <c r="E7" s="10" t="s">
        <v>328</v>
      </c>
      <c r="F7" s="11" t="s">
        <v>24</v>
      </c>
      <c r="G7" s="12">
        <v>131023.93539100001</v>
      </c>
      <c r="H7" s="12">
        <v>246778.45171200001</v>
      </c>
      <c r="I7" s="12" t="s">
        <v>124</v>
      </c>
      <c r="J7" s="225">
        <v>124</v>
      </c>
      <c r="K7" s="55">
        <v>245856</v>
      </c>
      <c r="L7" s="55">
        <v>500000</v>
      </c>
      <c r="M7" s="55">
        <v>1003752</v>
      </c>
      <c r="N7" s="267">
        <v>6.09</v>
      </c>
      <c r="O7" s="267">
        <v>9.0299999999999994</v>
      </c>
      <c r="P7" s="267">
        <v>34.61</v>
      </c>
      <c r="Q7" s="54">
        <v>250</v>
      </c>
      <c r="R7" s="54">
        <v>49</v>
      </c>
      <c r="S7" s="54">
        <v>8</v>
      </c>
      <c r="T7" s="54">
        <v>51</v>
      </c>
      <c r="U7" s="12">
        <v>258</v>
      </c>
      <c r="V7" s="85">
        <v>7.4815185945433984E-3</v>
      </c>
      <c r="W7" s="86">
        <v>7.2441251999584826E-3</v>
      </c>
      <c r="X7" s="87">
        <v>10720</v>
      </c>
      <c r="Y7" s="78">
        <v>0</v>
      </c>
      <c r="Z7" s="78">
        <v>0</v>
      </c>
      <c r="AA7" s="185">
        <v>0</v>
      </c>
      <c r="AB7" s="185">
        <v>0</v>
      </c>
      <c r="AC7" s="185">
        <v>0</v>
      </c>
      <c r="AD7" s="286">
        <f t="shared" si="1"/>
        <v>9.2984588246467945E-4</v>
      </c>
      <c r="AE7" s="286">
        <f t="shared" si="2"/>
        <v>1.3787369981372833E-3</v>
      </c>
      <c r="AF7" s="286">
        <f t="shared" si="3"/>
        <v>5.2843950725948372E-3</v>
      </c>
    </row>
    <row r="8" spans="1:32" s="8" customFormat="1" x14ac:dyDescent="1.25">
      <c r="A8" s="280">
        <v>6</v>
      </c>
      <c r="B8" s="19">
        <v>4</v>
      </c>
      <c r="C8" s="70" t="s">
        <v>421</v>
      </c>
      <c r="D8" s="20" t="s">
        <v>17</v>
      </c>
      <c r="E8" s="20" t="s">
        <v>279</v>
      </c>
      <c r="F8" s="21">
        <v>15</v>
      </c>
      <c r="G8" s="18">
        <v>1414881.6492630001</v>
      </c>
      <c r="H8" s="18">
        <v>2788441.7128099999</v>
      </c>
      <c r="I8" s="18" t="s">
        <v>75</v>
      </c>
      <c r="J8" s="226">
        <v>117.5</v>
      </c>
      <c r="K8" s="57">
        <v>2763395</v>
      </c>
      <c r="L8" s="56">
        <v>5000000</v>
      </c>
      <c r="M8" s="57">
        <v>1009063</v>
      </c>
      <c r="N8" s="281">
        <v>1.84</v>
      </c>
      <c r="O8" s="281">
        <v>5.58</v>
      </c>
      <c r="P8" s="281">
        <v>20.23</v>
      </c>
      <c r="Q8" s="282">
        <v>1923</v>
      </c>
      <c r="R8" s="282">
        <v>71</v>
      </c>
      <c r="S8" s="282">
        <v>8</v>
      </c>
      <c r="T8" s="282">
        <v>29</v>
      </c>
      <c r="U8" s="18">
        <v>1931</v>
      </c>
      <c r="V8" s="85">
        <v>0.12249161594645441</v>
      </c>
      <c r="W8" s="86">
        <v>0.11860487822733293</v>
      </c>
      <c r="X8" s="87">
        <v>10748</v>
      </c>
      <c r="Y8" s="78">
        <v>0</v>
      </c>
      <c r="Z8" s="78">
        <v>0</v>
      </c>
      <c r="AA8" s="185">
        <v>0</v>
      </c>
      <c r="AB8" s="185">
        <v>0</v>
      </c>
      <c r="AC8" s="185">
        <v>0</v>
      </c>
      <c r="AD8" s="286">
        <f t="shared" si="1"/>
        <v>3.1744306104433254E-3</v>
      </c>
      <c r="AE8" s="286">
        <f t="shared" si="2"/>
        <v>9.6268058729748664E-3</v>
      </c>
      <c r="AF8" s="286">
        <f t="shared" si="3"/>
        <v>3.4901484374602429E-2</v>
      </c>
    </row>
    <row r="9" spans="1:32" s="5" customFormat="1" x14ac:dyDescent="1.25">
      <c r="A9" s="84">
        <v>56</v>
      </c>
      <c r="B9" s="16" t="s">
        <v>403</v>
      </c>
      <c r="C9" s="69" t="s">
        <v>422</v>
      </c>
      <c r="D9" s="10" t="s">
        <v>315</v>
      </c>
      <c r="E9" s="10" t="s">
        <v>279</v>
      </c>
      <c r="F9" s="11">
        <v>15</v>
      </c>
      <c r="G9" s="12">
        <v>235425.18440299999</v>
      </c>
      <c r="H9" s="12">
        <v>386559.12961499998</v>
      </c>
      <c r="I9" s="12" t="s">
        <v>128</v>
      </c>
      <c r="J9" s="225">
        <v>115.66666666666667</v>
      </c>
      <c r="K9" s="55">
        <v>386559</v>
      </c>
      <c r="L9" s="55">
        <v>1000000</v>
      </c>
      <c r="M9" s="55">
        <v>1000000</v>
      </c>
      <c r="N9" s="267">
        <v>1.89</v>
      </c>
      <c r="O9" s="267">
        <v>9.56</v>
      </c>
      <c r="P9" s="267">
        <v>59.28</v>
      </c>
      <c r="Q9" s="54">
        <v>104</v>
      </c>
      <c r="R9" s="54">
        <v>19</v>
      </c>
      <c r="S9" s="54">
        <v>7</v>
      </c>
      <c r="T9" s="54">
        <v>81</v>
      </c>
      <c r="U9" s="12">
        <v>111</v>
      </c>
      <c r="V9" s="85">
        <v>0.18460929880019109</v>
      </c>
      <c r="W9" s="86">
        <v>4.3999948496425637E-3</v>
      </c>
      <c r="X9" s="87">
        <v>10766</v>
      </c>
      <c r="Y9" s="78">
        <v>0</v>
      </c>
      <c r="Z9" s="78">
        <v>0</v>
      </c>
      <c r="AA9" s="185">
        <v>0</v>
      </c>
      <c r="AB9" s="185">
        <v>0</v>
      </c>
      <c r="AC9" s="185">
        <v>0</v>
      </c>
      <c r="AD9" s="286">
        <f t="shared" si="1"/>
        <v>4.5202679912823885E-4</v>
      </c>
      <c r="AE9" s="286">
        <f t="shared" si="2"/>
        <v>2.2864424336856951E-3</v>
      </c>
      <c r="AF9" s="286">
        <f t="shared" si="3"/>
        <v>1.41778564298E-2</v>
      </c>
    </row>
    <row r="10" spans="1:32" s="8" customFormat="1" x14ac:dyDescent="1.25">
      <c r="A10" s="280">
        <v>5</v>
      </c>
      <c r="B10" s="19">
        <v>6</v>
      </c>
      <c r="C10" s="70" t="s">
        <v>423</v>
      </c>
      <c r="D10" s="20" t="s">
        <v>17</v>
      </c>
      <c r="E10" s="20" t="s">
        <v>279</v>
      </c>
      <c r="F10" s="21">
        <v>16</v>
      </c>
      <c r="G10" s="18">
        <v>93172926.748106003</v>
      </c>
      <c r="H10" s="18">
        <v>91786814.752702996</v>
      </c>
      <c r="I10" s="18" t="s">
        <v>76</v>
      </c>
      <c r="J10" s="226">
        <v>115.33333333333333</v>
      </c>
      <c r="K10" s="57">
        <v>91019568</v>
      </c>
      <c r="L10" s="56">
        <v>100000000</v>
      </c>
      <c r="M10" s="57">
        <v>1008429</v>
      </c>
      <c r="N10" s="281">
        <v>1.68</v>
      </c>
      <c r="O10" s="281">
        <v>5.07</v>
      </c>
      <c r="P10" s="281">
        <v>20.010000000000002</v>
      </c>
      <c r="Q10" s="282">
        <v>77236</v>
      </c>
      <c r="R10" s="282">
        <v>95</v>
      </c>
      <c r="S10" s="282">
        <v>172</v>
      </c>
      <c r="T10" s="282">
        <v>5</v>
      </c>
      <c r="U10" s="18">
        <v>77408</v>
      </c>
      <c r="V10" s="85">
        <v>5.3949863317680107</v>
      </c>
      <c r="W10" s="86">
        <v>5.223799947232159</v>
      </c>
      <c r="X10" s="87">
        <v>10765</v>
      </c>
      <c r="Y10" s="78">
        <v>0</v>
      </c>
      <c r="Z10" s="78">
        <v>0</v>
      </c>
      <c r="AA10" s="185">
        <v>0</v>
      </c>
      <c r="AB10" s="185">
        <v>0</v>
      </c>
      <c r="AC10" s="185">
        <v>0</v>
      </c>
      <c r="AD10" s="286">
        <f t="shared" si="1"/>
        <v>9.5406074077581657E-2</v>
      </c>
      <c r="AE10" s="286">
        <f t="shared" si="2"/>
        <v>0.28792190212698754</v>
      </c>
      <c r="AF10" s="286">
        <f t="shared" si="3"/>
        <v>1.1363544894597672</v>
      </c>
    </row>
    <row r="11" spans="1:32" s="5" customFormat="1" x14ac:dyDescent="1.25">
      <c r="A11" s="84">
        <v>2</v>
      </c>
      <c r="B11" s="16">
        <v>7</v>
      </c>
      <c r="C11" s="69" t="s">
        <v>424</v>
      </c>
      <c r="D11" s="10" t="s">
        <v>16</v>
      </c>
      <c r="E11" s="10" t="s">
        <v>279</v>
      </c>
      <c r="F11" s="11">
        <v>20</v>
      </c>
      <c r="G11" s="12">
        <v>2723227.4932800001</v>
      </c>
      <c r="H11" s="12">
        <v>1760766.622986</v>
      </c>
      <c r="I11" s="12" t="s">
        <v>77</v>
      </c>
      <c r="J11" s="225">
        <v>113.56666666666666</v>
      </c>
      <c r="K11" s="55">
        <v>1754886</v>
      </c>
      <c r="L11" s="55">
        <v>5000000</v>
      </c>
      <c r="M11" s="55">
        <v>1003351</v>
      </c>
      <c r="N11" s="267">
        <v>1.82</v>
      </c>
      <c r="O11" s="267">
        <v>5.26</v>
      </c>
      <c r="P11" s="267">
        <v>19.649999999999999</v>
      </c>
      <c r="Q11" s="54">
        <v>474</v>
      </c>
      <c r="R11" s="54">
        <v>42</v>
      </c>
      <c r="S11" s="54">
        <v>9</v>
      </c>
      <c r="T11" s="54">
        <v>57.999999999999993</v>
      </c>
      <c r="U11" s="12">
        <v>483</v>
      </c>
      <c r="V11" s="85">
        <v>4.5754891734324135E-2</v>
      </c>
      <c r="W11" s="86">
        <v>4.4303059605536994E-2</v>
      </c>
      <c r="X11" s="87">
        <v>10778</v>
      </c>
      <c r="Y11" s="78">
        <v>0</v>
      </c>
      <c r="Z11" s="78">
        <v>0</v>
      </c>
      <c r="AA11" s="185">
        <v>0</v>
      </c>
      <c r="AB11" s="185">
        <v>0</v>
      </c>
      <c r="AC11" s="185">
        <v>0</v>
      </c>
      <c r="AD11" s="286">
        <f t="shared" si="1"/>
        <v>1.9827119751540455E-3</v>
      </c>
      <c r="AE11" s="286">
        <f t="shared" si="2"/>
        <v>5.7302554886320221E-3</v>
      </c>
      <c r="AF11" s="286">
        <f t="shared" si="3"/>
        <v>2.1406752918558789E-2</v>
      </c>
    </row>
    <row r="12" spans="1:32" s="8" customFormat="1" x14ac:dyDescent="1.25">
      <c r="A12" s="280">
        <v>42</v>
      </c>
      <c r="B12" s="19">
        <v>8</v>
      </c>
      <c r="C12" s="70" t="s">
        <v>425</v>
      </c>
      <c r="D12" s="20" t="s">
        <v>332</v>
      </c>
      <c r="E12" s="20" t="s">
        <v>279</v>
      </c>
      <c r="F12" s="21">
        <v>17</v>
      </c>
      <c r="G12" s="18">
        <v>4478783.9767690003</v>
      </c>
      <c r="H12" s="18">
        <v>7981994.6011070004</v>
      </c>
      <c r="I12" s="18" t="s">
        <v>131</v>
      </c>
      <c r="J12" s="226">
        <v>111.46666666666667</v>
      </c>
      <c r="K12" s="57">
        <v>7901932</v>
      </c>
      <c r="L12" s="56">
        <v>8000000</v>
      </c>
      <c r="M12" s="57">
        <v>1010132</v>
      </c>
      <c r="N12" s="281">
        <v>2.13</v>
      </c>
      <c r="O12" s="281">
        <v>5.83</v>
      </c>
      <c r="P12" s="281">
        <v>22.08</v>
      </c>
      <c r="Q12" s="282">
        <v>9924</v>
      </c>
      <c r="R12" s="282">
        <v>86</v>
      </c>
      <c r="S12" s="282">
        <v>14</v>
      </c>
      <c r="T12" s="282">
        <v>14</v>
      </c>
      <c r="U12" s="18">
        <v>9938</v>
      </c>
      <c r="V12" s="85">
        <v>0.42471375396227912</v>
      </c>
      <c r="W12" s="86">
        <v>0.41123731351694714</v>
      </c>
      <c r="X12" s="87">
        <v>10784</v>
      </c>
      <c r="Y12" s="78">
        <v>0</v>
      </c>
      <c r="Z12" s="78">
        <v>0</v>
      </c>
      <c r="AA12" s="185">
        <v>0</v>
      </c>
      <c r="AB12" s="185">
        <v>0</v>
      </c>
      <c r="AC12" s="185">
        <v>0</v>
      </c>
      <c r="AD12" s="286">
        <f t="shared" si="1"/>
        <v>1.0519073208600634E-2</v>
      </c>
      <c r="AE12" s="286">
        <f t="shared" si="2"/>
        <v>2.8791641693024273E-2</v>
      </c>
      <c r="AF12" s="286">
        <f t="shared" si="3"/>
        <v>0.10904278706380376</v>
      </c>
    </row>
    <row r="13" spans="1:32" s="5" customFormat="1" x14ac:dyDescent="1.25">
      <c r="A13" s="84">
        <v>1</v>
      </c>
      <c r="B13" s="16">
        <v>9</v>
      </c>
      <c r="C13" s="69" t="s">
        <v>426</v>
      </c>
      <c r="D13" s="10" t="s">
        <v>18</v>
      </c>
      <c r="E13" s="10" t="s">
        <v>279</v>
      </c>
      <c r="F13" s="11">
        <v>16</v>
      </c>
      <c r="G13" s="12">
        <v>163188817.431317</v>
      </c>
      <c r="H13" s="12">
        <v>123533773.805277</v>
      </c>
      <c r="I13" s="12" t="s">
        <v>78</v>
      </c>
      <c r="J13" s="225">
        <v>103.2</v>
      </c>
      <c r="K13" s="55">
        <v>120667278</v>
      </c>
      <c r="L13" s="55">
        <v>200000000</v>
      </c>
      <c r="M13" s="55">
        <v>1023755</v>
      </c>
      <c r="N13" s="267">
        <v>1.76</v>
      </c>
      <c r="O13" s="267">
        <v>4.8</v>
      </c>
      <c r="P13" s="267">
        <v>19.39</v>
      </c>
      <c r="Q13" s="54">
        <v>280412</v>
      </c>
      <c r="R13" s="54">
        <v>94</v>
      </c>
      <c r="S13" s="54">
        <v>750</v>
      </c>
      <c r="T13" s="54">
        <v>6</v>
      </c>
      <c r="U13" s="12">
        <v>281162</v>
      </c>
      <c r="V13" s="85">
        <v>7.1845572018687527</v>
      </c>
      <c r="W13" s="86">
        <v>6.9565865831784421</v>
      </c>
      <c r="X13" s="87">
        <v>10837</v>
      </c>
      <c r="Y13" s="78">
        <v>0</v>
      </c>
      <c r="Z13" s="78">
        <v>0</v>
      </c>
      <c r="AA13" s="185">
        <v>0</v>
      </c>
      <c r="AB13" s="185">
        <v>0</v>
      </c>
      <c r="AC13" s="185">
        <v>0</v>
      </c>
      <c r="AD13" s="286">
        <f t="shared" si="1"/>
        <v>0.13451936888605323</v>
      </c>
      <c r="AE13" s="286">
        <f t="shared" si="2"/>
        <v>0.36687100605287243</v>
      </c>
      <c r="AF13" s="286">
        <f t="shared" si="3"/>
        <v>1.4820060015344161</v>
      </c>
    </row>
    <row r="14" spans="1:32" s="8" customFormat="1" x14ac:dyDescent="1.25">
      <c r="A14" s="280">
        <v>3</v>
      </c>
      <c r="B14" s="19">
        <v>10</v>
      </c>
      <c r="C14" s="70" t="s">
        <v>427</v>
      </c>
      <c r="D14" s="20" t="s">
        <v>15</v>
      </c>
      <c r="E14" s="20" t="s">
        <v>279</v>
      </c>
      <c r="F14" s="21">
        <v>17</v>
      </c>
      <c r="G14" s="18">
        <v>11047076.109066</v>
      </c>
      <c r="H14" s="18">
        <v>11709981.221561</v>
      </c>
      <c r="I14" s="18" t="s">
        <v>79</v>
      </c>
      <c r="J14" s="226">
        <v>102.6</v>
      </c>
      <c r="K14" s="57">
        <v>11709976</v>
      </c>
      <c r="L14" s="56">
        <v>15000000</v>
      </c>
      <c r="M14" s="57">
        <v>1018268</v>
      </c>
      <c r="N14" s="281">
        <v>1.79</v>
      </c>
      <c r="O14" s="281">
        <v>5.26</v>
      </c>
      <c r="P14" s="281">
        <v>21.16</v>
      </c>
      <c r="Q14" s="282">
        <v>5206</v>
      </c>
      <c r="R14" s="282">
        <v>83</v>
      </c>
      <c r="S14" s="282">
        <v>30</v>
      </c>
      <c r="T14" s="282">
        <v>17</v>
      </c>
      <c r="U14" s="18">
        <v>5236</v>
      </c>
      <c r="V14" s="85">
        <v>0.60134088928392437</v>
      </c>
      <c r="W14" s="86">
        <v>0.58225995628805638</v>
      </c>
      <c r="X14" s="87">
        <v>10845</v>
      </c>
      <c r="Y14" s="78">
        <v>0</v>
      </c>
      <c r="Z14" s="78">
        <v>0</v>
      </c>
      <c r="AA14" s="185">
        <v>0</v>
      </c>
      <c r="AB14" s="185">
        <v>0</v>
      </c>
      <c r="AC14" s="185">
        <v>0</v>
      </c>
      <c r="AD14" s="286">
        <f t="shared" si="1"/>
        <v>1.2968677009858126E-2</v>
      </c>
      <c r="AE14" s="286">
        <f t="shared" si="2"/>
        <v>3.8109073224499294E-2</v>
      </c>
      <c r="AF14" s="286">
        <f t="shared" si="3"/>
        <v>0.15330570141262456</v>
      </c>
    </row>
    <row r="15" spans="1:32" s="5" customFormat="1" x14ac:dyDescent="1.25">
      <c r="A15" s="84">
        <v>16</v>
      </c>
      <c r="B15" s="16">
        <v>11</v>
      </c>
      <c r="C15" s="69" t="s">
        <v>428</v>
      </c>
      <c r="D15" s="10" t="s">
        <v>300</v>
      </c>
      <c r="E15" s="10" t="s">
        <v>279</v>
      </c>
      <c r="F15" s="11">
        <v>20</v>
      </c>
      <c r="G15" s="12">
        <v>11402363.9154</v>
      </c>
      <c r="H15" s="12">
        <v>16878846.093543001</v>
      </c>
      <c r="I15" s="12" t="s">
        <v>80</v>
      </c>
      <c r="J15" s="225">
        <v>99.066666666666663</v>
      </c>
      <c r="K15" s="55">
        <v>16878830</v>
      </c>
      <c r="L15" s="55">
        <v>25000000</v>
      </c>
      <c r="M15" s="55">
        <v>1018685</v>
      </c>
      <c r="N15" s="267">
        <v>1.81</v>
      </c>
      <c r="O15" s="267">
        <v>5.35</v>
      </c>
      <c r="P15" s="267">
        <v>21.07</v>
      </c>
      <c r="Q15" s="54">
        <v>10868</v>
      </c>
      <c r="R15" s="54">
        <v>91</v>
      </c>
      <c r="S15" s="54">
        <v>26</v>
      </c>
      <c r="T15" s="54">
        <v>9</v>
      </c>
      <c r="U15" s="12">
        <v>10894</v>
      </c>
      <c r="V15" s="85">
        <v>0.95032157696448671</v>
      </c>
      <c r="W15" s="86">
        <v>0.92016726240227609</v>
      </c>
      <c r="X15" s="87">
        <v>10883</v>
      </c>
      <c r="Y15" s="78">
        <v>0</v>
      </c>
      <c r="Z15" s="78">
        <v>0</v>
      </c>
      <c r="AA15" s="185">
        <v>0</v>
      </c>
      <c r="AB15" s="185">
        <v>0</v>
      </c>
      <c r="AC15" s="185">
        <v>0</v>
      </c>
      <c r="AD15" s="286">
        <f t="shared" si="1"/>
        <v>1.8902000596766166E-2</v>
      </c>
      <c r="AE15" s="286">
        <f t="shared" si="2"/>
        <v>5.5870554250109936E-2</v>
      </c>
      <c r="AF15" s="286">
        <f t="shared" si="3"/>
        <v>0.22003599589716194</v>
      </c>
    </row>
    <row r="16" spans="1:32" s="8" customFormat="1" x14ac:dyDescent="1.25">
      <c r="A16" s="280">
        <v>102</v>
      </c>
      <c r="B16" s="19">
        <v>12</v>
      </c>
      <c r="C16" s="70" t="s">
        <v>429</v>
      </c>
      <c r="D16" s="20" t="s">
        <v>29</v>
      </c>
      <c r="E16" s="20" t="s">
        <v>279</v>
      </c>
      <c r="F16" s="21">
        <v>17</v>
      </c>
      <c r="G16" s="18">
        <v>1066194</v>
      </c>
      <c r="H16" s="18">
        <v>648891</v>
      </c>
      <c r="I16" s="18" t="s">
        <v>82</v>
      </c>
      <c r="J16" s="226">
        <v>98.166666666666671</v>
      </c>
      <c r="K16" s="57">
        <v>648891</v>
      </c>
      <c r="L16" s="56">
        <v>5000000</v>
      </c>
      <c r="M16" s="57">
        <v>1000000</v>
      </c>
      <c r="N16" s="281">
        <v>1.61</v>
      </c>
      <c r="O16" s="281">
        <v>4.92</v>
      </c>
      <c r="P16" s="281">
        <v>22.85</v>
      </c>
      <c r="Q16" s="282">
        <v>21715</v>
      </c>
      <c r="R16" s="282">
        <v>66</v>
      </c>
      <c r="S16" s="282">
        <v>7</v>
      </c>
      <c r="T16" s="282">
        <v>34</v>
      </c>
      <c r="U16" s="18">
        <v>21722</v>
      </c>
      <c r="V16" s="85">
        <v>2.6497330984995557E-2</v>
      </c>
      <c r="W16" s="86">
        <v>2.5656553638728458E-2</v>
      </c>
      <c r="X16" s="87">
        <v>10895</v>
      </c>
      <c r="Y16" s="78">
        <v>0</v>
      </c>
      <c r="Z16" s="78">
        <v>0</v>
      </c>
      <c r="AA16" s="185">
        <v>0</v>
      </c>
      <c r="AB16" s="185">
        <v>0</v>
      </c>
      <c r="AC16" s="185">
        <v>0</v>
      </c>
      <c r="AD16" s="286">
        <f t="shared" si="1"/>
        <v>6.4637428614913413E-4</v>
      </c>
      <c r="AE16" s="286">
        <f t="shared" si="2"/>
        <v>1.9752555825178508E-3</v>
      </c>
      <c r="AF16" s="286">
        <f t="shared" si="3"/>
        <v>9.173697166774979E-3</v>
      </c>
    </row>
    <row r="17" spans="1:36" s="5" customFormat="1" x14ac:dyDescent="1.25">
      <c r="A17" s="84">
        <v>104</v>
      </c>
      <c r="B17" s="16">
        <v>13</v>
      </c>
      <c r="C17" s="69" t="s">
        <v>430</v>
      </c>
      <c r="D17" s="10" t="s">
        <v>316</v>
      </c>
      <c r="E17" s="10" t="s">
        <v>279</v>
      </c>
      <c r="F17" s="11">
        <v>15</v>
      </c>
      <c r="G17" s="12">
        <v>271354148.22701198</v>
      </c>
      <c r="H17" s="12">
        <v>266032034.34226</v>
      </c>
      <c r="I17" s="12" t="s">
        <v>83</v>
      </c>
      <c r="J17" s="225">
        <v>96.3</v>
      </c>
      <c r="K17" s="55">
        <v>266031810</v>
      </c>
      <c r="L17" s="55">
        <v>300000000</v>
      </c>
      <c r="M17" s="55">
        <v>1000000</v>
      </c>
      <c r="N17" s="267">
        <v>1.69</v>
      </c>
      <c r="O17" s="267">
        <v>5.13</v>
      </c>
      <c r="P17" s="267">
        <v>20.28</v>
      </c>
      <c r="Q17" s="54">
        <v>471273</v>
      </c>
      <c r="R17" s="54">
        <v>98</v>
      </c>
      <c r="S17" s="54">
        <v>350</v>
      </c>
      <c r="T17" s="54">
        <v>2</v>
      </c>
      <c r="U17" s="12">
        <v>471623</v>
      </c>
      <c r="V17" s="85">
        <v>16.130448974520764</v>
      </c>
      <c r="W17" s="86">
        <v>15.618619458915054</v>
      </c>
      <c r="X17" s="87">
        <v>10919</v>
      </c>
      <c r="Y17" s="78">
        <v>0</v>
      </c>
      <c r="Z17" s="78">
        <v>0</v>
      </c>
      <c r="AA17" s="185">
        <v>0</v>
      </c>
      <c r="AB17" s="185">
        <v>0</v>
      </c>
      <c r="AC17" s="185">
        <v>0</v>
      </c>
      <c r="AD17" s="286">
        <f t="shared" si="1"/>
        <v>0.27816794660142946</v>
      </c>
      <c r="AE17" s="286">
        <f t="shared" si="2"/>
        <v>0.84437962489072971</v>
      </c>
      <c r="AF17" s="286">
        <f t="shared" si="3"/>
        <v>3.3380153592171542</v>
      </c>
    </row>
    <row r="18" spans="1:36" s="8" customFormat="1" x14ac:dyDescent="1.25">
      <c r="A18" s="280">
        <v>105</v>
      </c>
      <c r="B18" s="19">
        <v>14</v>
      </c>
      <c r="C18" s="70" t="s">
        <v>431</v>
      </c>
      <c r="D18" s="20" t="s">
        <v>204</v>
      </c>
      <c r="E18" s="20" t="s">
        <v>279</v>
      </c>
      <c r="F18" s="21">
        <v>20</v>
      </c>
      <c r="G18" s="18">
        <v>58632530.588536002</v>
      </c>
      <c r="H18" s="18">
        <v>59790703.288929</v>
      </c>
      <c r="I18" s="18" t="s">
        <v>84</v>
      </c>
      <c r="J18" s="226">
        <v>96.1</v>
      </c>
      <c r="K18" s="57">
        <v>58653690</v>
      </c>
      <c r="L18" s="56">
        <v>60000000</v>
      </c>
      <c r="M18" s="57">
        <v>1019385</v>
      </c>
      <c r="N18" s="281">
        <v>2.2599999999999998</v>
      </c>
      <c r="O18" s="281">
        <v>6.44</v>
      </c>
      <c r="P18" s="281">
        <v>24.41</v>
      </c>
      <c r="Q18" s="282">
        <v>45749</v>
      </c>
      <c r="R18" s="282">
        <v>97</v>
      </c>
      <c r="S18" s="282">
        <v>39</v>
      </c>
      <c r="T18" s="282">
        <v>3</v>
      </c>
      <c r="U18" s="18">
        <v>45788</v>
      </c>
      <c r="V18" s="85">
        <v>3.5883255763370303</v>
      </c>
      <c r="W18" s="86">
        <v>3.4744656990035958</v>
      </c>
      <c r="X18" s="87">
        <v>10915</v>
      </c>
      <c r="Y18" s="78">
        <v>0</v>
      </c>
      <c r="Z18" s="78">
        <v>0</v>
      </c>
      <c r="AA18" s="185">
        <v>0</v>
      </c>
      <c r="AB18" s="185">
        <v>0</v>
      </c>
      <c r="AC18" s="185">
        <v>0</v>
      </c>
      <c r="AD18" s="286">
        <f t="shared" si="1"/>
        <v>8.3604286623934917E-2</v>
      </c>
      <c r="AE18" s="286">
        <f t="shared" si="2"/>
        <v>0.23823522383103582</v>
      </c>
      <c r="AF18" s="286">
        <f t="shared" si="3"/>
        <v>0.90300028163285462</v>
      </c>
    </row>
    <row r="19" spans="1:36" s="5" customFormat="1" x14ac:dyDescent="1.25">
      <c r="A19" s="84">
        <v>106</v>
      </c>
      <c r="B19" s="16">
        <v>15</v>
      </c>
      <c r="C19" s="69" t="s">
        <v>432</v>
      </c>
      <c r="D19" s="10" t="s">
        <v>17</v>
      </c>
      <c r="E19" s="10" t="s">
        <v>299</v>
      </c>
      <c r="F19" s="11">
        <v>15</v>
      </c>
      <c r="G19" s="12">
        <v>176477.867898</v>
      </c>
      <c r="H19" s="12">
        <v>102368.728307</v>
      </c>
      <c r="I19" s="12" t="s">
        <v>85</v>
      </c>
      <c r="J19" s="225">
        <v>96.2</v>
      </c>
      <c r="K19" s="55">
        <v>101539</v>
      </c>
      <c r="L19" s="55">
        <v>1000000</v>
      </c>
      <c r="M19" s="55">
        <v>1008171</v>
      </c>
      <c r="N19" s="267">
        <v>1.53</v>
      </c>
      <c r="O19" s="267">
        <v>5.0999999999999996</v>
      </c>
      <c r="P19" s="267">
        <v>21.06</v>
      </c>
      <c r="Q19" s="54">
        <v>4</v>
      </c>
      <c r="R19" s="54">
        <v>2</v>
      </c>
      <c r="S19" s="54">
        <v>2</v>
      </c>
      <c r="T19" s="54">
        <v>98</v>
      </c>
      <c r="U19" s="12">
        <v>6</v>
      </c>
      <c r="V19" s="85">
        <v>1.2667291025455707E-4</v>
      </c>
      <c r="W19" s="86">
        <v>1.2265349737904647E-4</v>
      </c>
      <c r="X19" s="87">
        <v>10920</v>
      </c>
      <c r="Y19" s="78">
        <v>0</v>
      </c>
      <c r="Z19" s="78">
        <v>0</v>
      </c>
      <c r="AA19" s="185">
        <v>0</v>
      </c>
      <c r="AB19" s="185">
        <v>0</v>
      </c>
      <c r="AC19" s="185">
        <v>0</v>
      </c>
      <c r="AD19" s="286">
        <f t="shared" si="1"/>
        <v>9.6904776344736157E-5</v>
      </c>
      <c r="AE19" s="286">
        <f t="shared" si="2"/>
        <v>3.2301592114912048E-4</v>
      </c>
      <c r="AF19" s="286">
        <f t="shared" si="3"/>
        <v>1.3338657449804858E-3</v>
      </c>
      <c r="AG19" s="383"/>
      <c r="AH19" s="383"/>
      <c r="AI19" s="383"/>
      <c r="AJ19" s="383"/>
    </row>
    <row r="20" spans="1:36" s="8" customFormat="1" x14ac:dyDescent="1.25">
      <c r="A20" s="280">
        <v>110</v>
      </c>
      <c r="B20" s="19">
        <v>16</v>
      </c>
      <c r="C20" s="70" t="s">
        <v>433</v>
      </c>
      <c r="D20" s="20" t="s">
        <v>16</v>
      </c>
      <c r="E20" s="20" t="s">
        <v>235</v>
      </c>
      <c r="F20" s="21">
        <v>16</v>
      </c>
      <c r="G20" s="18">
        <v>952254.91936599999</v>
      </c>
      <c r="H20" s="18">
        <v>939128.30047300004</v>
      </c>
      <c r="I20" s="18" t="s">
        <v>86</v>
      </c>
      <c r="J20" s="226">
        <v>95.733333333333334</v>
      </c>
      <c r="K20" s="57">
        <v>939128</v>
      </c>
      <c r="L20" s="56">
        <v>5000000</v>
      </c>
      <c r="M20" s="57">
        <v>1016988</v>
      </c>
      <c r="N20" s="281">
        <v>1.65</v>
      </c>
      <c r="O20" s="281">
        <v>4.92</v>
      </c>
      <c r="P20" s="281">
        <v>17.88</v>
      </c>
      <c r="Q20" s="282">
        <v>899</v>
      </c>
      <c r="R20" s="282">
        <v>56</v>
      </c>
      <c r="S20" s="282">
        <v>6</v>
      </c>
      <c r="T20" s="282">
        <v>44</v>
      </c>
      <c r="U20" s="18">
        <v>905</v>
      </c>
      <c r="V20" s="85">
        <v>3.2538640197462512E-2</v>
      </c>
      <c r="W20" s="86">
        <v>3.1506168226158905E-2</v>
      </c>
      <c r="X20" s="87">
        <v>10929</v>
      </c>
      <c r="Y20" s="78">
        <v>0</v>
      </c>
      <c r="Z20" s="78">
        <v>0</v>
      </c>
      <c r="AA20" s="185">
        <v>0</v>
      </c>
      <c r="AB20" s="185">
        <v>0</v>
      </c>
      <c r="AC20" s="185">
        <v>0</v>
      </c>
      <c r="AD20" s="286">
        <f t="shared" si="1"/>
        <v>9.5872779153237755E-4</v>
      </c>
      <c r="AE20" s="286">
        <f t="shared" si="2"/>
        <v>2.8587519602056351E-3</v>
      </c>
      <c r="AF20" s="286">
        <f t="shared" si="3"/>
        <v>1.0389122977332674E-2</v>
      </c>
    </row>
    <row r="21" spans="1:36" s="5" customFormat="1" x14ac:dyDescent="1.25">
      <c r="A21" s="84">
        <v>107</v>
      </c>
      <c r="B21" s="16">
        <v>17</v>
      </c>
      <c r="C21" s="69" t="s">
        <v>434</v>
      </c>
      <c r="D21" s="10" t="s">
        <v>43</v>
      </c>
      <c r="E21" s="10" t="s">
        <v>279</v>
      </c>
      <c r="F21" s="11">
        <v>17.2</v>
      </c>
      <c r="G21" s="12">
        <v>46200725.346720003</v>
      </c>
      <c r="H21" s="12">
        <v>65221214.779950999</v>
      </c>
      <c r="I21" s="12" t="s">
        <v>87</v>
      </c>
      <c r="J21" s="225">
        <v>96.466666666666669</v>
      </c>
      <c r="K21" s="55">
        <v>64639568</v>
      </c>
      <c r="L21" s="55">
        <v>70000000</v>
      </c>
      <c r="M21" s="55">
        <v>1008998</v>
      </c>
      <c r="N21" s="267">
        <v>1.87</v>
      </c>
      <c r="O21" s="267">
        <v>5.43</v>
      </c>
      <c r="P21" s="267">
        <v>22.28</v>
      </c>
      <c r="Q21" s="54">
        <v>74993</v>
      </c>
      <c r="R21" s="54">
        <v>98</v>
      </c>
      <c r="S21" s="54">
        <v>74</v>
      </c>
      <c r="T21" s="54">
        <v>2</v>
      </c>
      <c r="U21" s="12">
        <v>75067</v>
      </c>
      <c r="V21" s="85">
        <v>3.9545894526023933</v>
      </c>
      <c r="W21" s="86">
        <v>3.829107787018124</v>
      </c>
      <c r="X21" s="87">
        <v>10911</v>
      </c>
      <c r="Y21" s="78">
        <v>0</v>
      </c>
      <c r="Z21" s="78">
        <v>0</v>
      </c>
      <c r="AA21" s="185">
        <v>0</v>
      </c>
      <c r="AB21" s="185">
        <v>0</v>
      </c>
      <c r="AC21" s="185">
        <v>0</v>
      </c>
      <c r="AD21" s="286">
        <f t="shared" si="1"/>
        <v>7.5460023228229339E-2</v>
      </c>
      <c r="AE21" s="286">
        <f t="shared" si="2"/>
        <v>0.21911653803705095</v>
      </c>
      <c r="AF21" s="286">
        <f t="shared" si="3"/>
        <v>0.8990638061630748</v>
      </c>
    </row>
    <row r="22" spans="1:36" s="8" customFormat="1" x14ac:dyDescent="1.25">
      <c r="A22" s="280">
        <v>108</v>
      </c>
      <c r="B22" s="19">
        <v>18</v>
      </c>
      <c r="C22" s="70" t="s">
        <v>435</v>
      </c>
      <c r="D22" s="20" t="s">
        <v>17</v>
      </c>
      <c r="E22" s="20" t="s">
        <v>279</v>
      </c>
      <c r="F22" s="21">
        <v>20</v>
      </c>
      <c r="G22" s="18">
        <v>639444.66367299994</v>
      </c>
      <c r="H22" s="18">
        <v>1100894.492421</v>
      </c>
      <c r="I22" s="18" t="s">
        <v>88</v>
      </c>
      <c r="J22" s="226">
        <v>96.233333333333334</v>
      </c>
      <c r="K22" s="57">
        <v>1091126</v>
      </c>
      <c r="L22" s="56">
        <v>3000000</v>
      </c>
      <c r="M22" s="57">
        <v>1008952</v>
      </c>
      <c r="N22" s="281">
        <v>1.88</v>
      </c>
      <c r="O22" s="281">
        <v>5.61</v>
      </c>
      <c r="P22" s="281">
        <v>21.9</v>
      </c>
      <c r="Q22" s="282">
        <v>1211</v>
      </c>
      <c r="R22" s="282">
        <v>63</v>
      </c>
      <c r="S22" s="282">
        <v>9</v>
      </c>
      <c r="T22" s="282">
        <v>37</v>
      </c>
      <c r="U22" s="18">
        <v>1220</v>
      </c>
      <c r="V22" s="85">
        <v>4.2911400909747717E-2</v>
      </c>
      <c r="W22" s="86">
        <v>4.1549794572795083E-2</v>
      </c>
      <c r="X22" s="87">
        <v>10923</v>
      </c>
      <c r="Y22" s="78">
        <v>0</v>
      </c>
      <c r="Z22" s="78">
        <v>0</v>
      </c>
      <c r="AA22" s="185">
        <v>0</v>
      </c>
      <c r="AB22" s="185">
        <v>0</v>
      </c>
      <c r="AC22" s="185">
        <v>0</v>
      </c>
      <c r="AD22" s="286">
        <f t="shared" si="1"/>
        <v>1.2805306938146938E-3</v>
      </c>
      <c r="AE22" s="286">
        <f t="shared" si="2"/>
        <v>3.8211580810108684E-3</v>
      </c>
      <c r="AF22" s="286">
        <f t="shared" si="3"/>
        <v>1.4916820316245635E-2</v>
      </c>
    </row>
    <row r="23" spans="1:36" s="5" customFormat="1" x14ac:dyDescent="1.25">
      <c r="A23" s="84">
        <v>113</v>
      </c>
      <c r="B23" s="16">
        <v>19</v>
      </c>
      <c r="C23" s="69" t="s">
        <v>436</v>
      </c>
      <c r="D23" s="10" t="s">
        <v>327</v>
      </c>
      <c r="E23" s="10" t="s">
        <v>279</v>
      </c>
      <c r="F23" s="11">
        <v>16</v>
      </c>
      <c r="G23" s="12">
        <v>36875489.789793</v>
      </c>
      <c r="H23" s="12">
        <v>39632018.480348997</v>
      </c>
      <c r="I23" s="12" t="s">
        <v>89</v>
      </c>
      <c r="J23" s="225">
        <v>91.9</v>
      </c>
      <c r="K23" s="55">
        <v>38937509</v>
      </c>
      <c r="L23" s="55">
        <v>40000000</v>
      </c>
      <c r="M23" s="55">
        <v>1017836</v>
      </c>
      <c r="N23" s="267">
        <v>1.73</v>
      </c>
      <c r="O23" s="267">
        <v>5.29</v>
      </c>
      <c r="P23" s="267">
        <v>21.05</v>
      </c>
      <c r="Q23" s="54">
        <v>62021</v>
      </c>
      <c r="R23" s="54">
        <v>98</v>
      </c>
      <c r="S23" s="54">
        <v>59</v>
      </c>
      <c r="T23" s="54">
        <v>2</v>
      </c>
      <c r="U23" s="12">
        <v>62080</v>
      </c>
      <c r="V23" s="85">
        <v>2.4030273400536166</v>
      </c>
      <c r="W23" s="86">
        <v>2.3267777377400232</v>
      </c>
      <c r="X23" s="87">
        <v>11008</v>
      </c>
      <c r="Y23" s="78">
        <v>0</v>
      </c>
      <c r="Z23" s="78">
        <v>0</v>
      </c>
      <c r="AA23" s="185">
        <v>0</v>
      </c>
      <c r="AB23" s="185">
        <v>0</v>
      </c>
      <c r="AC23" s="185">
        <v>0</v>
      </c>
      <c r="AD23" s="286">
        <f t="shared" si="1"/>
        <v>4.2420788758089349E-2</v>
      </c>
      <c r="AE23" s="286">
        <f t="shared" si="2"/>
        <v>0.12971443498860849</v>
      </c>
      <c r="AF23" s="286">
        <f t="shared" si="3"/>
        <v>0.51616046436865948</v>
      </c>
    </row>
    <row r="24" spans="1:36" s="8" customFormat="1" x14ac:dyDescent="1.25">
      <c r="A24" s="280">
        <v>114</v>
      </c>
      <c r="B24" s="19">
        <v>20</v>
      </c>
      <c r="C24" s="70" t="s">
        <v>437</v>
      </c>
      <c r="D24" s="20" t="s">
        <v>29</v>
      </c>
      <c r="E24" s="20" t="s">
        <v>298</v>
      </c>
      <c r="F24" s="21">
        <v>16</v>
      </c>
      <c r="G24" s="18">
        <v>6215658</v>
      </c>
      <c r="H24" s="18">
        <v>4730439</v>
      </c>
      <c r="I24" s="18" t="s">
        <v>90</v>
      </c>
      <c r="J24" s="226">
        <v>91.566666666666663</v>
      </c>
      <c r="K24" s="57">
        <v>4730439</v>
      </c>
      <c r="L24" s="56">
        <v>50000000</v>
      </c>
      <c r="M24" s="57">
        <v>1000000</v>
      </c>
      <c r="N24" s="281">
        <v>1.52</v>
      </c>
      <c r="O24" s="281">
        <v>4.54</v>
      </c>
      <c r="P24" s="281">
        <v>18.420000000000002</v>
      </c>
      <c r="Q24" s="282">
        <v>8317</v>
      </c>
      <c r="R24" s="282">
        <v>97</v>
      </c>
      <c r="S24" s="282">
        <v>30</v>
      </c>
      <c r="T24" s="282">
        <v>3</v>
      </c>
      <c r="U24" s="18">
        <v>8347</v>
      </c>
      <c r="V24" s="85">
        <v>0.2838962299703402</v>
      </c>
      <c r="W24" s="86">
        <v>0.27488802008743313</v>
      </c>
      <c r="X24" s="87">
        <v>11014</v>
      </c>
      <c r="Y24" s="78">
        <v>0</v>
      </c>
      <c r="Z24" s="78">
        <v>0</v>
      </c>
      <c r="AA24" s="185">
        <v>0</v>
      </c>
      <c r="AB24" s="185">
        <v>0</v>
      </c>
      <c r="AC24" s="185">
        <v>0</v>
      </c>
      <c r="AD24" s="286">
        <f t="shared" si="1"/>
        <v>4.4486831912878052E-3</v>
      </c>
      <c r="AE24" s="286">
        <f t="shared" si="2"/>
        <v>1.3287514268714891E-2</v>
      </c>
      <c r="AF24" s="286">
        <f t="shared" si="3"/>
        <v>5.3911016041790383E-2</v>
      </c>
    </row>
    <row r="25" spans="1:36" s="5" customFormat="1" x14ac:dyDescent="1.25">
      <c r="A25" s="84">
        <v>115</v>
      </c>
      <c r="B25" s="16">
        <v>21</v>
      </c>
      <c r="C25" s="69" t="s">
        <v>438</v>
      </c>
      <c r="D25" s="10" t="s">
        <v>332</v>
      </c>
      <c r="E25" s="10" t="s">
        <v>279</v>
      </c>
      <c r="F25" s="11">
        <v>20</v>
      </c>
      <c r="G25" s="12">
        <v>16770754.770103</v>
      </c>
      <c r="H25" s="12">
        <v>19785084.043666001</v>
      </c>
      <c r="I25" s="12" t="s">
        <v>91</v>
      </c>
      <c r="J25" s="225">
        <v>89.333333333333343</v>
      </c>
      <c r="K25" s="55">
        <v>19712187</v>
      </c>
      <c r="L25" s="55">
        <v>20000000</v>
      </c>
      <c r="M25" s="55">
        <v>1003698</v>
      </c>
      <c r="N25" s="267">
        <v>2.1800000000000002</v>
      </c>
      <c r="O25" s="267">
        <v>6.21</v>
      </c>
      <c r="P25" s="267">
        <v>24.51</v>
      </c>
      <c r="Q25" s="54">
        <v>21285</v>
      </c>
      <c r="R25" s="54">
        <v>83</v>
      </c>
      <c r="S25" s="54">
        <v>103</v>
      </c>
      <c r="T25" s="54">
        <v>17</v>
      </c>
      <c r="U25" s="12">
        <v>21388</v>
      </c>
      <c r="V25" s="85">
        <v>1.0160204195262823</v>
      </c>
      <c r="W25" s="86">
        <v>0.9837814384543313</v>
      </c>
      <c r="X25" s="87">
        <v>11049</v>
      </c>
      <c r="Y25" s="78">
        <v>0</v>
      </c>
      <c r="Z25" s="78">
        <v>0</v>
      </c>
      <c r="AA25" s="185">
        <v>0</v>
      </c>
      <c r="AB25" s="185">
        <v>0</v>
      </c>
      <c r="AC25" s="185">
        <v>0</v>
      </c>
      <c r="AD25" s="286">
        <f t="shared" si="1"/>
        <v>2.6685837524907177E-2</v>
      </c>
      <c r="AE25" s="286">
        <f t="shared" si="2"/>
        <v>7.6017913316364011E-2</v>
      </c>
      <c r="AF25" s="286">
        <f t="shared" si="3"/>
        <v>0.30003205400709859</v>
      </c>
    </row>
    <row r="26" spans="1:36" s="8" customFormat="1" x14ac:dyDescent="1.25">
      <c r="A26" s="280">
        <v>118</v>
      </c>
      <c r="B26" s="19">
        <v>22</v>
      </c>
      <c r="C26" s="70" t="s">
        <v>439</v>
      </c>
      <c r="D26" s="20" t="s">
        <v>29</v>
      </c>
      <c r="E26" s="20" t="s">
        <v>298</v>
      </c>
      <c r="F26" s="21">
        <v>17</v>
      </c>
      <c r="G26" s="18">
        <v>33269470</v>
      </c>
      <c r="H26" s="18">
        <v>40000237</v>
      </c>
      <c r="I26" s="18" t="s">
        <v>92</v>
      </c>
      <c r="J26" s="226">
        <v>87.1</v>
      </c>
      <c r="K26" s="57">
        <v>40000237</v>
      </c>
      <c r="L26" s="56">
        <v>60000000</v>
      </c>
      <c r="M26" s="57">
        <v>1000000</v>
      </c>
      <c r="N26" s="281">
        <v>1.68</v>
      </c>
      <c r="O26" s="281">
        <v>4.99</v>
      </c>
      <c r="P26" s="281">
        <v>20.21</v>
      </c>
      <c r="Q26" s="282">
        <v>9896</v>
      </c>
      <c r="R26" s="282">
        <v>81</v>
      </c>
      <c r="S26" s="282">
        <v>106</v>
      </c>
      <c r="T26" s="282">
        <v>19</v>
      </c>
      <c r="U26" s="18">
        <v>10002</v>
      </c>
      <c r="V26" s="85">
        <v>2.0046290881614781</v>
      </c>
      <c r="W26" s="86">
        <v>1.9410209184953089</v>
      </c>
      <c r="X26" s="87">
        <v>11075</v>
      </c>
      <c r="Y26" s="78">
        <v>0</v>
      </c>
      <c r="Z26" s="78">
        <v>0</v>
      </c>
      <c r="AA26" s="185">
        <v>0</v>
      </c>
      <c r="AB26" s="185">
        <v>0</v>
      </c>
      <c r="AC26" s="185">
        <v>0</v>
      </c>
      <c r="AD26" s="286">
        <f t="shared" si="1"/>
        <v>4.1577492198904734E-2</v>
      </c>
      <c r="AE26" s="286">
        <f t="shared" si="2"/>
        <v>0.12349505123365156</v>
      </c>
      <c r="AF26" s="286">
        <f t="shared" si="3"/>
        <v>0.50016733174991945</v>
      </c>
    </row>
    <row r="27" spans="1:36" s="5" customFormat="1" x14ac:dyDescent="1.25">
      <c r="A27" s="84">
        <v>121</v>
      </c>
      <c r="B27" s="16">
        <v>23</v>
      </c>
      <c r="C27" s="69" t="s">
        <v>440</v>
      </c>
      <c r="D27" s="10" t="s">
        <v>37</v>
      </c>
      <c r="E27" s="10" t="s">
        <v>279</v>
      </c>
      <c r="F27" s="11">
        <v>15</v>
      </c>
      <c r="G27" s="12">
        <v>42507617</v>
      </c>
      <c r="H27" s="12">
        <v>49641655.392953999</v>
      </c>
      <c r="I27" s="12" t="s">
        <v>93</v>
      </c>
      <c r="J27" s="225">
        <v>84.566666666666663</v>
      </c>
      <c r="K27" s="55">
        <v>48788539</v>
      </c>
      <c r="L27" s="55">
        <v>50000000</v>
      </c>
      <c r="M27" s="55">
        <v>1017486</v>
      </c>
      <c r="N27" s="267">
        <v>2.39</v>
      </c>
      <c r="O27" s="267">
        <v>5.87</v>
      </c>
      <c r="P27" s="267">
        <v>22.16</v>
      </c>
      <c r="Q27" s="54">
        <v>52333</v>
      </c>
      <c r="R27" s="54">
        <v>91</v>
      </c>
      <c r="S27" s="54">
        <v>76</v>
      </c>
      <c r="T27" s="54">
        <v>9</v>
      </c>
      <c r="U27" s="12">
        <v>52409</v>
      </c>
      <c r="V27" s="85">
        <v>2.7949503167877485</v>
      </c>
      <c r="W27" s="86">
        <v>2.7062647464701999</v>
      </c>
      <c r="X27" s="87">
        <v>11090</v>
      </c>
      <c r="Y27" s="78">
        <v>0</v>
      </c>
      <c r="Z27" s="78">
        <v>0</v>
      </c>
      <c r="AA27" s="185">
        <v>0</v>
      </c>
      <c r="AB27" s="185">
        <v>0</v>
      </c>
      <c r="AC27" s="185">
        <v>0</v>
      </c>
      <c r="AD27" s="286">
        <f t="shared" si="1"/>
        <v>7.340583799035956E-2</v>
      </c>
      <c r="AE27" s="286">
        <f t="shared" si="2"/>
        <v>0.18028965230268226</v>
      </c>
      <c r="AF27" s="286">
        <f t="shared" si="3"/>
        <v>0.6806164727474342</v>
      </c>
    </row>
    <row r="28" spans="1:36" s="8" customFormat="1" x14ac:dyDescent="1.25">
      <c r="A28" s="280">
        <v>123</v>
      </c>
      <c r="B28" s="19">
        <v>24</v>
      </c>
      <c r="C28" s="70" t="s">
        <v>441</v>
      </c>
      <c r="D28" s="20" t="s">
        <v>39</v>
      </c>
      <c r="E28" s="20" t="s">
        <v>279</v>
      </c>
      <c r="F28" s="21">
        <v>17</v>
      </c>
      <c r="G28" s="18">
        <v>108671374.29690801</v>
      </c>
      <c r="H28" s="18">
        <v>115955780.87740999</v>
      </c>
      <c r="I28" s="18" t="s">
        <v>94</v>
      </c>
      <c r="J28" s="226">
        <v>83.866666666666674</v>
      </c>
      <c r="K28" s="57">
        <v>115470580</v>
      </c>
      <c r="L28" s="56">
        <v>200000000</v>
      </c>
      <c r="M28" s="57">
        <v>1004201</v>
      </c>
      <c r="N28" s="281">
        <v>1.83</v>
      </c>
      <c r="O28" s="281">
        <v>5.12</v>
      </c>
      <c r="P28" s="281">
        <v>19.52</v>
      </c>
      <c r="Q28" s="282">
        <v>183823</v>
      </c>
      <c r="R28" s="282">
        <v>95</v>
      </c>
      <c r="S28" s="282">
        <v>149</v>
      </c>
      <c r="T28" s="282">
        <v>5</v>
      </c>
      <c r="U28" s="18">
        <v>183972</v>
      </c>
      <c r="V28" s="85">
        <v>6.8155742696659036</v>
      </c>
      <c r="W28" s="86">
        <v>6.5993117166193001</v>
      </c>
      <c r="X28" s="87">
        <v>11098</v>
      </c>
      <c r="Y28" s="78">
        <v>0</v>
      </c>
      <c r="Z28" s="78">
        <v>0</v>
      </c>
      <c r="AA28" s="185">
        <v>0</v>
      </c>
      <c r="AB28" s="185">
        <v>0</v>
      </c>
      <c r="AC28" s="185">
        <v>0</v>
      </c>
      <c r="AD28" s="286">
        <f t="shared" si="1"/>
        <v>0.13128948329988008</v>
      </c>
      <c r="AE28" s="286">
        <f t="shared" si="2"/>
        <v>0.36732358169146773</v>
      </c>
      <c r="AF28" s="286">
        <f t="shared" si="3"/>
        <v>1.4004211551987207</v>
      </c>
    </row>
    <row r="29" spans="1:36" s="5" customFormat="1" x14ac:dyDescent="1.25">
      <c r="A29" s="84">
        <v>130</v>
      </c>
      <c r="B29" s="16">
        <v>25</v>
      </c>
      <c r="C29" s="69" t="s">
        <v>442</v>
      </c>
      <c r="D29" s="10" t="s">
        <v>34</v>
      </c>
      <c r="E29" s="10" t="s">
        <v>279</v>
      </c>
      <c r="F29" s="11">
        <v>17</v>
      </c>
      <c r="G29" s="12">
        <v>142887713.16044</v>
      </c>
      <c r="H29" s="12">
        <v>149450883.47190601</v>
      </c>
      <c r="I29" s="12" t="s">
        <v>95</v>
      </c>
      <c r="J29" s="225">
        <v>77.133333333333326</v>
      </c>
      <c r="K29" s="55">
        <v>148199800</v>
      </c>
      <c r="L29" s="55">
        <v>150000000</v>
      </c>
      <c r="M29" s="55">
        <v>1008441</v>
      </c>
      <c r="N29" s="267">
        <v>1.87</v>
      </c>
      <c r="O29" s="267">
        <v>4.74</v>
      </c>
      <c r="P29" s="267">
        <v>19.09</v>
      </c>
      <c r="Q29" s="54">
        <v>160778</v>
      </c>
      <c r="R29" s="54">
        <v>99</v>
      </c>
      <c r="S29" s="54">
        <v>87</v>
      </c>
      <c r="T29" s="54">
        <v>1</v>
      </c>
      <c r="U29" s="12">
        <v>160865</v>
      </c>
      <c r="V29" s="85">
        <v>9.1541942915414811</v>
      </c>
      <c r="W29" s="86">
        <v>8.8637258217920571</v>
      </c>
      <c r="X29" s="87">
        <v>11142</v>
      </c>
      <c r="Y29" s="78">
        <v>0</v>
      </c>
      <c r="Z29" s="78">
        <v>0</v>
      </c>
      <c r="AA29" s="185">
        <v>0</v>
      </c>
      <c r="AB29" s="185">
        <v>0</v>
      </c>
      <c r="AC29" s="185">
        <v>0</v>
      </c>
      <c r="AD29" s="286">
        <f t="shared" si="1"/>
        <v>0.17291255884022799</v>
      </c>
      <c r="AE29" s="286">
        <f t="shared" si="2"/>
        <v>0.43829172668592548</v>
      </c>
      <c r="AF29" s="286">
        <f t="shared" si="3"/>
        <v>1.7651875659144129</v>
      </c>
    </row>
    <row r="30" spans="1:36" s="8" customFormat="1" x14ac:dyDescent="1.25">
      <c r="A30" s="280">
        <v>132</v>
      </c>
      <c r="B30" s="19">
        <v>26</v>
      </c>
      <c r="C30" s="70" t="s">
        <v>443</v>
      </c>
      <c r="D30" s="20" t="s">
        <v>214</v>
      </c>
      <c r="E30" s="20" t="s">
        <v>279</v>
      </c>
      <c r="F30" s="21">
        <v>15</v>
      </c>
      <c r="G30" s="18">
        <v>41922532.406919003</v>
      </c>
      <c r="H30" s="18">
        <v>65303036.774250001</v>
      </c>
      <c r="I30" s="18" t="s">
        <v>96</v>
      </c>
      <c r="J30" s="226">
        <v>76.933333333333337</v>
      </c>
      <c r="K30" s="57">
        <v>65302987</v>
      </c>
      <c r="L30" s="56">
        <v>70000000</v>
      </c>
      <c r="M30" s="57">
        <v>1000000</v>
      </c>
      <c r="N30" s="281">
        <v>1.64</v>
      </c>
      <c r="O30" s="281">
        <v>4.92</v>
      </c>
      <c r="P30" s="281">
        <v>20</v>
      </c>
      <c r="Q30" s="282">
        <v>52593</v>
      </c>
      <c r="R30" s="282">
        <v>95</v>
      </c>
      <c r="S30" s="282">
        <v>100</v>
      </c>
      <c r="T30" s="282">
        <v>5</v>
      </c>
      <c r="U30" s="18">
        <v>52693</v>
      </c>
      <c r="V30" s="85">
        <v>3.8383398723360482</v>
      </c>
      <c r="W30" s="86">
        <v>3.7165468806660065</v>
      </c>
      <c r="X30" s="87">
        <v>11145</v>
      </c>
      <c r="Y30" s="78">
        <v>0</v>
      </c>
      <c r="Z30" s="78">
        <v>0</v>
      </c>
      <c r="AA30" s="185">
        <v>0</v>
      </c>
      <c r="AB30" s="185">
        <v>0</v>
      </c>
      <c r="AC30" s="185">
        <v>0</v>
      </c>
      <c r="AD30" s="286">
        <f t="shared" si="1"/>
        <v>6.6261867269801253E-2</v>
      </c>
      <c r="AE30" s="286">
        <f t="shared" si="2"/>
        <v>0.19878560180940374</v>
      </c>
      <c r="AF30" s="286">
        <f t="shared" si="3"/>
        <v>0.80807155207074699</v>
      </c>
    </row>
    <row r="31" spans="1:36" s="5" customFormat="1" x14ac:dyDescent="1.25">
      <c r="A31" s="84">
        <v>131</v>
      </c>
      <c r="B31" s="16">
        <v>27</v>
      </c>
      <c r="C31" s="69" t="s">
        <v>444</v>
      </c>
      <c r="D31" s="10" t="s">
        <v>350</v>
      </c>
      <c r="E31" s="10" t="s">
        <v>282</v>
      </c>
      <c r="F31" s="11" t="s">
        <v>24</v>
      </c>
      <c r="G31" s="12">
        <v>12377.95289</v>
      </c>
      <c r="H31" s="12">
        <v>18366.738194000001</v>
      </c>
      <c r="I31" s="12" t="s">
        <v>145</v>
      </c>
      <c r="J31" s="225">
        <v>76.900000000000006</v>
      </c>
      <c r="K31" s="55">
        <v>9915</v>
      </c>
      <c r="L31" s="55">
        <v>1000000</v>
      </c>
      <c r="M31" s="55">
        <v>1852419</v>
      </c>
      <c r="N31" s="267">
        <v>16.489999999999998</v>
      </c>
      <c r="O31" s="267">
        <v>22.91</v>
      </c>
      <c r="P31" s="267">
        <v>53.36</v>
      </c>
      <c r="Q31" s="54">
        <v>41</v>
      </c>
      <c r="R31" s="54">
        <v>86</v>
      </c>
      <c r="S31" s="54">
        <v>2</v>
      </c>
      <c r="T31" s="54">
        <v>14</v>
      </c>
      <c r="U31" s="12">
        <v>43</v>
      </c>
      <c r="V31" s="85">
        <v>3.9702195514339955E-2</v>
      </c>
      <c r="W31" s="86">
        <v>9.4626574564735349E-4</v>
      </c>
      <c r="X31" s="87">
        <v>11148</v>
      </c>
      <c r="Y31" s="78">
        <v>0</v>
      </c>
      <c r="Z31" s="78">
        <v>0</v>
      </c>
      <c r="AA31" s="185">
        <v>0</v>
      </c>
      <c r="AB31" s="185">
        <v>0</v>
      </c>
      <c r="AC31" s="185">
        <v>0</v>
      </c>
      <c r="AD31" s="286">
        <f t="shared" si="1"/>
        <v>1.8738686073785233E-4</v>
      </c>
      <c r="AE31" s="286">
        <f t="shared" si="2"/>
        <v>2.6034159972736188E-4</v>
      </c>
      <c r="AF31" s="286">
        <f t="shared" si="3"/>
        <v>6.06365244934615E-4</v>
      </c>
    </row>
    <row r="32" spans="1:36" s="8" customFormat="1" x14ac:dyDescent="1.25">
      <c r="A32" s="280">
        <v>136</v>
      </c>
      <c r="B32" s="19">
        <v>28</v>
      </c>
      <c r="C32" s="70" t="s">
        <v>445</v>
      </c>
      <c r="D32" s="20" t="s">
        <v>39</v>
      </c>
      <c r="E32" s="20" t="s">
        <v>279</v>
      </c>
      <c r="F32" s="21">
        <v>17</v>
      </c>
      <c r="G32" s="18">
        <v>7014142.8974270001</v>
      </c>
      <c r="H32" s="18">
        <v>10075574.788024999</v>
      </c>
      <c r="I32" s="18" t="s">
        <v>97</v>
      </c>
      <c r="J32" s="226">
        <v>74.966666666666669</v>
      </c>
      <c r="K32" s="57">
        <v>9770678</v>
      </c>
      <c r="L32" s="56">
        <v>10000000</v>
      </c>
      <c r="M32" s="57">
        <v>1031205</v>
      </c>
      <c r="N32" s="281">
        <v>3.79</v>
      </c>
      <c r="O32" s="281">
        <v>7.4</v>
      </c>
      <c r="P32" s="281">
        <v>17.690000000000001</v>
      </c>
      <c r="Q32" s="282">
        <v>7534</v>
      </c>
      <c r="R32" s="282">
        <v>52</v>
      </c>
      <c r="S32" s="282">
        <v>19</v>
      </c>
      <c r="T32" s="282">
        <v>48</v>
      </c>
      <c r="U32" s="18">
        <v>7553</v>
      </c>
      <c r="V32" s="85">
        <v>0.32416014589468783</v>
      </c>
      <c r="W32" s="86">
        <v>0.31387433607538096</v>
      </c>
      <c r="X32" s="87">
        <v>11158</v>
      </c>
      <c r="Y32" s="78">
        <v>0</v>
      </c>
      <c r="Z32" s="78">
        <v>0</v>
      </c>
      <c r="AA32" s="185">
        <v>0</v>
      </c>
      <c r="AB32" s="185">
        <v>0</v>
      </c>
      <c r="AC32" s="185">
        <v>0</v>
      </c>
      <c r="AD32" s="286">
        <f t="shared" si="1"/>
        <v>2.3626287556555135E-2</v>
      </c>
      <c r="AE32" s="286">
        <f t="shared" si="2"/>
        <v>4.6130482300397888E-2</v>
      </c>
      <c r="AF32" s="286">
        <f t="shared" si="3"/>
        <v>0.110276788093789</v>
      </c>
    </row>
    <row r="33" spans="1:36" s="5" customFormat="1" x14ac:dyDescent="1.25">
      <c r="A33" s="84">
        <v>138</v>
      </c>
      <c r="B33" s="16">
        <v>29</v>
      </c>
      <c r="C33" s="69" t="s">
        <v>446</v>
      </c>
      <c r="D33" s="10" t="s">
        <v>16</v>
      </c>
      <c r="E33" s="10" t="s">
        <v>279</v>
      </c>
      <c r="F33" s="11">
        <v>18</v>
      </c>
      <c r="G33" s="12">
        <v>19779278.078315001</v>
      </c>
      <c r="H33" s="12">
        <v>20086503.306449998</v>
      </c>
      <c r="I33" s="12" t="s">
        <v>98</v>
      </c>
      <c r="J33" s="225">
        <v>74.733333333333334</v>
      </c>
      <c r="K33" s="55">
        <v>19920565</v>
      </c>
      <c r="L33" s="55">
        <v>20000000</v>
      </c>
      <c r="M33" s="55">
        <v>1008330</v>
      </c>
      <c r="N33" s="267">
        <v>1.64</v>
      </c>
      <c r="O33" s="267">
        <v>4.8899999999999997</v>
      </c>
      <c r="P33" s="267">
        <v>19.399999999999999</v>
      </c>
      <c r="Q33" s="54">
        <v>18768</v>
      </c>
      <c r="R33" s="54">
        <v>95</v>
      </c>
      <c r="S33" s="54">
        <v>74</v>
      </c>
      <c r="T33" s="54">
        <v>5</v>
      </c>
      <c r="U33" s="12">
        <v>18842</v>
      </c>
      <c r="V33" s="85">
        <v>1.1806315654735089</v>
      </c>
      <c r="W33" s="86">
        <v>1.1431693669184888</v>
      </c>
      <c r="X33" s="87">
        <v>11161</v>
      </c>
      <c r="Y33" s="78">
        <v>0</v>
      </c>
      <c r="Z33" s="78">
        <v>0</v>
      </c>
      <c r="AA33" s="185">
        <v>0</v>
      </c>
      <c r="AB33" s="185">
        <v>0</v>
      </c>
      <c r="AC33" s="185">
        <v>0</v>
      </c>
      <c r="AD33" s="286">
        <f t="shared" si="1"/>
        <v>2.0381429130279519E-2</v>
      </c>
      <c r="AE33" s="286">
        <f t="shared" si="2"/>
        <v>6.0771456370162714E-2</v>
      </c>
      <c r="AF33" s="286">
        <f t="shared" si="3"/>
        <v>0.24109739337037966</v>
      </c>
    </row>
    <row r="34" spans="1:36" s="8" customFormat="1" x14ac:dyDescent="1.25">
      <c r="A34" s="280">
        <v>139</v>
      </c>
      <c r="B34" s="19" t="s">
        <v>408</v>
      </c>
      <c r="C34" s="70" t="s">
        <v>447</v>
      </c>
      <c r="D34" s="20" t="s">
        <v>236</v>
      </c>
      <c r="E34" s="20" t="s">
        <v>279</v>
      </c>
      <c r="F34" s="21">
        <v>16</v>
      </c>
      <c r="G34" s="18">
        <v>202434.30690299999</v>
      </c>
      <c r="H34" s="18">
        <v>204992.828106</v>
      </c>
      <c r="I34" s="18" t="s">
        <v>99</v>
      </c>
      <c r="J34" s="226">
        <v>73.333333333333343</v>
      </c>
      <c r="K34" s="57">
        <v>192503</v>
      </c>
      <c r="L34" s="56">
        <v>25000000</v>
      </c>
      <c r="M34" s="57">
        <v>1064881</v>
      </c>
      <c r="N34" s="281">
        <v>0</v>
      </c>
      <c r="O34" s="281">
        <v>0</v>
      </c>
      <c r="P34" s="281">
        <v>0</v>
      </c>
      <c r="Q34" s="282">
        <v>4</v>
      </c>
      <c r="R34" s="282">
        <v>3</v>
      </c>
      <c r="S34" s="282">
        <v>4</v>
      </c>
      <c r="T34" s="282">
        <v>97</v>
      </c>
      <c r="U34" s="18">
        <v>8</v>
      </c>
      <c r="V34" s="85">
        <v>3.8049273269701565E-4</v>
      </c>
      <c r="W34" s="86">
        <v>3.6841945368442129E-4</v>
      </c>
      <c r="X34" s="87">
        <v>11168</v>
      </c>
      <c r="Y34" s="78">
        <v>0</v>
      </c>
      <c r="Z34" s="78">
        <v>0</v>
      </c>
      <c r="AA34" s="185">
        <v>0</v>
      </c>
      <c r="AB34" s="185">
        <v>0</v>
      </c>
      <c r="AC34" s="185">
        <v>0</v>
      </c>
      <c r="AD34" s="286">
        <f t="shared" si="1"/>
        <v>0</v>
      </c>
      <c r="AE34" s="286">
        <f t="shared" si="2"/>
        <v>0</v>
      </c>
      <c r="AF34" s="286">
        <f t="shared" si="3"/>
        <v>0</v>
      </c>
    </row>
    <row r="35" spans="1:36" s="5" customFormat="1" x14ac:dyDescent="1.25">
      <c r="A35" s="84">
        <v>150</v>
      </c>
      <c r="B35" s="16">
        <v>31</v>
      </c>
      <c r="C35" s="69" t="s">
        <v>448</v>
      </c>
      <c r="D35" s="10" t="s">
        <v>332</v>
      </c>
      <c r="E35" s="10" t="s">
        <v>279</v>
      </c>
      <c r="F35" s="11">
        <v>17</v>
      </c>
      <c r="G35" s="12">
        <v>5841.4672810000002</v>
      </c>
      <c r="H35" s="12">
        <v>924</v>
      </c>
      <c r="I35" s="12" t="s">
        <v>211</v>
      </c>
      <c r="J35" s="225">
        <v>68.333333333333343</v>
      </c>
      <c r="K35" s="55">
        <v>1000</v>
      </c>
      <c r="L35" s="55">
        <v>500000</v>
      </c>
      <c r="M35" s="55">
        <v>924018</v>
      </c>
      <c r="N35" s="267">
        <v>-0.8</v>
      </c>
      <c r="O35" s="267">
        <v>-2.44</v>
      </c>
      <c r="P35" s="267">
        <v>-3.24</v>
      </c>
      <c r="Q35" s="54">
        <v>68</v>
      </c>
      <c r="R35" s="54">
        <v>2</v>
      </c>
      <c r="S35" s="54">
        <v>1</v>
      </c>
      <c r="T35" s="54">
        <v>98</v>
      </c>
      <c r="U35" s="12">
        <v>69</v>
      </c>
      <c r="V35" s="85">
        <v>1.1433742609773838E-6</v>
      </c>
      <c r="W35" s="86">
        <v>1.1070942606453115E-6</v>
      </c>
      <c r="X35" s="87">
        <v>11198</v>
      </c>
      <c r="Y35" s="78">
        <v>0</v>
      </c>
      <c r="Z35" s="78">
        <v>0</v>
      </c>
      <c r="AA35" s="185">
        <v>0</v>
      </c>
      <c r="AB35" s="185">
        <v>0</v>
      </c>
      <c r="AC35" s="185">
        <v>0</v>
      </c>
      <c r="AD35" s="286">
        <f t="shared" si="1"/>
        <v>-4.5734970439095355E-7</v>
      </c>
      <c r="AE35" s="286">
        <f t="shared" si="2"/>
        <v>-1.3949165983924082E-6</v>
      </c>
      <c r="AF35" s="286">
        <f t="shared" si="3"/>
        <v>-1.8522663027833619E-6</v>
      </c>
    </row>
    <row r="36" spans="1:36" s="8" customFormat="1" x14ac:dyDescent="1.25">
      <c r="A36" s="280">
        <v>154</v>
      </c>
      <c r="B36" s="19">
        <v>32</v>
      </c>
      <c r="C36" s="70" t="s">
        <v>449</v>
      </c>
      <c r="D36" s="20" t="s">
        <v>38</v>
      </c>
      <c r="E36" s="20" t="s">
        <v>279</v>
      </c>
      <c r="F36" s="21">
        <v>18</v>
      </c>
      <c r="G36" s="18">
        <v>4708466.2490389999</v>
      </c>
      <c r="H36" s="18">
        <v>4550905.6567709995</v>
      </c>
      <c r="I36" s="18" t="s">
        <v>212</v>
      </c>
      <c r="J36" s="226">
        <v>68.233333333333334</v>
      </c>
      <c r="K36" s="57">
        <v>4507434</v>
      </c>
      <c r="L36" s="56">
        <v>6000000</v>
      </c>
      <c r="M36" s="57">
        <v>1009644</v>
      </c>
      <c r="N36" s="281">
        <v>1.92</v>
      </c>
      <c r="O36" s="281">
        <v>5.39</v>
      </c>
      <c r="P36" s="281">
        <v>19.02</v>
      </c>
      <c r="Q36" s="282">
        <v>1346</v>
      </c>
      <c r="R36" s="282">
        <v>21</v>
      </c>
      <c r="S36" s="282">
        <v>44</v>
      </c>
      <c r="T36" s="282">
        <v>79</v>
      </c>
      <c r="U36" s="18">
        <v>1390</v>
      </c>
      <c r="V36" s="85">
        <v>5.9129413546458377E-2</v>
      </c>
      <c r="W36" s="86">
        <v>5.7253199242607446E-2</v>
      </c>
      <c r="X36" s="87">
        <v>11217</v>
      </c>
      <c r="Y36" s="78">
        <v>0</v>
      </c>
      <c r="Z36" s="78">
        <v>0</v>
      </c>
      <c r="AA36" s="185">
        <v>0</v>
      </c>
      <c r="AB36" s="185">
        <v>0</v>
      </c>
      <c r="AC36" s="185">
        <v>0</v>
      </c>
      <c r="AD36" s="286">
        <f t="shared" si="1"/>
        <v>5.4061178099619094E-3</v>
      </c>
      <c r="AE36" s="286">
        <f t="shared" si="2"/>
        <v>1.5176549476924317E-2</v>
      </c>
      <c r="AF36" s="286">
        <f t="shared" si="3"/>
        <v>5.3554354554935159E-2</v>
      </c>
    </row>
    <row r="37" spans="1:36" s="5" customFormat="1" x14ac:dyDescent="1.25">
      <c r="A37" s="84">
        <v>164</v>
      </c>
      <c r="B37" s="16">
        <v>33</v>
      </c>
      <c r="C37" s="69" t="s">
        <v>450</v>
      </c>
      <c r="D37" s="10" t="s">
        <v>41</v>
      </c>
      <c r="E37" s="10" t="s">
        <v>279</v>
      </c>
      <c r="F37" s="11">
        <v>15</v>
      </c>
      <c r="G37" s="12">
        <v>17471.314052000002</v>
      </c>
      <c r="H37" s="12">
        <v>29346.985283000002</v>
      </c>
      <c r="I37" s="12" t="s">
        <v>155</v>
      </c>
      <c r="J37" s="225">
        <v>64.133333333333326</v>
      </c>
      <c r="K37" s="55">
        <v>28420</v>
      </c>
      <c r="L37" s="55">
        <v>50000</v>
      </c>
      <c r="M37" s="55">
        <v>1045117</v>
      </c>
      <c r="N37" s="267">
        <v>2.71</v>
      </c>
      <c r="O37" s="267">
        <v>6.37</v>
      </c>
      <c r="P37" s="267">
        <v>19.100000000000001</v>
      </c>
      <c r="Q37" s="54">
        <v>43</v>
      </c>
      <c r="R37" s="54">
        <v>5</v>
      </c>
      <c r="S37" s="54">
        <v>7</v>
      </c>
      <c r="T37" s="54">
        <v>95</v>
      </c>
      <c r="U37" s="12">
        <v>50</v>
      </c>
      <c r="V37" s="85">
        <v>9.0786221888160943E-5</v>
      </c>
      <c r="W37" s="86">
        <v>8.7905516704685392E-5</v>
      </c>
      <c r="X37" s="87">
        <v>11256</v>
      </c>
      <c r="Y37" s="78">
        <v>0</v>
      </c>
      <c r="Z37" s="78">
        <v>0</v>
      </c>
      <c r="AA37" s="185">
        <v>0</v>
      </c>
      <c r="AB37" s="185">
        <v>0</v>
      </c>
      <c r="AC37" s="185">
        <v>0</v>
      </c>
      <c r="AD37" s="286">
        <f t="shared" si="1"/>
        <v>4.9206132263383239E-5</v>
      </c>
      <c r="AE37" s="286">
        <f t="shared" si="2"/>
        <v>1.1566164668551706E-4</v>
      </c>
      <c r="AF37" s="286">
        <f t="shared" si="3"/>
        <v>3.4680336761277488E-4</v>
      </c>
    </row>
    <row r="38" spans="1:36" s="8" customFormat="1" x14ac:dyDescent="1.25">
      <c r="A38" s="280">
        <v>172</v>
      </c>
      <c r="B38" s="19">
        <v>34</v>
      </c>
      <c r="C38" s="70" t="s">
        <v>451</v>
      </c>
      <c r="D38" s="20" t="s">
        <v>296</v>
      </c>
      <c r="E38" s="20" t="s">
        <v>282</v>
      </c>
      <c r="F38" s="21" t="s">
        <v>24</v>
      </c>
      <c r="G38" s="18">
        <v>5870614.2147960002</v>
      </c>
      <c r="H38" s="18">
        <v>13345552.7426</v>
      </c>
      <c r="I38" s="18" t="s">
        <v>161</v>
      </c>
      <c r="J38" s="226">
        <v>60.966666666666669</v>
      </c>
      <c r="K38" s="57">
        <v>4677595</v>
      </c>
      <c r="L38" s="56">
        <v>10000000</v>
      </c>
      <c r="M38" s="57">
        <v>2853080</v>
      </c>
      <c r="N38" s="281">
        <v>1.63</v>
      </c>
      <c r="O38" s="281">
        <v>4.8600000000000003</v>
      </c>
      <c r="P38" s="281">
        <v>23.24</v>
      </c>
      <c r="Q38" s="282">
        <v>68837</v>
      </c>
      <c r="R38" s="282">
        <v>85</v>
      </c>
      <c r="S38" s="282">
        <v>310</v>
      </c>
      <c r="T38" s="282">
        <v>15</v>
      </c>
      <c r="U38" s="18">
        <v>69147</v>
      </c>
      <c r="V38" s="85">
        <v>0.70184617309222019</v>
      </c>
      <c r="W38" s="86">
        <v>0.67957614283014034</v>
      </c>
      <c r="X38" s="87">
        <v>11277</v>
      </c>
      <c r="Y38" s="78">
        <v>0</v>
      </c>
      <c r="Z38" s="78">
        <v>0</v>
      </c>
      <c r="AA38" s="185">
        <v>0</v>
      </c>
      <c r="AB38" s="185">
        <v>0</v>
      </c>
      <c r="AC38" s="185">
        <v>0</v>
      </c>
      <c r="AD38" s="286">
        <f t="shared" si="1"/>
        <v>1.3458932495768454E-2</v>
      </c>
      <c r="AE38" s="286">
        <f t="shared" si="2"/>
        <v>4.0129087073272819E-2</v>
      </c>
      <c r="AF38" s="286">
        <f t="shared" si="3"/>
        <v>0.19189300073721405</v>
      </c>
    </row>
    <row r="39" spans="1:36" s="5" customFormat="1" x14ac:dyDescent="1.25">
      <c r="A39" s="84">
        <v>175</v>
      </c>
      <c r="B39" s="16">
        <v>35</v>
      </c>
      <c r="C39" s="69" t="s">
        <v>452</v>
      </c>
      <c r="D39" s="10" t="s">
        <v>39</v>
      </c>
      <c r="E39" s="10" t="s">
        <v>279</v>
      </c>
      <c r="F39" s="11">
        <v>17</v>
      </c>
      <c r="G39" s="12">
        <v>53092.019763999997</v>
      </c>
      <c r="H39" s="12">
        <v>53102.018173999997</v>
      </c>
      <c r="I39" s="12" t="s">
        <v>166</v>
      </c>
      <c r="J39" s="225">
        <v>59.866666666666667</v>
      </c>
      <c r="K39" s="55">
        <v>53102</v>
      </c>
      <c r="L39" s="55">
        <v>200000</v>
      </c>
      <c r="M39" s="55">
        <v>1102307</v>
      </c>
      <c r="N39" s="267">
        <v>3.87</v>
      </c>
      <c r="O39" s="267">
        <v>10.75</v>
      </c>
      <c r="P39" s="267">
        <v>28.2</v>
      </c>
      <c r="Q39" s="54">
        <v>13</v>
      </c>
      <c r="R39" s="54">
        <v>1</v>
      </c>
      <c r="S39" s="54">
        <v>11</v>
      </c>
      <c r="T39" s="54">
        <v>99</v>
      </c>
      <c r="U39" s="12">
        <v>24</v>
      </c>
      <c r="V39" s="85">
        <v>3.2854697395078387E-5</v>
      </c>
      <c r="W39" s="86">
        <v>3.181219672571343E-5</v>
      </c>
      <c r="X39" s="87">
        <v>11290</v>
      </c>
      <c r="Y39" s="78">
        <v>0</v>
      </c>
      <c r="Z39" s="78">
        <v>0</v>
      </c>
      <c r="AA39" s="185">
        <v>0</v>
      </c>
      <c r="AB39" s="185">
        <v>0</v>
      </c>
      <c r="AC39" s="185">
        <v>0</v>
      </c>
      <c r="AD39" s="286">
        <f t="shared" si="1"/>
        <v>1.2714767891895337E-4</v>
      </c>
      <c r="AE39" s="286">
        <f t="shared" si="2"/>
        <v>3.5318799699709266E-4</v>
      </c>
      <c r="AF39" s="286">
        <f t="shared" si="3"/>
        <v>9.2650246654121045E-4</v>
      </c>
    </row>
    <row r="40" spans="1:36" s="8" customFormat="1" x14ac:dyDescent="1.25">
      <c r="A40" s="280">
        <v>178</v>
      </c>
      <c r="B40" s="19">
        <v>36</v>
      </c>
      <c r="C40" s="70" t="s">
        <v>453</v>
      </c>
      <c r="D40" s="20" t="s">
        <v>41</v>
      </c>
      <c r="E40" s="20" t="s">
        <v>282</v>
      </c>
      <c r="F40" s="21" t="s">
        <v>24</v>
      </c>
      <c r="G40" s="18">
        <v>2491704.9743220001</v>
      </c>
      <c r="H40" s="18">
        <v>5343073.7229279997</v>
      </c>
      <c r="I40" s="18" t="s">
        <v>170</v>
      </c>
      <c r="J40" s="226">
        <v>56.8</v>
      </c>
      <c r="K40" s="57">
        <v>5324605</v>
      </c>
      <c r="L40" s="56">
        <v>7000000</v>
      </c>
      <c r="M40" s="57">
        <v>1003468</v>
      </c>
      <c r="N40" s="281">
        <v>1.74</v>
      </c>
      <c r="O40" s="281">
        <v>5.18</v>
      </c>
      <c r="P40" s="281">
        <v>13.44</v>
      </c>
      <c r="Q40" s="282">
        <v>7380</v>
      </c>
      <c r="R40" s="282">
        <v>92</v>
      </c>
      <c r="S40" s="282">
        <v>15</v>
      </c>
      <c r="T40" s="282">
        <v>8</v>
      </c>
      <c r="U40" s="18">
        <v>7395</v>
      </c>
      <c r="V40" s="85">
        <v>0.30413432531149581</v>
      </c>
      <c r="W40" s="86">
        <v>0.29448394765312214</v>
      </c>
      <c r="X40" s="87">
        <v>11302</v>
      </c>
      <c r="Y40" s="78">
        <v>0</v>
      </c>
      <c r="Z40" s="78">
        <v>0</v>
      </c>
      <c r="AA40" s="185">
        <v>0</v>
      </c>
      <c r="AB40" s="185">
        <v>0</v>
      </c>
      <c r="AC40" s="185">
        <v>0</v>
      </c>
      <c r="AD40" s="286">
        <f t="shared" si="1"/>
        <v>5.7521057178478554E-3</v>
      </c>
      <c r="AE40" s="286">
        <f t="shared" si="2"/>
        <v>1.712408483819074E-2</v>
      </c>
      <c r="AF40" s="286">
        <f t="shared" si="3"/>
        <v>4.4430057958548951E-2</v>
      </c>
    </row>
    <row r="41" spans="1:36" s="5" customFormat="1" x14ac:dyDescent="1.25">
      <c r="A41" s="84">
        <v>183</v>
      </c>
      <c r="B41" s="16">
        <v>37</v>
      </c>
      <c r="C41" s="69" t="s">
        <v>454</v>
      </c>
      <c r="D41" s="10" t="s">
        <v>179</v>
      </c>
      <c r="E41" s="10" t="s">
        <v>279</v>
      </c>
      <c r="F41" s="11">
        <v>20</v>
      </c>
      <c r="G41" s="12">
        <v>39647561</v>
      </c>
      <c r="H41" s="12">
        <v>48622110</v>
      </c>
      <c r="I41" s="12" t="s">
        <v>180</v>
      </c>
      <c r="J41" s="225">
        <v>53.8</v>
      </c>
      <c r="K41" s="55">
        <v>48622110</v>
      </c>
      <c r="L41" s="55">
        <v>50000000</v>
      </c>
      <c r="M41" s="55">
        <v>1000000</v>
      </c>
      <c r="N41" s="267">
        <v>1.71</v>
      </c>
      <c r="O41" s="267">
        <v>4.9800000000000004</v>
      </c>
      <c r="P41" s="267">
        <v>20</v>
      </c>
      <c r="Q41" s="54">
        <v>53695</v>
      </c>
      <c r="R41" s="54">
        <v>91</v>
      </c>
      <c r="S41" s="54">
        <v>106</v>
      </c>
      <c r="T41" s="54">
        <v>9</v>
      </c>
      <c r="U41" s="12">
        <v>53801</v>
      </c>
      <c r="V41" s="85">
        <v>2.7375473414747873</v>
      </c>
      <c r="W41" s="86">
        <v>2.65068320446608</v>
      </c>
      <c r="X41" s="87">
        <v>11310</v>
      </c>
      <c r="Y41" s="78">
        <v>0</v>
      </c>
      <c r="Z41" s="78">
        <v>0</v>
      </c>
      <c r="AA41" s="185">
        <v>0</v>
      </c>
      <c r="AB41" s="185">
        <v>0</v>
      </c>
      <c r="AC41" s="185">
        <v>0</v>
      </c>
      <c r="AD41" s="286">
        <f t="shared" si="1"/>
        <v>5.1441823669471282E-2</v>
      </c>
      <c r="AE41" s="286">
        <f t="shared" si="2"/>
        <v>0.14981303033565321</v>
      </c>
      <c r="AF41" s="286">
        <f t="shared" si="3"/>
        <v>0.60165875636808519</v>
      </c>
    </row>
    <row r="42" spans="1:36" s="8" customFormat="1" x14ac:dyDescent="1.25">
      <c r="A42" s="280">
        <v>191</v>
      </c>
      <c r="B42" s="19">
        <v>38</v>
      </c>
      <c r="C42" s="70" t="s">
        <v>455</v>
      </c>
      <c r="D42" s="20" t="s">
        <v>39</v>
      </c>
      <c r="E42" s="20" t="s">
        <v>280</v>
      </c>
      <c r="F42" s="21" t="s">
        <v>24</v>
      </c>
      <c r="G42" s="18">
        <v>10030017.11906</v>
      </c>
      <c r="H42" s="18">
        <v>13178210.629757</v>
      </c>
      <c r="I42" s="18" t="s">
        <v>188</v>
      </c>
      <c r="J42" s="226">
        <v>53.166666666666671</v>
      </c>
      <c r="K42" s="57">
        <v>499721420</v>
      </c>
      <c r="L42" s="56">
        <v>500000000</v>
      </c>
      <c r="M42" s="57">
        <v>26372</v>
      </c>
      <c r="N42" s="281">
        <v>1.96</v>
      </c>
      <c r="O42" s="281">
        <v>6.6</v>
      </c>
      <c r="P42" s="281">
        <v>23.03</v>
      </c>
      <c r="Q42" s="282">
        <v>0</v>
      </c>
      <c r="R42" s="282">
        <v>0</v>
      </c>
      <c r="S42" s="282">
        <v>0</v>
      </c>
      <c r="T42" s="282">
        <v>0</v>
      </c>
      <c r="U42" s="18">
        <v>0</v>
      </c>
      <c r="V42" s="85">
        <v>0</v>
      </c>
      <c r="W42" s="86">
        <v>0</v>
      </c>
      <c r="X42" s="87">
        <v>11315</v>
      </c>
      <c r="Y42" s="78">
        <v>0</v>
      </c>
      <c r="Z42" s="78">
        <v>1</v>
      </c>
      <c r="AA42" s="185">
        <v>1</v>
      </c>
      <c r="AB42" s="185">
        <v>0</v>
      </c>
      <c r="AC42" s="185">
        <v>0</v>
      </c>
      <c r="AD42" s="286">
        <f t="shared" si="1"/>
        <v>1.5980816345245303E-2</v>
      </c>
      <c r="AE42" s="286">
        <f t="shared" si="2"/>
        <v>5.3812952999295408E-2</v>
      </c>
      <c r="AF42" s="286">
        <f t="shared" si="3"/>
        <v>0.18777459205663233</v>
      </c>
      <c r="AG42" s="384"/>
      <c r="AH42" s="384"/>
      <c r="AI42" s="384"/>
      <c r="AJ42" s="384"/>
    </row>
    <row r="43" spans="1:36" s="5" customFormat="1" x14ac:dyDescent="1.25">
      <c r="A43" s="84">
        <v>195</v>
      </c>
      <c r="B43" s="16">
        <v>39</v>
      </c>
      <c r="C43" s="69" t="s">
        <v>456</v>
      </c>
      <c r="D43" s="10" t="s">
        <v>190</v>
      </c>
      <c r="E43" s="10" t="s">
        <v>279</v>
      </c>
      <c r="F43" s="11">
        <v>17</v>
      </c>
      <c r="G43" s="12">
        <v>14396621.769119</v>
      </c>
      <c r="H43" s="12">
        <v>23098286.442210998</v>
      </c>
      <c r="I43" s="12" t="s">
        <v>192</v>
      </c>
      <c r="J43" s="225">
        <v>51.666666666666671</v>
      </c>
      <c r="K43" s="55">
        <v>23018956</v>
      </c>
      <c r="L43" s="55">
        <v>25000000</v>
      </c>
      <c r="M43" s="55">
        <v>1003446</v>
      </c>
      <c r="N43" s="267">
        <v>1.76</v>
      </c>
      <c r="O43" s="267">
        <v>5.37</v>
      </c>
      <c r="P43" s="267">
        <v>21.97</v>
      </c>
      <c r="Q43" s="54">
        <v>3721</v>
      </c>
      <c r="R43" s="54">
        <v>73</v>
      </c>
      <c r="S43" s="54">
        <v>42</v>
      </c>
      <c r="T43" s="54">
        <v>27</v>
      </c>
      <c r="U43" s="12">
        <v>3763</v>
      </c>
      <c r="V43" s="85">
        <v>1.0432516190051979</v>
      </c>
      <c r="W43" s="86">
        <v>1.0101485744678917</v>
      </c>
      <c r="X43" s="87">
        <v>11338</v>
      </c>
      <c r="Y43" s="78">
        <v>0</v>
      </c>
      <c r="Z43" s="78">
        <v>0</v>
      </c>
      <c r="AA43" s="185">
        <v>0</v>
      </c>
      <c r="AB43" s="185">
        <v>0</v>
      </c>
      <c r="AC43" s="185">
        <v>0</v>
      </c>
      <c r="AD43" s="286">
        <f t="shared" si="1"/>
        <v>2.5152367800673262E-2</v>
      </c>
      <c r="AE43" s="286">
        <f t="shared" si="2"/>
        <v>7.6743304028190587E-2</v>
      </c>
      <c r="AF43" s="286">
        <f t="shared" si="3"/>
        <v>0.31397586396635885</v>
      </c>
    </row>
    <row r="44" spans="1:36" s="8" customFormat="1" x14ac:dyDescent="1.25">
      <c r="A44" s="280">
        <v>196</v>
      </c>
      <c r="B44" s="19">
        <v>40</v>
      </c>
      <c r="C44" s="70" t="s">
        <v>457</v>
      </c>
      <c r="D44" s="20" t="s">
        <v>191</v>
      </c>
      <c r="E44" s="20" t="s">
        <v>279</v>
      </c>
      <c r="F44" s="21">
        <v>17</v>
      </c>
      <c r="G44" s="18">
        <v>23810396.394228</v>
      </c>
      <c r="H44" s="18">
        <v>30958403.260164</v>
      </c>
      <c r="I44" s="18" t="s">
        <v>193</v>
      </c>
      <c r="J44" s="226">
        <v>51.3</v>
      </c>
      <c r="K44" s="57">
        <v>30745277</v>
      </c>
      <c r="L44" s="56">
        <v>50000000</v>
      </c>
      <c r="M44" s="57">
        <v>1006932</v>
      </c>
      <c r="N44" s="281">
        <v>1.49</v>
      </c>
      <c r="O44" s="281">
        <v>4.49</v>
      </c>
      <c r="P44" s="281">
        <v>19.68</v>
      </c>
      <c r="Q44" s="282">
        <v>53157</v>
      </c>
      <c r="R44" s="282">
        <v>92</v>
      </c>
      <c r="S44" s="282">
        <v>61</v>
      </c>
      <c r="T44" s="282">
        <v>8</v>
      </c>
      <c r="U44" s="18">
        <v>53218</v>
      </c>
      <c r="V44" s="85">
        <v>1.7621903751482393</v>
      </c>
      <c r="W44" s="86">
        <v>1.7062749417004877</v>
      </c>
      <c r="X44" s="87">
        <v>11343</v>
      </c>
      <c r="Y44" s="78">
        <v>0</v>
      </c>
      <c r="Z44" s="78">
        <v>0</v>
      </c>
      <c r="AA44" s="185">
        <v>0</v>
      </c>
      <c r="AB44" s="185">
        <v>0</v>
      </c>
      <c r="AC44" s="185">
        <v>0</v>
      </c>
      <c r="AD44" s="286">
        <f t="shared" si="1"/>
        <v>2.8539822380118218E-2</v>
      </c>
      <c r="AE44" s="286">
        <f t="shared" si="2"/>
        <v>8.6002552004517327E-2</v>
      </c>
      <c r="AF44" s="286">
        <f t="shared" si="3"/>
        <v>0.37695550633605807</v>
      </c>
    </row>
    <row r="45" spans="1:36" s="5" customFormat="1" x14ac:dyDescent="1.25">
      <c r="A45" s="84">
        <v>197</v>
      </c>
      <c r="B45" s="16">
        <v>41</v>
      </c>
      <c r="C45" s="69" t="s">
        <v>458</v>
      </c>
      <c r="D45" s="10" t="s">
        <v>204</v>
      </c>
      <c r="E45" s="10" t="s">
        <v>281</v>
      </c>
      <c r="F45" s="11" t="s">
        <v>24</v>
      </c>
      <c r="G45" s="12">
        <v>64839.701908000003</v>
      </c>
      <c r="H45" s="12">
        <v>156376.949559</v>
      </c>
      <c r="I45" s="12" t="s">
        <v>199</v>
      </c>
      <c r="J45" s="225">
        <v>50.966666666666669</v>
      </c>
      <c r="K45" s="55">
        <v>15378740</v>
      </c>
      <c r="L45" s="55">
        <v>50000000</v>
      </c>
      <c r="M45" s="55">
        <v>10169</v>
      </c>
      <c r="N45" s="267">
        <v>3.37</v>
      </c>
      <c r="O45" s="267">
        <v>6.49</v>
      </c>
      <c r="P45" s="267">
        <v>28.52</v>
      </c>
      <c r="Q45" s="54">
        <v>0</v>
      </c>
      <c r="R45" s="54">
        <v>0</v>
      </c>
      <c r="S45" s="54">
        <v>0</v>
      </c>
      <c r="T45" s="54">
        <v>0</v>
      </c>
      <c r="U45" s="12">
        <v>0</v>
      </c>
      <c r="V45" s="85">
        <v>0</v>
      </c>
      <c r="W45" s="86">
        <v>0</v>
      </c>
      <c r="X45" s="87">
        <v>11323</v>
      </c>
      <c r="Y45" s="78">
        <v>0</v>
      </c>
      <c r="Z45" s="78">
        <v>1</v>
      </c>
      <c r="AA45" s="185">
        <v>1</v>
      </c>
      <c r="AB45" s="185">
        <v>0</v>
      </c>
      <c r="AC45" s="185">
        <v>0</v>
      </c>
      <c r="AD45" s="286">
        <f t="shared" si="1"/>
        <v>3.260536621688571E-4</v>
      </c>
      <c r="AE45" s="286">
        <f t="shared" si="2"/>
        <v>6.2791936720352594E-4</v>
      </c>
      <c r="AF45" s="286">
        <f t="shared" si="3"/>
        <v>2.7593621498681912E-3</v>
      </c>
      <c r="AG45" s="384"/>
      <c r="AH45" s="384"/>
      <c r="AI45" s="384"/>
      <c r="AJ45" s="384"/>
    </row>
    <row r="46" spans="1:36" s="8" customFormat="1" x14ac:dyDescent="1.25">
      <c r="A46" s="280">
        <v>201</v>
      </c>
      <c r="B46" s="19">
        <v>42</v>
      </c>
      <c r="C46" s="70" t="s">
        <v>459</v>
      </c>
      <c r="D46" s="20" t="s">
        <v>354</v>
      </c>
      <c r="E46" s="20" t="s">
        <v>281</v>
      </c>
      <c r="F46" s="21" t="s">
        <v>24</v>
      </c>
      <c r="G46" s="18">
        <v>498035.323301</v>
      </c>
      <c r="H46" s="18">
        <v>657618.58280400001</v>
      </c>
      <c r="I46" s="18" t="s">
        <v>205</v>
      </c>
      <c r="J46" s="226">
        <v>49.666666666666671</v>
      </c>
      <c r="K46" s="57">
        <v>60000000</v>
      </c>
      <c r="L46" s="56">
        <v>100000000</v>
      </c>
      <c r="M46" s="57">
        <v>10961</v>
      </c>
      <c r="N46" s="281">
        <v>1.71</v>
      </c>
      <c r="O46" s="281">
        <v>8.2799999999999994</v>
      </c>
      <c r="P46" s="281">
        <v>25.8</v>
      </c>
      <c r="Q46" s="282">
        <v>0</v>
      </c>
      <c r="R46" s="282">
        <v>0</v>
      </c>
      <c r="S46" s="282">
        <v>0</v>
      </c>
      <c r="T46" s="282">
        <v>0</v>
      </c>
      <c r="U46" s="18">
        <v>0</v>
      </c>
      <c r="V46" s="85">
        <v>0</v>
      </c>
      <c r="W46" s="86">
        <v>0</v>
      </c>
      <c r="X46" s="87">
        <v>11340</v>
      </c>
      <c r="Y46" s="78">
        <v>0</v>
      </c>
      <c r="Z46" s="78">
        <v>1</v>
      </c>
      <c r="AA46" s="185">
        <v>1</v>
      </c>
      <c r="AB46" s="185">
        <v>0</v>
      </c>
      <c r="AC46" s="185">
        <v>0</v>
      </c>
      <c r="AD46" s="286">
        <f t="shared" si="1"/>
        <v>6.9575547376226504E-4</v>
      </c>
      <c r="AE46" s="286">
        <f t="shared" si="2"/>
        <v>3.3689212413751781E-3</v>
      </c>
      <c r="AF46" s="286">
        <f t="shared" si="3"/>
        <v>1.0497363288342948E-2</v>
      </c>
      <c r="AG46" s="384"/>
      <c r="AH46" s="384"/>
      <c r="AI46" s="384"/>
      <c r="AJ46" s="384"/>
    </row>
    <row r="47" spans="1:36" s="5" customFormat="1" x14ac:dyDescent="1.25">
      <c r="A47" s="84">
        <v>207</v>
      </c>
      <c r="B47" s="16">
        <v>43</v>
      </c>
      <c r="C47" s="69" t="s">
        <v>460</v>
      </c>
      <c r="D47" s="10" t="s">
        <v>316</v>
      </c>
      <c r="E47" s="10" t="s">
        <v>281</v>
      </c>
      <c r="F47" s="11" t="s">
        <v>24</v>
      </c>
      <c r="G47" s="12">
        <v>1010318.4</v>
      </c>
      <c r="H47" s="12">
        <v>3368375.8</v>
      </c>
      <c r="I47" s="12" t="s">
        <v>213</v>
      </c>
      <c r="J47" s="225">
        <v>48.233333333333334</v>
      </c>
      <c r="K47" s="55">
        <v>333800000</v>
      </c>
      <c r="L47" s="55">
        <v>500000000</v>
      </c>
      <c r="M47" s="55">
        <v>10091</v>
      </c>
      <c r="N47" s="267">
        <v>1.86</v>
      </c>
      <c r="O47" s="267">
        <v>5.18</v>
      </c>
      <c r="P47" s="267">
        <v>22.39</v>
      </c>
      <c r="Q47" s="54">
        <v>0</v>
      </c>
      <c r="R47" s="54">
        <v>0</v>
      </c>
      <c r="S47" s="54">
        <v>0</v>
      </c>
      <c r="T47" s="54">
        <v>0</v>
      </c>
      <c r="U47" s="12">
        <v>0</v>
      </c>
      <c r="V47" s="85">
        <v>0</v>
      </c>
      <c r="W47" s="86">
        <v>0</v>
      </c>
      <c r="X47" s="87">
        <v>11367</v>
      </c>
      <c r="Y47" s="78">
        <v>0</v>
      </c>
      <c r="Z47" s="78">
        <v>1</v>
      </c>
      <c r="AA47" s="185">
        <v>1</v>
      </c>
      <c r="AB47" s="185">
        <v>0</v>
      </c>
      <c r="AC47" s="185">
        <v>0</v>
      </c>
      <c r="AD47" s="286">
        <f t="shared" si="1"/>
        <v>3.8763227247270208E-3</v>
      </c>
      <c r="AE47" s="286">
        <f t="shared" si="2"/>
        <v>1.0795350383917185E-2</v>
      </c>
      <c r="AF47" s="286">
        <f t="shared" si="3"/>
        <v>4.6661755810020425E-2</v>
      </c>
      <c r="AG47" s="384"/>
      <c r="AH47" s="384"/>
      <c r="AI47" s="384"/>
      <c r="AJ47" s="384"/>
    </row>
    <row r="48" spans="1:36" s="8" customFormat="1" x14ac:dyDescent="1.25">
      <c r="A48" s="280">
        <v>208</v>
      </c>
      <c r="B48" s="19">
        <v>44</v>
      </c>
      <c r="C48" s="70" t="s">
        <v>461</v>
      </c>
      <c r="D48" s="20" t="s">
        <v>237</v>
      </c>
      <c r="E48" s="20" t="s">
        <v>279</v>
      </c>
      <c r="F48" s="21">
        <v>16</v>
      </c>
      <c r="G48" s="18">
        <v>58180439.300504997</v>
      </c>
      <c r="H48" s="18">
        <v>46651553</v>
      </c>
      <c r="I48" s="18" t="s">
        <v>215</v>
      </c>
      <c r="J48" s="226">
        <v>47.3</v>
      </c>
      <c r="K48" s="57">
        <v>46651553</v>
      </c>
      <c r="L48" s="56">
        <v>100000000</v>
      </c>
      <c r="M48" s="57">
        <v>1000000</v>
      </c>
      <c r="N48" s="281">
        <v>1.49</v>
      </c>
      <c r="O48" s="281">
        <v>2.94</v>
      </c>
      <c r="P48" s="281">
        <v>18.72</v>
      </c>
      <c r="Q48" s="282">
        <v>111280</v>
      </c>
      <c r="R48" s="282">
        <v>99</v>
      </c>
      <c r="S48" s="282">
        <v>34</v>
      </c>
      <c r="T48" s="282">
        <v>1</v>
      </c>
      <c r="U48" s="18">
        <v>111314</v>
      </c>
      <c r="V48" s="85">
        <v>2.8575099072226209</v>
      </c>
      <c r="W48" s="86">
        <v>2.7668392808834232</v>
      </c>
      <c r="X48" s="87">
        <v>11379</v>
      </c>
      <c r="Y48" s="78">
        <v>0</v>
      </c>
      <c r="Z48" s="78">
        <v>0</v>
      </c>
      <c r="AA48" s="185">
        <v>0</v>
      </c>
      <c r="AB48" s="185">
        <v>0</v>
      </c>
      <c r="AC48" s="185">
        <v>0</v>
      </c>
      <c r="AD48" s="286">
        <f t="shared" si="1"/>
        <v>4.3006967290522273E-2</v>
      </c>
      <c r="AE48" s="286">
        <f t="shared" si="2"/>
        <v>8.4859385123580863E-2</v>
      </c>
      <c r="AF48" s="286">
        <f t="shared" si="3"/>
        <v>0.54032914609300464</v>
      </c>
    </row>
    <row r="49" spans="1:36" s="5" customFormat="1" x14ac:dyDescent="1.25">
      <c r="A49" s="84">
        <v>210</v>
      </c>
      <c r="B49" s="16">
        <v>45</v>
      </c>
      <c r="C49" s="69" t="s">
        <v>462</v>
      </c>
      <c r="D49" s="10" t="s">
        <v>216</v>
      </c>
      <c r="E49" s="10" t="s">
        <v>279</v>
      </c>
      <c r="F49" s="11">
        <v>15</v>
      </c>
      <c r="G49" s="12">
        <v>34019723.715787001</v>
      </c>
      <c r="H49" s="12">
        <v>39556185.609192997</v>
      </c>
      <c r="I49" s="12" t="s">
        <v>217</v>
      </c>
      <c r="J49" s="225">
        <v>46.4</v>
      </c>
      <c r="K49" s="55">
        <v>38887569</v>
      </c>
      <c r="L49" s="55">
        <v>40000000</v>
      </c>
      <c r="M49" s="55">
        <v>1000000</v>
      </c>
      <c r="N49" s="267">
        <v>1.56</v>
      </c>
      <c r="O49" s="267">
        <v>4.68</v>
      </c>
      <c r="P49" s="267">
        <v>18.559999999999999</v>
      </c>
      <c r="Q49" s="54">
        <v>71508</v>
      </c>
      <c r="R49" s="54">
        <v>91</v>
      </c>
      <c r="S49" s="54">
        <v>467</v>
      </c>
      <c r="T49" s="54">
        <v>9</v>
      </c>
      <c r="U49" s="12">
        <v>71975</v>
      </c>
      <c r="V49" s="85">
        <v>2.2271129482724943</v>
      </c>
      <c r="W49" s="86">
        <v>2.1564452226987005</v>
      </c>
      <c r="X49" s="87">
        <v>11385</v>
      </c>
      <c r="Y49" s="78">
        <v>0</v>
      </c>
      <c r="Z49" s="78">
        <v>0</v>
      </c>
      <c r="AA49" s="185">
        <v>0</v>
      </c>
      <c r="AB49" s="185">
        <v>0</v>
      </c>
      <c r="AC49" s="185">
        <v>0</v>
      </c>
      <c r="AD49" s="286">
        <f t="shared" si="1"/>
        <v>3.817907911324276E-2</v>
      </c>
      <c r="AE49" s="286">
        <f t="shared" si="2"/>
        <v>0.11453723733972827</v>
      </c>
      <c r="AF49" s="286">
        <f t="shared" si="3"/>
        <v>0.45423314637293949</v>
      </c>
    </row>
    <row r="50" spans="1:36" s="8" customFormat="1" x14ac:dyDescent="1.25">
      <c r="A50" s="280">
        <v>214</v>
      </c>
      <c r="B50" s="19">
        <v>46</v>
      </c>
      <c r="C50" s="70" t="s">
        <v>463</v>
      </c>
      <c r="D50" s="20" t="s">
        <v>297</v>
      </c>
      <c r="E50" s="20" t="s">
        <v>279</v>
      </c>
      <c r="F50" s="21">
        <v>16</v>
      </c>
      <c r="G50" s="18">
        <v>39400680.921823002</v>
      </c>
      <c r="H50" s="18">
        <v>40129078.670823999</v>
      </c>
      <c r="I50" s="18" t="s">
        <v>223</v>
      </c>
      <c r="J50" s="226">
        <v>45.833333333333336</v>
      </c>
      <c r="K50" s="57">
        <v>39780364</v>
      </c>
      <c r="L50" s="56">
        <v>40000000</v>
      </c>
      <c r="M50" s="57">
        <v>1008766</v>
      </c>
      <c r="N50" s="281">
        <v>1.66</v>
      </c>
      <c r="O50" s="281">
        <v>4.88</v>
      </c>
      <c r="P50" s="281">
        <v>19.52</v>
      </c>
      <c r="Q50" s="282">
        <v>33101</v>
      </c>
      <c r="R50" s="282">
        <v>90</v>
      </c>
      <c r="S50" s="282">
        <v>171</v>
      </c>
      <c r="T50" s="282">
        <v>10</v>
      </c>
      <c r="U50" s="18">
        <v>33272</v>
      </c>
      <c r="V50" s="85">
        <v>2.2345400488128258</v>
      </c>
      <c r="W50" s="86">
        <v>2.1636366565642904</v>
      </c>
      <c r="X50" s="87">
        <v>11383</v>
      </c>
      <c r="Y50" s="78">
        <v>0</v>
      </c>
      <c r="Z50" s="78">
        <v>0</v>
      </c>
      <c r="AA50" s="185">
        <v>0</v>
      </c>
      <c r="AB50" s="185">
        <v>0</v>
      </c>
      <c r="AC50" s="185">
        <v>0</v>
      </c>
      <c r="AD50" s="286">
        <f t="shared" si="1"/>
        <v>4.1214849789214338E-2</v>
      </c>
      <c r="AE50" s="286">
        <f t="shared" si="2"/>
        <v>0.12116172709118433</v>
      </c>
      <c r="AF50" s="286">
        <f t="shared" si="3"/>
        <v>0.48464690836473734</v>
      </c>
    </row>
    <row r="51" spans="1:36" s="5" customFormat="1" x14ac:dyDescent="1.25">
      <c r="A51" s="84">
        <v>212</v>
      </c>
      <c r="B51" s="16">
        <v>47</v>
      </c>
      <c r="C51" s="69" t="s">
        <v>464</v>
      </c>
      <c r="D51" s="10" t="s">
        <v>332</v>
      </c>
      <c r="E51" s="10" t="s">
        <v>279</v>
      </c>
      <c r="F51" s="11">
        <v>17</v>
      </c>
      <c r="G51" s="12">
        <v>240533.64407800001</v>
      </c>
      <c r="H51" s="12">
        <v>265983.119656</v>
      </c>
      <c r="I51" s="12" t="s">
        <v>224</v>
      </c>
      <c r="J51" s="225">
        <v>45.666666666666664</v>
      </c>
      <c r="K51" s="55">
        <v>223821</v>
      </c>
      <c r="L51" s="55">
        <v>500000</v>
      </c>
      <c r="M51" s="55">
        <v>1188374</v>
      </c>
      <c r="N51" s="267">
        <v>2.37</v>
      </c>
      <c r="O51" s="267">
        <v>7.36</v>
      </c>
      <c r="P51" s="267">
        <v>14.47</v>
      </c>
      <c r="Q51" s="54">
        <v>22</v>
      </c>
      <c r="R51" s="54">
        <v>1</v>
      </c>
      <c r="S51" s="54">
        <v>17</v>
      </c>
      <c r="T51" s="54">
        <v>99</v>
      </c>
      <c r="U51" s="12">
        <v>39</v>
      </c>
      <c r="V51" s="85">
        <v>1.645661541499665E-4</v>
      </c>
      <c r="W51" s="86">
        <v>1.5934436428554803E-4</v>
      </c>
      <c r="X51" s="87">
        <v>11380</v>
      </c>
      <c r="Y51" s="78">
        <v>0</v>
      </c>
      <c r="Z51" s="78">
        <v>0</v>
      </c>
      <c r="AA51" s="185">
        <v>0</v>
      </c>
      <c r="AB51" s="185">
        <v>0</v>
      </c>
      <c r="AC51" s="185">
        <v>0</v>
      </c>
      <c r="AD51" s="286">
        <f t="shared" si="1"/>
        <v>3.9002178533542061E-4</v>
      </c>
      <c r="AE51" s="286">
        <f t="shared" si="2"/>
        <v>1.2112068945437536E-3</v>
      </c>
      <c r="AF51" s="286">
        <f t="shared" si="3"/>
        <v>2.3812722505500154E-3</v>
      </c>
    </row>
    <row r="52" spans="1:36" s="8" customFormat="1" x14ac:dyDescent="1.25">
      <c r="A52" s="280">
        <v>215</v>
      </c>
      <c r="B52" s="19">
        <v>48</v>
      </c>
      <c r="C52" s="70" t="s">
        <v>465</v>
      </c>
      <c r="D52" s="20" t="s">
        <v>220</v>
      </c>
      <c r="E52" s="20" t="s">
        <v>279</v>
      </c>
      <c r="F52" s="21" t="s">
        <v>24</v>
      </c>
      <c r="G52" s="18">
        <v>120122.239976</v>
      </c>
      <c r="H52" s="18">
        <v>123690.894957</v>
      </c>
      <c r="I52" s="18" t="s">
        <v>221</v>
      </c>
      <c r="J52" s="226">
        <v>45.333333333333336</v>
      </c>
      <c r="K52" s="57">
        <v>86617</v>
      </c>
      <c r="L52" s="56">
        <v>200000</v>
      </c>
      <c r="M52" s="57">
        <v>1428021</v>
      </c>
      <c r="N52" s="281">
        <v>3.05</v>
      </c>
      <c r="O52" s="281">
        <v>7.16</v>
      </c>
      <c r="P52" s="281">
        <v>30.61</v>
      </c>
      <c r="Q52" s="282">
        <v>75</v>
      </c>
      <c r="R52" s="282">
        <v>50</v>
      </c>
      <c r="S52" s="282">
        <v>7</v>
      </c>
      <c r="T52" s="282">
        <v>50</v>
      </c>
      <c r="U52" s="18">
        <v>82</v>
      </c>
      <c r="V52" s="85">
        <v>3.8264335933736768E-3</v>
      </c>
      <c r="W52" s="86">
        <v>3.705018395589199E-3</v>
      </c>
      <c r="X52" s="87">
        <v>11391</v>
      </c>
      <c r="Y52" s="78">
        <v>0</v>
      </c>
      <c r="Z52" s="78">
        <v>0</v>
      </c>
      <c r="AA52" s="185">
        <v>0</v>
      </c>
      <c r="AB52" s="185">
        <v>0</v>
      </c>
      <c r="AC52" s="185">
        <v>0</v>
      </c>
      <c r="AD52" s="286">
        <f t="shared" si="1"/>
        <v>2.3341244919579426E-4</v>
      </c>
      <c r="AE52" s="286">
        <f t="shared" si="2"/>
        <v>5.4794529057111045E-4</v>
      </c>
      <c r="AF52" s="286">
        <f t="shared" si="3"/>
        <v>2.3425426458633649E-3</v>
      </c>
    </row>
    <row r="53" spans="1:36" s="5" customFormat="1" x14ac:dyDescent="1.25">
      <c r="A53" s="84">
        <v>217</v>
      </c>
      <c r="B53" s="16">
        <v>49</v>
      </c>
      <c r="C53" s="69" t="s">
        <v>466</v>
      </c>
      <c r="D53" s="10" t="s">
        <v>226</v>
      </c>
      <c r="E53" s="10" t="s">
        <v>279</v>
      </c>
      <c r="F53" s="11">
        <v>18</v>
      </c>
      <c r="G53" s="12">
        <v>4189002.2987119998</v>
      </c>
      <c r="H53" s="12">
        <v>4507462.1764839999</v>
      </c>
      <c r="I53" s="12" t="s">
        <v>227</v>
      </c>
      <c r="J53" s="225">
        <v>45.066666666666663</v>
      </c>
      <c r="K53" s="55">
        <v>4507458</v>
      </c>
      <c r="L53" s="55">
        <v>4600000</v>
      </c>
      <c r="M53" s="55">
        <v>1020383</v>
      </c>
      <c r="N53" s="267">
        <v>2</v>
      </c>
      <c r="O53" s="267">
        <v>5.87</v>
      </c>
      <c r="P53" s="267">
        <v>15.23</v>
      </c>
      <c r="Q53" s="54">
        <v>6602</v>
      </c>
      <c r="R53" s="54">
        <v>73</v>
      </c>
      <c r="S53" s="54">
        <v>10</v>
      </c>
      <c r="T53" s="54">
        <v>27</v>
      </c>
      <c r="U53" s="12">
        <v>6612</v>
      </c>
      <c r="V53" s="85">
        <v>0.20358294650932143</v>
      </c>
      <c r="W53" s="86">
        <v>0.19712312874094806</v>
      </c>
      <c r="X53" s="87">
        <v>11394</v>
      </c>
      <c r="Y53" s="78">
        <v>0</v>
      </c>
      <c r="Z53" s="78">
        <v>0</v>
      </c>
      <c r="AA53" s="185">
        <v>0</v>
      </c>
      <c r="AB53" s="185">
        <v>0</v>
      </c>
      <c r="AC53" s="185">
        <v>0</v>
      </c>
      <c r="AD53" s="286">
        <f t="shared" si="1"/>
        <v>5.5776149728581212E-3</v>
      </c>
      <c r="AE53" s="286">
        <f t="shared" si="2"/>
        <v>1.6370299945338587E-2</v>
      </c>
      <c r="AF53" s="286">
        <f t="shared" si="3"/>
        <v>4.2473538018314591E-2</v>
      </c>
    </row>
    <row r="54" spans="1:36" s="8" customFormat="1" x14ac:dyDescent="1.25">
      <c r="A54" s="280">
        <v>218</v>
      </c>
      <c r="B54" s="19">
        <v>50</v>
      </c>
      <c r="C54" s="70" t="s">
        <v>467</v>
      </c>
      <c r="D54" s="20" t="s">
        <v>316</v>
      </c>
      <c r="E54" s="20" t="s">
        <v>279</v>
      </c>
      <c r="F54" s="21">
        <v>15</v>
      </c>
      <c r="G54" s="18">
        <v>14418944.118593</v>
      </c>
      <c r="H54" s="18">
        <v>20071899.330238</v>
      </c>
      <c r="I54" s="18" t="s">
        <v>231</v>
      </c>
      <c r="J54" s="226">
        <v>43.233333333333334</v>
      </c>
      <c r="K54" s="57">
        <v>19892580</v>
      </c>
      <c r="L54" s="56">
        <v>20000000</v>
      </c>
      <c r="M54" s="57">
        <v>1009014</v>
      </c>
      <c r="N54" s="281">
        <v>1.82</v>
      </c>
      <c r="O54" s="281">
        <v>4.95</v>
      </c>
      <c r="P54" s="281">
        <v>21.55</v>
      </c>
      <c r="Q54" s="282">
        <v>19303</v>
      </c>
      <c r="R54" s="282">
        <v>69</v>
      </c>
      <c r="S54" s="282">
        <v>49</v>
      </c>
      <c r="T54" s="282">
        <v>31</v>
      </c>
      <c r="U54" s="18">
        <v>19352</v>
      </c>
      <c r="V54" s="85">
        <v>0.85688789034389024</v>
      </c>
      <c r="W54" s="86">
        <v>0.82969828672306833</v>
      </c>
      <c r="X54" s="87">
        <v>11405</v>
      </c>
      <c r="Y54" s="78">
        <v>0</v>
      </c>
      <c r="Z54" s="78">
        <v>0</v>
      </c>
      <c r="AA54" s="185">
        <v>0</v>
      </c>
      <c r="AB54" s="185">
        <v>0</v>
      </c>
      <c r="AC54" s="185">
        <v>0</v>
      </c>
      <c r="AD54" s="286">
        <f t="shared" si="1"/>
        <v>2.2601970440954786E-2</v>
      </c>
      <c r="AE54" s="286">
        <f t="shared" si="2"/>
        <v>6.1472392133366041E-2</v>
      </c>
      <c r="AF54" s="286">
        <f t="shared" si="3"/>
        <v>0.26762223241899763</v>
      </c>
    </row>
    <row r="55" spans="1:36" s="5" customFormat="1" x14ac:dyDescent="1.25">
      <c r="A55" s="84">
        <v>220</v>
      </c>
      <c r="B55" s="16">
        <v>51</v>
      </c>
      <c r="C55" s="69" t="s">
        <v>468</v>
      </c>
      <c r="D55" s="10" t="s">
        <v>233</v>
      </c>
      <c r="E55" s="10" t="s">
        <v>282</v>
      </c>
      <c r="F55" s="11" t="s">
        <v>24</v>
      </c>
      <c r="G55" s="12">
        <v>538988</v>
      </c>
      <c r="H55" s="12">
        <v>452091</v>
      </c>
      <c r="I55" s="12" t="s">
        <v>234</v>
      </c>
      <c r="J55" s="225">
        <v>42.566666666666663</v>
      </c>
      <c r="K55" s="55">
        <v>452091</v>
      </c>
      <c r="L55" s="55">
        <v>1000000</v>
      </c>
      <c r="M55" s="55">
        <v>1000000</v>
      </c>
      <c r="N55" s="267">
        <v>1.96</v>
      </c>
      <c r="O55" s="267">
        <v>5.83</v>
      </c>
      <c r="P55" s="267">
        <v>22.97</v>
      </c>
      <c r="Q55" s="54">
        <v>167</v>
      </c>
      <c r="R55" s="54">
        <v>51</v>
      </c>
      <c r="S55" s="54">
        <v>10</v>
      </c>
      <c r="T55" s="54">
        <v>49</v>
      </c>
      <c r="U55" s="12">
        <v>177</v>
      </c>
      <c r="V55" s="85">
        <v>1.4265351658006412E-2</v>
      </c>
      <c r="W55" s="86">
        <v>1.381270287925291E-2</v>
      </c>
      <c r="X55" s="87">
        <v>11411</v>
      </c>
      <c r="Y55" s="78">
        <v>0</v>
      </c>
      <c r="Z55" s="78">
        <v>0</v>
      </c>
      <c r="AA55" s="185">
        <v>0</v>
      </c>
      <c r="AB55" s="185">
        <v>0</v>
      </c>
      <c r="AC55" s="185">
        <v>0</v>
      </c>
      <c r="AD55" s="286">
        <f t="shared" si="1"/>
        <v>5.482370441116189E-4</v>
      </c>
      <c r="AE55" s="286">
        <f t="shared" si="2"/>
        <v>1.6307254934544585E-3</v>
      </c>
      <c r="AF55" s="286">
        <f t="shared" si="3"/>
        <v>6.4250025016550439E-3</v>
      </c>
    </row>
    <row r="56" spans="1:36" s="8" customFormat="1" x14ac:dyDescent="1.25">
      <c r="A56" s="280">
        <v>219</v>
      </c>
      <c r="B56" s="19">
        <v>52</v>
      </c>
      <c r="C56" s="70" t="s">
        <v>469</v>
      </c>
      <c r="D56" s="20" t="s">
        <v>40</v>
      </c>
      <c r="E56" s="20" t="s">
        <v>299</v>
      </c>
      <c r="F56" s="21" t="s">
        <v>24</v>
      </c>
      <c r="G56" s="18">
        <v>1080930.1141570001</v>
      </c>
      <c r="H56" s="18">
        <v>4430650.3305670004</v>
      </c>
      <c r="I56" s="18" t="s">
        <v>234</v>
      </c>
      <c r="J56" s="226">
        <v>42.566666666666663</v>
      </c>
      <c r="K56" s="57">
        <v>214784042</v>
      </c>
      <c r="L56" s="56">
        <v>500000000</v>
      </c>
      <c r="M56" s="57">
        <v>20629</v>
      </c>
      <c r="N56" s="281">
        <v>1.84</v>
      </c>
      <c r="O56" s="281">
        <v>5.24</v>
      </c>
      <c r="P56" s="281">
        <v>22.94</v>
      </c>
      <c r="Q56" s="282">
        <v>0</v>
      </c>
      <c r="R56" s="282">
        <v>0</v>
      </c>
      <c r="S56" s="282">
        <v>0</v>
      </c>
      <c r="T56" s="282">
        <v>0</v>
      </c>
      <c r="U56" s="18">
        <v>0</v>
      </c>
      <c r="V56" s="85">
        <v>0</v>
      </c>
      <c r="W56" s="86">
        <v>0</v>
      </c>
      <c r="X56" s="87">
        <v>11409</v>
      </c>
      <c r="Y56" s="78">
        <v>0</v>
      </c>
      <c r="Z56" s="78">
        <v>1</v>
      </c>
      <c r="AA56" s="185">
        <v>1</v>
      </c>
      <c r="AB56" s="185">
        <v>0</v>
      </c>
      <c r="AC56" s="185">
        <v>0</v>
      </c>
      <c r="AD56" s="286">
        <f t="shared" si="1"/>
        <v>5.0439612809224533E-3</v>
      </c>
      <c r="AE56" s="286">
        <f t="shared" si="2"/>
        <v>1.4364324517409594E-2</v>
      </c>
      <c r="AF56" s="286">
        <f t="shared" si="3"/>
        <v>6.2885039013239719E-2</v>
      </c>
      <c r="AG56" s="384"/>
      <c r="AH56" s="384"/>
      <c r="AI56" s="384"/>
      <c r="AJ56" s="384"/>
    </row>
    <row r="57" spans="1:36" s="5" customFormat="1" x14ac:dyDescent="1.25">
      <c r="A57" s="84">
        <v>223</v>
      </c>
      <c r="B57" s="16">
        <v>53</v>
      </c>
      <c r="C57" s="69" t="s">
        <v>470</v>
      </c>
      <c r="D57" s="10" t="s">
        <v>156</v>
      </c>
      <c r="E57" s="10" t="s">
        <v>282</v>
      </c>
      <c r="F57" s="11" t="s">
        <v>24</v>
      </c>
      <c r="G57" s="12">
        <v>126274.824718</v>
      </c>
      <c r="H57" s="12">
        <v>54950.689830000003</v>
      </c>
      <c r="I57" s="12" t="s">
        <v>239</v>
      </c>
      <c r="J57" s="225">
        <v>41.633333333333333</v>
      </c>
      <c r="K57" s="55">
        <v>23040</v>
      </c>
      <c r="L57" s="55">
        <v>500000</v>
      </c>
      <c r="M57" s="55">
        <v>2385012</v>
      </c>
      <c r="N57" s="267">
        <v>2.58</v>
      </c>
      <c r="O57" s="267">
        <v>6.16</v>
      </c>
      <c r="P57" s="267">
        <v>32.119999999999997</v>
      </c>
      <c r="Q57" s="54">
        <v>111</v>
      </c>
      <c r="R57" s="54">
        <v>54</v>
      </c>
      <c r="S57" s="54">
        <v>4</v>
      </c>
      <c r="T57" s="54">
        <v>46</v>
      </c>
      <c r="U57" s="12">
        <v>115</v>
      </c>
      <c r="V57" s="85">
        <v>1.835918309646634E-3</v>
      </c>
      <c r="W57" s="86">
        <v>1.7776634414404001E-3</v>
      </c>
      <c r="X57" s="87">
        <v>11420</v>
      </c>
      <c r="Y57" s="78">
        <v>0</v>
      </c>
      <c r="Z57" s="78">
        <v>0</v>
      </c>
      <c r="AA57" s="185">
        <v>0</v>
      </c>
      <c r="AB57" s="185">
        <v>0</v>
      </c>
      <c r="AC57" s="185">
        <v>0</v>
      </c>
      <c r="AD57" s="286">
        <f t="shared" si="1"/>
        <v>8.7716097016450292E-5</v>
      </c>
      <c r="AE57" s="286">
        <f t="shared" si="2"/>
        <v>2.0943068124857898E-4</v>
      </c>
      <c r="AF57" s="286">
        <f t="shared" si="3"/>
        <v>1.0920314093675904E-3</v>
      </c>
    </row>
    <row r="58" spans="1:36" s="8" customFormat="1" x14ac:dyDescent="1.25">
      <c r="A58" s="280">
        <v>224</v>
      </c>
      <c r="B58" s="19" t="s">
        <v>409</v>
      </c>
      <c r="C58" s="70" t="s">
        <v>471</v>
      </c>
      <c r="D58" s="20" t="s">
        <v>238</v>
      </c>
      <c r="E58" s="20" t="s">
        <v>279</v>
      </c>
      <c r="F58" s="21">
        <v>15</v>
      </c>
      <c r="G58" s="18">
        <v>115074.20899299999</v>
      </c>
      <c r="H58" s="18">
        <v>115074.20899299999</v>
      </c>
      <c r="I58" s="18" t="s">
        <v>240</v>
      </c>
      <c r="J58" s="226">
        <v>41.4</v>
      </c>
      <c r="K58" s="57">
        <v>107295</v>
      </c>
      <c r="L58" s="56">
        <v>20000000</v>
      </c>
      <c r="M58" s="57">
        <v>1000000</v>
      </c>
      <c r="N58" s="281">
        <v>0</v>
      </c>
      <c r="O58" s="281">
        <v>0</v>
      </c>
      <c r="P58" s="281">
        <v>0</v>
      </c>
      <c r="Q58" s="282">
        <v>3</v>
      </c>
      <c r="R58" s="282">
        <v>1</v>
      </c>
      <c r="S58" s="282">
        <v>5</v>
      </c>
      <c r="T58" s="282">
        <v>99</v>
      </c>
      <c r="U58" s="18">
        <v>8</v>
      </c>
      <c r="V58" s="85">
        <v>7.1197450576259954E-5</v>
      </c>
      <c r="W58" s="86">
        <v>6.8938309699377373E-5</v>
      </c>
      <c r="X58" s="87">
        <v>11419</v>
      </c>
      <c r="Y58" s="78">
        <v>0</v>
      </c>
      <c r="Z58" s="78">
        <v>0</v>
      </c>
      <c r="AA58" s="185">
        <v>0</v>
      </c>
      <c r="AB58" s="185">
        <v>0</v>
      </c>
      <c r="AC58" s="185">
        <v>0</v>
      </c>
      <c r="AD58" s="286">
        <f t="shared" si="1"/>
        <v>0</v>
      </c>
      <c r="AE58" s="286">
        <f t="shared" si="2"/>
        <v>0</v>
      </c>
      <c r="AF58" s="286">
        <f t="shared" si="3"/>
        <v>0</v>
      </c>
    </row>
    <row r="59" spans="1:36" s="5" customFormat="1" x14ac:dyDescent="1.25">
      <c r="A59" s="84">
        <v>225</v>
      </c>
      <c r="B59" s="16">
        <v>55</v>
      </c>
      <c r="C59" s="69" t="s">
        <v>472</v>
      </c>
      <c r="D59" s="10" t="s">
        <v>40</v>
      </c>
      <c r="E59" s="10" t="s">
        <v>309</v>
      </c>
      <c r="F59" s="11" t="s">
        <v>24</v>
      </c>
      <c r="G59" s="12">
        <v>495265.03337800002</v>
      </c>
      <c r="H59" s="12">
        <v>1371075.5758420001</v>
      </c>
      <c r="I59" s="12" t="s">
        <v>241</v>
      </c>
      <c r="J59" s="225">
        <v>41.233333333333334</v>
      </c>
      <c r="K59" s="55">
        <v>1366014</v>
      </c>
      <c r="L59" s="55">
        <v>2000000</v>
      </c>
      <c r="M59" s="55">
        <v>1003705</v>
      </c>
      <c r="N59" s="267">
        <v>2.23</v>
      </c>
      <c r="O59" s="267">
        <v>6.96</v>
      </c>
      <c r="P59" s="267">
        <v>21.41</v>
      </c>
      <c r="Q59" s="54">
        <v>1453</v>
      </c>
      <c r="R59" s="54">
        <v>66</v>
      </c>
      <c r="S59" s="54">
        <v>17</v>
      </c>
      <c r="T59" s="54">
        <v>34</v>
      </c>
      <c r="U59" s="12">
        <v>1470</v>
      </c>
      <c r="V59" s="85">
        <v>5.5987590116874569E-2</v>
      </c>
      <c r="W59" s="86">
        <v>5.4211067890201567E-2</v>
      </c>
      <c r="X59" s="87">
        <v>11421</v>
      </c>
      <c r="Y59" s="78">
        <v>0</v>
      </c>
      <c r="Z59" s="78">
        <v>0</v>
      </c>
      <c r="AA59" s="185">
        <v>0</v>
      </c>
      <c r="AB59" s="185">
        <v>0</v>
      </c>
      <c r="AC59" s="185">
        <v>0</v>
      </c>
      <c r="AD59" s="286">
        <f t="shared" si="1"/>
        <v>1.8917019084943982E-3</v>
      </c>
      <c r="AE59" s="286">
        <f t="shared" si="2"/>
        <v>5.9041458668704092E-3</v>
      </c>
      <c r="AF59" s="286">
        <f t="shared" si="3"/>
        <v>1.8162034915186129E-2</v>
      </c>
    </row>
    <row r="60" spans="1:36" s="8" customFormat="1" x14ac:dyDescent="1.25">
      <c r="A60" s="280">
        <v>227</v>
      </c>
      <c r="B60" s="19">
        <v>56</v>
      </c>
      <c r="C60" s="70" t="s">
        <v>473</v>
      </c>
      <c r="D60" s="20" t="s">
        <v>41</v>
      </c>
      <c r="E60" s="20" t="s">
        <v>309</v>
      </c>
      <c r="F60" s="21">
        <v>18</v>
      </c>
      <c r="G60" s="18">
        <v>91485.737049000003</v>
      </c>
      <c r="H60" s="18">
        <v>90174.728464</v>
      </c>
      <c r="I60" s="18" t="s">
        <v>255</v>
      </c>
      <c r="J60" s="226">
        <v>40.200000000000003</v>
      </c>
      <c r="K60" s="57">
        <v>86250</v>
      </c>
      <c r="L60" s="56">
        <v>500000</v>
      </c>
      <c r="M60" s="57">
        <v>1045504</v>
      </c>
      <c r="N60" s="281">
        <v>2.64</v>
      </c>
      <c r="O60" s="281">
        <v>-0.33</v>
      </c>
      <c r="P60" s="281">
        <v>17.440000000000001</v>
      </c>
      <c r="Q60" s="282">
        <v>6</v>
      </c>
      <c r="R60" s="282">
        <v>0</v>
      </c>
      <c r="S60" s="282">
        <v>8</v>
      </c>
      <c r="T60" s="282">
        <v>100</v>
      </c>
      <c r="U60" s="18">
        <v>14</v>
      </c>
      <c r="V60" s="85">
        <v>0</v>
      </c>
      <c r="W60" s="86">
        <v>0</v>
      </c>
      <c r="X60" s="87">
        <v>11427</v>
      </c>
      <c r="Y60" s="78">
        <v>0</v>
      </c>
      <c r="Z60" s="78">
        <v>0</v>
      </c>
      <c r="AA60" s="185">
        <v>0</v>
      </c>
      <c r="AB60" s="185">
        <v>0</v>
      </c>
      <c r="AC60" s="185">
        <v>0</v>
      </c>
      <c r="AD60" s="286">
        <f t="shared" si="1"/>
        <v>1.4729066216623182E-4</v>
      </c>
      <c r="AE60" s="286">
        <f t="shared" si="2"/>
        <v>-1.8411332770778978E-5</v>
      </c>
      <c r="AF60" s="286">
        <f t="shared" si="3"/>
        <v>9.7301104097692538E-4</v>
      </c>
    </row>
    <row r="61" spans="1:36" s="5" customFormat="1" x14ac:dyDescent="1.25">
      <c r="A61" s="84">
        <v>230</v>
      </c>
      <c r="B61" s="16">
        <v>57</v>
      </c>
      <c r="C61" s="69" t="s">
        <v>474</v>
      </c>
      <c r="D61" s="10" t="s">
        <v>264</v>
      </c>
      <c r="E61" s="10" t="s">
        <v>309</v>
      </c>
      <c r="F61" s="11" t="s">
        <v>24</v>
      </c>
      <c r="G61" s="12">
        <v>49812.114175000002</v>
      </c>
      <c r="H61" s="12">
        <v>640319.376804</v>
      </c>
      <c r="I61" s="12" t="s">
        <v>263</v>
      </c>
      <c r="J61" s="225">
        <v>38</v>
      </c>
      <c r="K61" s="55">
        <v>605875</v>
      </c>
      <c r="L61" s="55">
        <v>1000000</v>
      </c>
      <c r="M61" s="55">
        <v>1056850</v>
      </c>
      <c r="N61" s="267">
        <v>5.69</v>
      </c>
      <c r="O61" s="267">
        <v>11.99</v>
      </c>
      <c r="P61" s="267">
        <v>35.28</v>
      </c>
      <c r="Q61" s="54">
        <v>1162</v>
      </c>
      <c r="R61" s="54">
        <v>100</v>
      </c>
      <c r="S61" s="54">
        <v>3</v>
      </c>
      <c r="T61" s="54">
        <v>0</v>
      </c>
      <c r="U61" s="12">
        <v>1165</v>
      </c>
      <c r="V61" s="85">
        <v>3.961713713434916E-2</v>
      </c>
      <c r="W61" s="86">
        <v>3.8360059904745183E-2</v>
      </c>
      <c r="X61" s="87">
        <v>11442</v>
      </c>
      <c r="Y61" s="78">
        <v>0</v>
      </c>
      <c r="Z61" s="78">
        <v>0</v>
      </c>
      <c r="AA61" s="185">
        <v>0</v>
      </c>
      <c r="AB61" s="185">
        <v>0</v>
      </c>
      <c r="AC61" s="185">
        <v>0</v>
      </c>
      <c r="AD61" s="286">
        <f t="shared" si="1"/>
        <v>2.2542151029444676E-3</v>
      </c>
      <c r="AE61" s="286">
        <f t="shared" si="2"/>
        <v>4.7500947424084644E-3</v>
      </c>
      <c r="AF61" s="286">
        <f t="shared" si="3"/>
        <v>1.3976925980998384E-2</v>
      </c>
    </row>
    <row r="62" spans="1:36" s="8" customFormat="1" x14ac:dyDescent="1.25">
      <c r="A62" s="280">
        <v>231</v>
      </c>
      <c r="B62" s="19">
        <v>58</v>
      </c>
      <c r="C62" s="70" t="s">
        <v>475</v>
      </c>
      <c r="D62" s="20" t="s">
        <v>214</v>
      </c>
      <c r="E62" s="20" t="s">
        <v>299</v>
      </c>
      <c r="F62" s="21" t="s">
        <v>24</v>
      </c>
      <c r="G62" s="18">
        <v>5040486.9418850001</v>
      </c>
      <c r="H62" s="18">
        <v>13878002.605235999</v>
      </c>
      <c r="I62" s="18" t="s">
        <v>265</v>
      </c>
      <c r="J62" s="226">
        <v>37.700000000000003</v>
      </c>
      <c r="K62" s="57">
        <v>1373686080</v>
      </c>
      <c r="L62" s="56">
        <v>2000000000</v>
      </c>
      <c r="M62" s="57">
        <v>10103</v>
      </c>
      <c r="N62" s="281">
        <v>1.68</v>
      </c>
      <c r="O62" s="281">
        <v>4.8</v>
      </c>
      <c r="P62" s="281">
        <v>21.84</v>
      </c>
      <c r="Q62" s="282">
        <v>0</v>
      </c>
      <c r="R62" s="282">
        <v>0</v>
      </c>
      <c r="S62" s="282">
        <v>0</v>
      </c>
      <c r="T62" s="282">
        <v>0</v>
      </c>
      <c r="U62" s="18">
        <v>0</v>
      </c>
      <c r="V62" s="85">
        <v>0</v>
      </c>
      <c r="W62" s="86">
        <v>0</v>
      </c>
      <c r="X62" s="87">
        <v>11416</v>
      </c>
      <c r="Y62" s="78">
        <v>0</v>
      </c>
      <c r="Z62" s="78">
        <v>1</v>
      </c>
      <c r="AA62" s="185">
        <v>1</v>
      </c>
      <c r="AB62" s="185">
        <v>0</v>
      </c>
      <c r="AC62" s="185">
        <v>0</v>
      </c>
      <c r="AD62" s="286">
        <f t="shared" si="1"/>
        <v>1.4425228156912655E-2</v>
      </c>
      <c r="AE62" s="286">
        <f t="shared" si="2"/>
        <v>4.1214937591179009E-2</v>
      </c>
      <c r="AF62" s="286">
        <f t="shared" si="3"/>
        <v>0.18752796603986452</v>
      </c>
      <c r="AG62" s="384"/>
      <c r="AH62" s="384"/>
      <c r="AI62" s="384"/>
      <c r="AJ62" s="384"/>
    </row>
    <row r="63" spans="1:36" s="5" customFormat="1" x14ac:dyDescent="1.25">
      <c r="A63" s="84">
        <v>235</v>
      </c>
      <c r="B63" s="16">
        <v>59</v>
      </c>
      <c r="C63" s="69" t="s">
        <v>476</v>
      </c>
      <c r="D63" s="10" t="s">
        <v>220</v>
      </c>
      <c r="E63" s="10" t="s">
        <v>279</v>
      </c>
      <c r="F63" s="11">
        <v>15</v>
      </c>
      <c r="G63" s="12">
        <v>1157369.8402470001</v>
      </c>
      <c r="H63" s="12">
        <v>1396800.5413780001</v>
      </c>
      <c r="I63" s="12" t="s">
        <v>272</v>
      </c>
      <c r="J63" s="225">
        <v>35.9</v>
      </c>
      <c r="K63" s="55">
        <v>1366656</v>
      </c>
      <c r="L63" s="55">
        <v>3500000</v>
      </c>
      <c r="M63" s="55">
        <v>1022057</v>
      </c>
      <c r="N63" s="267">
        <v>2.15</v>
      </c>
      <c r="O63" s="267">
        <v>5.68</v>
      </c>
      <c r="P63" s="267">
        <v>23.97</v>
      </c>
      <c r="Q63" s="54">
        <v>1647</v>
      </c>
      <c r="R63" s="54">
        <v>86</v>
      </c>
      <c r="S63" s="54">
        <v>9</v>
      </c>
      <c r="T63" s="54">
        <v>14</v>
      </c>
      <c r="U63" s="12">
        <v>1656</v>
      </c>
      <c r="V63" s="85">
        <v>7.4322325572973885E-2</v>
      </c>
      <c r="W63" s="86">
        <v>7.1964030403583831E-2</v>
      </c>
      <c r="X63" s="87">
        <v>11449</v>
      </c>
      <c r="Y63" s="78">
        <v>0</v>
      </c>
      <c r="Z63" s="78">
        <v>0</v>
      </c>
      <c r="AA63" s="185">
        <v>0</v>
      </c>
      <c r="AB63" s="185">
        <v>0</v>
      </c>
      <c r="AC63" s="185">
        <v>0</v>
      </c>
      <c r="AD63" s="286">
        <f t="shared" si="1"/>
        <v>1.8580581393243469E-3</v>
      </c>
      <c r="AE63" s="286">
        <f t="shared" si="2"/>
        <v>4.9087303401685071E-3</v>
      </c>
      <c r="AF63" s="286">
        <f t="shared" si="3"/>
        <v>2.0715187720746323E-2</v>
      </c>
    </row>
    <row r="64" spans="1:36" s="8" customFormat="1" x14ac:dyDescent="1.25">
      <c r="A64" s="280">
        <v>241</v>
      </c>
      <c r="B64" s="19">
        <v>60</v>
      </c>
      <c r="C64" s="70" t="s">
        <v>477</v>
      </c>
      <c r="D64" s="20" t="s">
        <v>349</v>
      </c>
      <c r="E64" s="20" t="s">
        <v>299</v>
      </c>
      <c r="F64" s="21" t="s">
        <v>24</v>
      </c>
      <c r="G64" s="18">
        <v>3352666.5714059998</v>
      </c>
      <c r="H64" s="18">
        <v>5425332.8429429997</v>
      </c>
      <c r="I64" s="18" t="s">
        <v>278</v>
      </c>
      <c r="J64" s="226">
        <v>33.066666666666663</v>
      </c>
      <c r="K64" s="57">
        <v>299906974</v>
      </c>
      <c r="L64" s="56">
        <v>300000000</v>
      </c>
      <c r="M64" s="57">
        <v>18091</v>
      </c>
      <c r="N64" s="281">
        <v>2.12</v>
      </c>
      <c r="O64" s="281">
        <v>5.67</v>
      </c>
      <c r="P64" s="281">
        <v>24.41</v>
      </c>
      <c r="Q64" s="282">
        <v>0</v>
      </c>
      <c r="R64" s="282">
        <v>0</v>
      </c>
      <c r="S64" s="282">
        <v>0</v>
      </c>
      <c r="T64" s="282">
        <v>0</v>
      </c>
      <c r="U64" s="18">
        <v>0</v>
      </c>
      <c r="V64" s="85">
        <v>0</v>
      </c>
      <c r="W64" s="86">
        <v>0</v>
      </c>
      <c r="X64" s="87">
        <v>11459</v>
      </c>
      <c r="Y64" s="78">
        <v>0</v>
      </c>
      <c r="Z64" s="78">
        <v>1</v>
      </c>
      <c r="AA64" s="185">
        <v>1</v>
      </c>
      <c r="AB64" s="185">
        <v>0</v>
      </c>
      <c r="AC64" s="185">
        <v>0</v>
      </c>
      <c r="AD64" s="286">
        <f t="shared" si="1"/>
        <v>7.1162089671511454E-3</v>
      </c>
      <c r="AE64" s="286">
        <f t="shared" si="2"/>
        <v>1.9032502284786316E-2</v>
      </c>
      <c r="AF64" s="286">
        <f t="shared" si="3"/>
        <v>8.1937104192528046E-2</v>
      </c>
      <c r="AG64" s="384"/>
      <c r="AH64" s="384"/>
      <c r="AI64" s="384"/>
      <c r="AJ64" s="384"/>
    </row>
    <row r="65" spans="1:36" s="5" customFormat="1" x14ac:dyDescent="1.25">
      <c r="A65" s="84">
        <v>243</v>
      </c>
      <c r="B65" s="16">
        <v>61</v>
      </c>
      <c r="C65" s="69" t="s">
        <v>478</v>
      </c>
      <c r="D65" s="10" t="s">
        <v>283</v>
      </c>
      <c r="E65" s="10" t="s">
        <v>299</v>
      </c>
      <c r="F65" s="11" t="s">
        <v>24</v>
      </c>
      <c r="G65" s="12">
        <v>7882652.3371249996</v>
      </c>
      <c r="H65" s="12">
        <v>9728994.8499999996</v>
      </c>
      <c r="I65" s="12" t="s">
        <v>284</v>
      </c>
      <c r="J65" s="225">
        <v>32.866666666666667</v>
      </c>
      <c r="K65" s="55">
        <v>972899485</v>
      </c>
      <c r="L65" s="55">
        <v>1000000000</v>
      </c>
      <c r="M65" s="55">
        <v>10000</v>
      </c>
      <c r="N65" s="267">
        <v>1.74</v>
      </c>
      <c r="O65" s="267">
        <v>5.19</v>
      </c>
      <c r="P65" s="267">
        <v>21.25</v>
      </c>
      <c r="Q65" s="54">
        <v>0</v>
      </c>
      <c r="R65" s="54">
        <v>0</v>
      </c>
      <c r="S65" s="54">
        <v>0</v>
      </c>
      <c r="T65" s="54">
        <v>0</v>
      </c>
      <c r="U65" s="12">
        <v>0</v>
      </c>
      <c r="V65" s="85">
        <v>0</v>
      </c>
      <c r="W65" s="86">
        <v>0</v>
      </c>
      <c r="X65" s="87">
        <v>11460</v>
      </c>
      <c r="Y65" s="78">
        <v>0</v>
      </c>
      <c r="Z65" s="78">
        <v>1</v>
      </c>
      <c r="AA65" s="185">
        <v>1</v>
      </c>
      <c r="AB65" s="185">
        <v>0</v>
      </c>
      <c r="AC65" s="185">
        <v>0</v>
      </c>
      <c r="AD65" s="286">
        <f t="shared" si="1"/>
        <v>1.0473785279333578E-2</v>
      </c>
      <c r="AE65" s="286">
        <f t="shared" si="2"/>
        <v>3.1240773333184639E-2</v>
      </c>
      <c r="AF65" s="286">
        <f t="shared" si="3"/>
        <v>0.12791260757806813</v>
      </c>
      <c r="AG65" s="384"/>
      <c r="AH65" s="384"/>
      <c r="AI65" s="384"/>
      <c r="AJ65" s="384"/>
    </row>
    <row r="66" spans="1:36" s="8" customFormat="1" x14ac:dyDescent="1.25">
      <c r="A66" s="280">
        <v>246</v>
      </c>
      <c r="B66" s="19">
        <v>62</v>
      </c>
      <c r="C66" s="70" t="s">
        <v>479</v>
      </c>
      <c r="D66" s="20" t="s">
        <v>39</v>
      </c>
      <c r="E66" s="20" t="s">
        <v>279</v>
      </c>
      <c r="F66" s="21">
        <v>17</v>
      </c>
      <c r="G66" s="18">
        <v>136505.02179699999</v>
      </c>
      <c r="H66" s="18">
        <v>134615.877748</v>
      </c>
      <c r="I66" s="18" t="s">
        <v>295</v>
      </c>
      <c r="J66" s="226">
        <v>30</v>
      </c>
      <c r="K66" s="57">
        <v>127912</v>
      </c>
      <c r="L66" s="56">
        <v>1000000</v>
      </c>
      <c r="M66" s="57">
        <v>1052410</v>
      </c>
      <c r="N66" s="281">
        <v>2.71</v>
      </c>
      <c r="O66" s="281">
        <v>4.95</v>
      </c>
      <c r="P66" s="281">
        <v>21.4</v>
      </c>
      <c r="Q66" s="282">
        <v>489</v>
      </c>
      <c r="R66" s="282">
        <v>33</v>
      </c>
      <c r="S66" s="282">
        <v>5</v>
      </c>
      <c r="T66" s="282">
        <v>67</v>
      </c>
      <c r="U66" s="18">
        <v>494</v>
      </c>
      <c r="V66" s="85">
        <v>2.7485058881418101E-3</v>
      </c>
      <c r="W66" s="86">
        <v>2.6612940294025306E-3</v>
      </c>
      <c r="X66" s="87">
        <v>11476</v>
      </c>
      <c r="Y66" s="78">
        <v>0</v>
      </c>
      <c r="Z66" s="78">
        <v>0</v>
      </c>
      <c r="AA66" s="185">
        <v>0</v>
      </c>
      <c r="AB66" s="185">
        <v>0</v>
      </c>
      <c r="AC66" s="185">
        <v>0</v>
      </c>
      <c r="AD66" s="286">
        <f t="shared" si="1"/>
        <v>2.2571063505649411E-4</v>
      </c>
      <c r="AE66" s="286">
        <f t="shared" si="2"/>
        <v>4.1227588322127154E-4</v>
      </c>
      <c r="AF66" s="286">
        <f t="shared" si="3"/>
        <v>1.7823644244313556E-3</v>
      </c>
    </row>
    <row r="67" spans="1:36" s="5" customFormat="1" x14ac:dyDescent="1.25">
      <c r="A67" s="84">
        <v>247</v>
      </c>
      <c r="B67" s="16">
        <v>63</v>
      </c>
      <c r="C67" s="69" t="s">
        <v>480</v>
      </c>
      <c r="D67" s="10" t="s">
        <v>179</v>
      </c>
      <c r="E67" s="10" t="s">
        <v>279</v>
      </c>
      <c r="F67" s="11">
        <v>16.5</v>
      </c>
      <c r="G67" s="12">
        <v>1432532.6020490001</v>
      </c>
      <c r="H67" s="12">
        <v>1391867.85148</v>
      </c>
      <c r="I67" s="12" t="s">
        <v>301</v>
      </c>
      <c r="J67" s="225">
        <v>29</v>
      </c>
      <c r="K67" s="55">
        <v>1368620</v>
      </c>
      <c r="L67" s="55">
        <v>5000000</v>
      </c>
      <c r="M67" s="55">
        <v>1016986</v>
      </c>
      <c r="N67" s="267">
        <v>1.66</v>
      </c>
      <c r="O67" s="267">
        <v>3.24</v>
      </c>
      <c r="P67" s="267">
        <v>13.34</v>
      </c>
      <c r="Q67" s="54">
        <v>1044</v>
      </c>
      <c r="R67" s="54">
        <v>46</v>
      </c>
      <c r="S67" s="54">
        <v>4</v>
      </c>
      <c r="T67" s="54">
        <v>54</v>
      </c>
      <c r="U67" s="12">
        <v>1048</v>
      </c>
      <c r="V67" s="85">
        <v>3.9613414663933824E-2</v>
      </c>
      <c r="W67" s="86">
        <v>3.8356455550709156E-2</v>
      </c>
      <c r="X67" s="87">
        <v>11500</v>
      </c>
      <c r="Y67" s="78">
        <v>0</v>
      </c>
      <c r="Z67" s="78">
        <v>0</v>
      </c>
      <c r="AA67" s="185">
        <v>0</v>
      </c>
      <c r="AB67" s="185">
        <v>0</v>
      </c>
      <c r="AC67" s="185">
        <v>0</v>
      </c>
      <c r="AD67" s="286">
        <f t="shared" si="1"/>
        <v>1.4295275726550032E-3</v>
      </c>
      <c r="AE67" s="286">
        <f t="shared" si="2"/>
        <v>2.7901622502422957E-3</v>
      </c>
      <c r="AF67" s="286">
        <f t="shared" si="3"/>
        <v>1.1487890252540808E-2</v>
      </c>
    </row>
    <row r="68" spans="1:36" s="8" customFormat="1" x14ac:dyDescent="1.25">
      <c r="A68" s="280">
        <v>249</v>
      </c>
      <c r="B68" s="19">
        <v>64</v>
      </c>
      <c r="C68" s="70" t="s">
        <v>481</v>
      </c>
      <c r="D68" s="20" t="s">
        <v>16</v>
      </c>
      <c r="E68" s="20" t="s">
        <v>235</v>
      </c>
      <c r="F68" s="21">
        <v>15</v>
      </c>
      <c r="G68" s="18">
        <v>101945.87261999999</v>
      </c>
      <c r="H68" s="18">
        <v>158312.01381800001</v>
      </c>
      <c r="I68" s="18" t="s">
        <v>302</v>
      </c>
      <c r="J68" s="226">
        <v>29</v>
      </c>
      <c r="K68" s="57">
        <v>157447</v>
      </c>
      <c r="L68" s="56">
        <v>1000000</v>
      </c>
      <c r="M68" s="57">
        <v>1005494</v>
      </c>
      <c r="N68" s="281">
        <v>1.1399999999999999</v>
      </c>
      <c r="O68" s="281">
        <v>4.4000000000000004</v>
      </c>
      <c r="P68" s="281">
        <v>28.93</v>
      </c>
      <c r="Q68" s="282">
        <v>37</v>
      </c>
      <c r="R68" s="282">
        <v>10</v>
      </c>
      <c r="S68" s="282">
        <v>3</v>
      </c>
      <c r="T68" s="282">
        <v>90</v>
      </c>
      <c r="U68" s="18">
        <v>40</v>
      </c>
      <c r="V68" s="85">
        <v>9.7949070239717077E-4</v>
      </c>
      <c r="W68" s="86">
        <v>9.4841083273327405E-4</v>
      </c>
      <c r="X68" s="87">
        <v>11499</v>
      </c>
      <c r="Y68" s="78">
        <v>0</v>
      </c>
      <c r="Z68" s="78">
        <v>0</v>
      </c>
      <c r="AA68" s="185">
        <v>0</v>
      </c>
      <c r="AB68" s="185">
        <v>0</v>
      </c>
      <c r="AC68" s="185">
        <v>0</v>
      </c>
      <c r="AD68" s="286">
        <f t="shared" si="1"/>
        <v>1.1166194007327746E-4</v>
      </c>
      <c r="AE68" s="286">
        <f t="shared" si="2"/>
        <v>4.3097590905475514E-4</v>
      </c>
      <c r="AF68" s="286">
        <f t="shared" si="3"/>
        <v>2.833666602035015E-3</v>
      </c>
    </row>
    <row r="69" spans="1:36" s="5" customFormat="1" x14ac:dyDescent="1.25">
      <c r="A69" s="84">
        <v>248</v>
      </c>
      <c r="B69" s="16">
        <v>65</v>
      </c>
      <c r="C69" s="69" t="s">
        <v>482</v>
      </c>
      <c r="D69" s="10" t="s">
        <v>300</v>
      </c>
      <c r="E69" s="10" t="s">
        <v>279</v>
      </c>
      <c r="F69" s="11">
        <v>15</v>
      </c>
      <c r="G69" s="12">
        <v>17578099.002124</v>
      </c>
      <c r="H69" s="12">
        <v>20611436.446788002</v>
      </c>
      <c r="I69" s="12" t="s">
        <v>303</v>
      </c>
      <c r="J69" s="225">
        <v>29</v>
      </c>
      <c r="K69" s="55">
        <v>20563158</v>
      </c>
      <c r="L69" s="55">
        <v>50000000</v>
      </c>
      <c r="M69" s="55">
        <v>1002347</v>
      </c>
      <c r="N69" s="267">
        <v>1.77</v>
      </c>
      <c r="O69" s="267">
        <v>5.21</v>
      </c>
      <c r="P69" s="267">
        <v>21.93</v>
      </c>
      <c r="Q69" s="54">
        <v>5682</v>
      </c>
      <c r="R69" s="54">
        <v>56.000000000000007</v>
      </c>
      <c r="S69" s="54">
        <v>57</v>
      </c>
      <c r="T69" s="54">
        <v>44</v>
      </c>
      <c r="U69" s="12">
        <v>5739</v>
      </c>
      <c r="V69" s="85">
        <v>0.71413896712207725</v>
      </c>
      <c r="W69" s="86">
        <v>0.69147887860286639</v>
      </c>
      <c r="X69" s="87">
        <v>11495</v>
      </c>
      <c r="Y69" s="78">
        <v>0</v>
      </c>
      <c r="Z69" s="78">
        <v>0</v>
      </c>
      <c r="AA69" s="185">
        <v>0</v>
      </c>
      <c r="AB69" s="185">
        <v>0</v>
      </c>
      <c r="AC69" s="185">
        <v>0</v>
      </c>
      <c r="AD69" s="286">
        <f t="shared" si="1"/>
        <v>2.2571892353679939E-2</v>
      </c>
      <c r="AE69" s="286">
        <f t="shared" si="2"/>
        <v>6.6440428905464685E-2</v>
      </c>
      <c r="AF69" s="286">
        <f t="shared" si="3"/>
        <v>0.27966192051762773</v>
      </c>
    </row>
    <row r="70" spans="1:36" s="8" customFormat="1" x14ac:dyDescent="1.25">
      <c r="A70" s="280">
        <v>250</v>
      </c>
      <c r="B70" s="19">
        <v>66</v>
      </c>
      <c r="C70" s="70" t="s">
        <v>483</v>
      </c>
      <c r="D70" s="20" t="s">
        <v>44</v>
      </c>
      <c r="E70" s="20" t="s">
        <v>279</v>
      </c>
      <c r="F70" s="21">
        <v>15</v>
      </c>
      <c r="G70" s="18">
        <v>27008828.730526</v>
      </c>
      <c r="H70" s="18">
        <v>43658228.954804003</v>
      </c>
      <c r="I70" s="18" t="s">
        <v>307</v>
      </c>
      <c r="J70" s="226">
        <v>26</v>
      </c>
      <c r="K70" s="57">
        <v>43254428</v>
      </c>
      <c r="L70" s="56">
        <v>50000000</v>
      </c>
      <c r="M70" s="57">
        <v>1009335</v>
      </c>
      <c r="N70" s="281">
        <v>1.78</v>
      </c>
      <c r="O70" s="281">
        <v>5.23</v>
      </c>
      <c r="P70" s="281">
        <v>21.19</v>
      </c>
      <c r="Q70" s="282">
        <v>27206</v>
      </c>
      <c r="R70" s="282">
        <v>89</v>
      </c>
      <c r="S70" s="282">
        <v>66</v>
      </c>
      <c r="T70" s="282">
        <v>11</v>
      </c>
      <c r="U70" s="18">
        <v>27272</v>
      </c>
      <c r="V70" s="85">
        <v>2.4040448478049026</v>
      </c>
      <c r="W70" s="86">
        <v>2.3277629593162446</v>
      </c>
      <c r="X70" s="87">
        <v>11517</v>
      </c>
      <c r="Y70" s="78">
        <v>0</v>
      </c>
      <c r="Z70" s="78">
        <v>0</v>
      </c>
      <c r="AA70" s="185">
        <v>0</v>
      </c>
      <c r="AB70" s="185">
        <v>0</v>
      </c>
      <c r="AC70" s="185">
        <v>0</v>
      </c>
      <c r="AD70" s="286">
        <f t="shared" ref="AD70:AD80" si="4">$H70/$H$81*N70</f>
        <v>4.8080896956098053E-2</v>
      </c>
      <c r="AE70" s="286">
        <f t="shared" ref="AE70:AE80" si="5">$H70/$H$81*O70</f>
        <v>0.14127139948336676</v>
      </c>
      <c r="AF70" s="286">
        <f t="shared" ref="AF70:AF80" si="6">$H70/$H$81*P70</f>
        <v>0.57237876769647067</v>
      </c>
    </row>
    <row r="71" spans="1:36" s="5" customFormat="1" x14ac:dyDescent="1.25">
      <c r="A71" s="84">
        <v>254</v>
      </c>
      <c r="B71" s="16">
        <v>67</v>
      </c>
      <c r="C71" s="69" t="s">
        <v>484</v>
      </c>
      <c r="D71" s="10" t="s">
        <v>41</v>
      </c>
      <c r="E71" s="10" t="s">
        <v>299</v>
      </c>
      <c r="F71" s="11" t="s">
        <v>24</v>
      </c>
      <c r="G71" s="12">
        <v>3985855.4671820002</v>
      </c>
      <c r="H71" s="12">
        <v>10898880.246919001</v>
      </c>
      <c r="I71" s="12" t="s">
        <v>308</v>
      </c>
      <c r="J71" s="225">
        <v>25</v>
      </c>
      <c r="K71" s="55">
        <v>1079715409</v>
      </c>
      <c r="L71" s="55">
        <v>1500000000</v>
      </c>
      <c r="M71" s="55">
        <v>10095</v>
      </c>
      <c r="N71" s="267">
        <v>1.76</v>
      </c>
      <c r="O71" s="267">
        <v>5.26</v>
      </c>
      <c r="P71" s="267">
        <v>21.15</v>
      </c>
      <c r="Q71" s="54">
        <v>0</v>
      </c>
      <c r="R71" s="54">
        <v>0</v>
      </c>
      <c r="S71" s="54">
        <v>0</v>
      </c>
      <c r="T71" s="54">
        <v>0</v>
      </c>
      <c r="U71" s="12">
        <v>0</v>
      </c>
      <c r="V71" s="85">
        <v>0</v>
      </c>
      <c r="W71" s="86">
        <v>0</v>
      </c>
      <c r="X71" s="87">
        <v>11513</v>
      </c>
      <c r="Y71" s="78">
        <v>0</v>
      </c>
      <c r="Z71" s="78">
        <v>1</v>
      </c>
      <c r="AA71" s="185">
        <v>1</v>
      </c>
      <c r="AB71" s="185">
        <v>0</v>
      </c>
      <c r="AC71" s="185">
        <v>0</v>
      </c>
      <c r="AD71" s="286">
        <f t="shared" si="4"/>
        <v>1.1868094426478114E-2</v>
      </c>
      <c r="AE71" s="286">
        <f t="shared" si="5"/>
        <v>3.5469418570042544E-2</v>
      </c>
      <c r="AF71" s="286">
        <f t="shared" si="6"/>
        <v>0.14261943018182505</v>
      </c>
      <c r="AG71" s="384"/>
      <c r="AH71" s="384"/>
      <c r="AI71" s="384"/>
      <c r="AJ71" s="384"/>
    </row>
    <row r="72" spans="1:36" s="8" customFormat="1" x14ac:dyDescent="1.25">
      <c r="A72" s="280">
        <v>255</v>
      </c>
      <c r="B72" s="19">
        <v>68</v>
      </c>
      <c r="C72" s="70" t="s">
        <v>485</v>
      </c>
      <c r="D72" s="20" t="s">
        <v>174</v>
      </c>
      <c r="E72" s="20" t="s">
        <v>279</v>
      </c>
      <c r="F72" s="21">
        <v>18</v>
      </c>
      <c r="G72" s="18">
        <v>3013160.3595810002</v>
      </c>
      <c r="H72" s="18">
        <v>2974617.7482730001</v>
      </c>
      <c r="I72" s="18" t="s">
        <v>310</v>
      </c>
      <c r="J72" s="226">
        <v>24</v>
      </c>
      <c r="K72" s="57">
        <v>2948739</v>
      </c>
      <c r="L72" s="56">
        <v>3000000</v>
      </c>
      <c r="M72" s="57">
        <v>1008776</v>
      </c>
      <c r="N72" s="281">
        <v>1.67</v>
      </c>
      <c r="O72" s="281">
        <v>4.95</v>
      </c>
      <c r="P72" s="281">
        <v>20.309999999999999</v>
      </c>
      <c r="Q72" s="282">
        <v>3841</v>
      </c>
      <c r="R72" s="282">
        <v>85</v>
      </c>
      <c r="S72" s="282">
        <v>13</v>
      </c>
      <c r="T72" s="282">
        <v>15</v>
      </c>
      <c r="U72" s="18">
        <v>3854</v>
      </c>
      <c r="V72" s="85">
        <v>0.1564359396200527</v>
      </c>
      <c r="W72" s="86">
        <v>0.15147212668927007</v>
      </c>
      <c r="X72" s="87">
        <v>11521</v>
      </c>
      <c r="Y72" s="78">
        <v>0</v>
      </c>
      <c r="Z72" s="78">
        <v>0</v>
      </c>
      <c r="AA72" s="185">
        <v>0</v>
      </c>
      <c r="AB72" s="185">
        <v>0</v>
      </c>
      <c r="AC72" s="185">
        <v>0</v>
      </c>
      <c r="AD72" s="286">
        <f t="shared" si="4"/>
        <v>3.07350610782927E-3</v>
      </c>
      <c r="AE72" s="286">
        <f t="shared" si="5"/>
        <v>9.1100929543442444E-3</v>
      </c>
      <c r="AF72" s="286">
        <f t="shared" si="6"/>
        <v>3.7378987455097289E-2</v>
      </c>
    </row>
    <row r="73" spans="1:36" s="5" customFormat="1" x14ac:dyDescent="1.25">
      <c r="A73" s="84">
        <v>259</v>
      </c>
      <c r="B73" s="16">
        <v>69</v>
      </c>
      <c r="C73" s="69" t="s">
        <v>486</v>
      </c>
      <c r="D73" s="10" t="s">
        <v>154</v>
      </c>
      <c r="E73" s="10" t="s">
        <v>299</v>
      </c>
      <c r="F73" s="11" t="s">
        <v>24</v>
      </c>
      <c r="G73" s="12">
        <v>163930.01160200001</v>
      </c>
      <c r="H73" s="12">
        <v>1266194.1626639999</v>
      </c>
      <c r="I73" s="12" t="s">
        <v>324</v>
      </c>
      <c r="J73" s="225">
        <v>21</v>
      </c>
      <c r="K73" s="55">
        <v>80000000</v>
      </c>
      <c r="L73" s="55">
        <v>100000000</v>
      </c>
      <c r="M73" s="55">
        <v>15828</v>
      </c>
      <c r="N73" s="267">
        <v>3.61</v>
      </c>
      <c r="O73" s="267">
        <v>7.89</v>
      </c>
      <c r="P73" s="267">
        <v>34.229999999999997</v>
      </c>
      <c r="Q73" s="54">
        <v>0</v>
      </c>
      <c r="R73" s="54">
        <v>0</v>
      </c>
      <c r="S73" s="54">
        <v>0</v>
      </c>
      <c r="T73" s="54">
        <v>0</v>
      </c>
      <c r="U73" s="12">
        <v>0</v>
      </c>
      <c r="V73" s="85">
        <v>0</v>
      </c>
      <c r="W73" s="86">
        <v>0</v>
      </c>
      <c r="X73" s="87">
        <v>11518</v>
      </c>
      <c r="Y73" s="78">
        <v>0</v>
      </c>
      <c r="Z73" s="78">
        <v>1</v>
      </c>
      <c r="AA73" s="185">
        <v>1</v>
      </c>
      <c r="AB73" s="185">
        <v>0</v>
      </c>
      <c r="AC73" s="185">
        <v>0</v>
      </c>
      <c r="AD73" s="286">
        <f t="shared" si="4"/>
        <v>2.8280947359920349E-3</v>
      </c>
      <c r="AE73" s="286">
        <f t="shared" si="5"/>
        <v>6.181071320492287E-3</v>
      </c>
      <c r="AF73" s="286">
        <f t="shared" si="6"/>
        <v>2.6815978618561592E-2</v>
      </c>
      <c r="AG73" s="384"/>
      <c r="AH73" s="384"/>
      <c r="AI73" s="384"/>
      <c r="AJ73" s="384"/>
    </row>
    <row r="74" spans="1:36" s="8" customFormat="1" x14ac:dyDescent="1.25">
      <c r="A74" s="280">
        <v>262</v>
      </c>
      <c r="B74" s="19">
        <v>70</v>
      </c>
      <c r="C74" s="70" t="s">
        <v>487</v>
      </c>
      <c r="D74" s="20" t="s">
        <v>33</v>
      </c>
      <c r="E74" s="20" t="s">
        <v>279</v>
      </c>
      <c r="F74" s="21">
        <v>20</v>
      </c>
      <c r="G74" s="18">
        <v>768151.39835699997</v>
      </c>
      <c r="H74" s="18">
        <v>1122615.9185510001</v>
      </c>
      <c r="I74" s="18" t="s">
        <v>330</v>
      </c>
      <c r="J74" s="226">
        <v>19</v>
      </c>
      <c r="K74" s="57">
        <v>1110935</v>
      </c>
      <c r="L74" s="56">
        <v>5000000</v>
      </c>
      <c r="M74" s="57">
        <v>1010514</v>
      </c>
      <c r="N74" s="281">
        <v>2.0299999999999998</v>
      </c>
      <c r="O74" s="281">
        <v>5.99</v>
      </c>
      <c r="P74" s="281">
        <v>23.34</v>
      </c>
      <c r="Q74" s="282">
        <v>759</v>
      </c>
      <c r="R74" s="282">
        <v>58</v>
      </c>
      <c r="S74" s="282">
        <v>8</v>
      </c>
      <c r="T74" s="282">
        <v>42</v>
      </c>
      <c r="U74" s="18">
        <v>767</v>
      </c>
      <c r="V74" s="85">
        <v>4.0285210217322731E-2</v>
      </c>
      <c r="W74" s="86">
        <v>3.9006934599317554E-2</v>
      </c>
      <c r="X74" s="87">
        <v>11551</v>
      </c>
      <c r="Y74" s="78">
        <v>0</v>
      </c>
      <c r="Z74" s="78">
        <v>0</v>
      </c>
      <c r="AA74" s="185">
        <v>0</v>
      </c>
      <c r="AB74" s="185">
        <v>0</v>
      </c>
      <c r="AC74" s="185">
        <v>0</v>
      </c>
      <c r="AD74" s="286">
        <f t="shared" si="4"/>
        <v>1.4099823576062954E-3</v>
      </c>
      <c r="AE74" s="286">
        <f t="shared" si="5"/>
        <v>4.1604898138235032E-3</v>
      </c>
      <c r="AF74" s="286">
        <f t="shared" si="6"/>
        <v>1.6211324249522631E-2</v>
      </c>
    </row>
    <row r="75" spans="1:36" s="5" customFormat="1" x14ac:dyDescent="1.25">
      <c r="A75" s="84">
        <v>261</v>
      </c>
      <c r="B75" s="16">
        <v>71</v>
      </c>
      <c r="C75" s="69" t="s">
        <v>488</v>
      </c>
      <c r="D75" s="10" t="s">
        <v>296</v>
      </c>
      <c r="E75" s="10" t="s">
        <v>309</v>
      </c>
      <c r="F75" s="11" t="s">
        <v>24</v>
      </c>
      <c r="G75" s="12">
        <v>1108485.3899999999</v>
      </c>
      <c r="H75" s="12">
        <v>845293.33</v>
      </c>
      <c r="I75" s="12" t="s">
        <v>331</v>
      </c>
      <c r="J75" s="225">
        <v>19</v>
      </c>
      <c r="K75" s="55">
        <v>84529333</v>
      </c>
      <c r="L75" s="55">
        <v>300000000</v>
      </c>
      <c r="M75" s="55">
        <v>10000</v>
      </c>
      <c r="N75" s="267">
        <v>2.79</v>
      </c>
      <c r="O75" s="267">
        <v>5.57</v>
      </c>
      <c r="P75" s="267">
        <v>21.57</v>
      </c>
      <c r="Q75" s="54">
        <v>1718</v>
      </c>
      <c r="R75" s="54">
        <v>89</v>
      </c>
      <c r="S75" s="54">
        <v>9</v>
      </c>
      <c r="T75" s="54">
        <v>11</v>
      </c>
      <c r="U75" s="12">
        <v>1727</v>
      </c>
      <c r="V75" s="85">
        <v>4.6546163770730356E-2</v>
      </c>
      <c r="W75" s="86">
        <v>4.5069224071549743E-2</v>
      </c>
      <c r="X75" s="87">
        <v>11562</v>
      </c>
      <c r="Y75" s="78">
        <v>0</v>
      </c>
      <c r="Z75" s="78">
        <v>0</v>
      </c>
      <c r="AA75" s="185">
        <v>0</v>
      </c>
      <c r="AB75" s="185">
        <v>0</v>
      </c>
      <c r="AC75" s="185">
        <v>0</v>
      </c>
      <c r="AD75" s="286">
        <f t="shared" si="4"/>
        <v>1.459143785621772E-3</v>
      </c>
      <c r="AE75" s="286">
        <f t="shared" si="5"/>
        <v>2.9130576652018894E-3</v>
      </c>
      <c r="AF75" s="286">
        <f t="shared" si="6"/>
        <v>1.1280907331850044E-2</v>
      </c>
    </row>
    <row r="76" spans="1:36" s="8" customFormat="1" x14ac:dyDescent="1.25">
      <c r="A76" s="280">
        <v>263</v>
      </c>
      <c r="B76" s="19">
        <v>72</v>
      </c>
      <c r="C76" s="70" t="s">
        <v>489</v>
      </c>
      <c r="D76" s="20" t="s">
        <v>274</v>
      </c>
      <c r="E76" s="20" t="s">
        <v>299</v>
      </c>
      <c r="F76" s="21" t="s">
        <v>24</v>
      </c>
      <c r="G76" s="18">
        <v>1686352.3982589999</v>
      </c>
      <c r="H76" s="18">
        <v>385090.24805200001</v>
      </c>
      <c r="I76" s="18" t="s">
        <v>335</v>
      </c>
      <c r="J76" s="226">
        <v>16</v>
      </c>
      <c r="K76" s="57">
        <v>375555</v>
      </c>
      <c r="L76" s="56">
        <v>4000000</v>
      </c>
      <c r="M76" s="57">
        <v>1025389</v>
      </c>
      <c r="N76" s="281">
        <v>4.57</v>
      </c>
      <c r="O76" s="281">
        <v>6.95</v>
      </c>
      <c r="P76" s="281">
        <v>22.97</v>
      </c>
      <c r="Q76" s="282">
        <v>7</v>
      </c>
      <c r="R76" s="282">
        <v>1</v>
      </c>
      <c r="S76" s="282">
        <v>6</v>
      </c>
      <c r="T76" s="282">
        <v>99</v>
      </c>
      <c r="U76" s="18">
        <v>13</v>
      </c>
      <c r="V76" s="85">
        <v>2.3825880832037497E-4</v>
      </c>
      <c r="W76" s="86">
        <v>2.3069870316496134E-4</v>
      </c>
      <c r="X76" s="87">
        <v>11569</v>
      </c>
      <c r="Y76" s="78">
        <v>0</v>
      </c>
      <c r="Z76" s="78">
        <v>0</v>
      </c>
      <c r="AA76" s="185">
        <v>0</v>
      </c>
      <c r="AB76" s="185">
        <v>0</v>
      </c>
      <c r="AC76" s="185">
        <v>0</v>
      </c>
      <c r="AD76" s="286">
        <f t="shared" si="4"/>
        <v>1.0888427540241138E-3</v>
      </c>
      <c r="AE76" s="286">
        <f t="shared" si="5"/>
        <v>1.6558987178266061E-3</v>
      </c>
      <c r="AF76" s="286">
        <f t="shared" si="6"/>
        <v>5.4728048271190126E-3</v>
      </c>
      <c r="AG76" s="384"/>
      <c r="AH76" s="384"/>
      <c r="AI76" s="384"/>
      <c r="AJ76" s="384"/>
    </row>
    <row r="77" spans="1:36" s="5" customFormat="1" x14ac:dyDescent="1.25">
      <c r="A77" s="84">
        <v>253</v>
      </c>
      <c r="B77" s="16">
        <v>73</v>
      </c>
      <c r="C77" s="69" t="s">
        <v>490</v>
      </c>
      <c r="D77" s="10" t="s">
        <v>216</v>
      </c>
      <c r="E77" s="10" t="s">
        <v>299</v>
      </c>
      <c r="F77" s="11" t="s">
        <v>24</v>
      </c>
      <c r="G77" s="12">
        <v>807226.14744099998</v>
      </c>
      <c r="H77" s="12">
        <v>1260543.568244</v>
      </c>
      <c r="I77" s="12" t="s">
        <v>337</v>
      </c>
      <c r="J77" s="225">
        <v>12</v>
      </c>
      <c r="K77" s="55">
        <v>98598538</v>
      </c>
      <c r="L77" s="55">
        <v>100000000</v>
      </c>
      <c r="M77" s="55">
        <v>12785</v>
      </c>
      <c r="N77" s="267">
        <v>2.39</v>
      </c>
      <c r="O77" s="267">
        <v>6.12</v>
      </c>
      <c r="P77" s="267">
        <v>0</v>
      </c>
      <c r="Q77" s="54">
        <v>0</v>
      </c>
      <c r="R77" s="54">
        <v>0</v>
      </c>
      <c r="S77" s="54">
        <v>0</v>
      </c>
      <c r="T77" s="54">
        <v>0</v>
      </c>
      <c r="U77" s="12">
        <v>0</v>
      </c>
      <c r="V77" s="85">
        <v>0</v>
      </c>
      <c r="W77" s="86">
        <v>0</v>
      </c>
      <c r="X77" s="87">
        <v>11588</v>
      </c>
      <c r="Y77" s="78">
        <v>0</v>
      </c>
      <c r="Z77" s="78">
        <v>1</v>
      </c>
      <c r="AA77" s="185">
        <v>1</v>
      </c>
      <c r="AB77" s="185">
        <v>0</v>
      </c>
      <c r="AC77" s="185">
        <v>0</v>
      </c>
      <c r="AD77" s="286">
        <f t="shared" si="4"/>
        <v>1.863984112089913E-3</v>
      </c>
      <c r="AE77" s="286">
        <f t="shared" si="5"/>
        <v>4.7730471824227062E-3</v>
      </c>
      <c r="AF77" s="286">
        <f t="shared" si="6"/>
        <v>0</v>
      </c>
      <c r="AG77" s="384"/>
      <c r="AH77" s="384"/>
      <c r="AI77" s="384"/>
      <c r="AJ77" s="384"/>
    </row>
    <row r="78" spans="1:36" s="8" customFormat="1" x14ac:dyDescent="1.25">
      <c r="A78" s="280">
        <v>271</v>
      </c>
      <c r="B78" s="19">
        <v>74</v>
      </c>
      <c r="C78" s="70" t="s">
        <v>491</v>
      </c>
      <c r="D78" s="20" t="s">
        <v>233</v>
      </c>
      <c r="E78" s="20" t="s">
        <v>309</v>
      </c>
      <c r="F78" s="21" t="s">
        <v>24</v>
      </c>
      <c r="G78" s="18">
        <v>315485</v>
      </c>
      <c r="H78" s="18">
        <v>204974.42962499999</v>
      </c>
      <c r="I78" s="18" t="s">
        <v>351</v>
      </c>
      <c r="J78" s="226">
        <v>8</v>
      </c>
      <c r="K78" s="57">
        <v>15440635</v>
      </c>
      <c r="L78" s="56">
        <v>100000000</v>
      </c>
      <c r="M78" s="57">
        <v>13275</v>
      </c>
      <c r="N78" s="281">
        <v>1</v>
      </c>
      <c r="O78" s="281">
        <v>5.93</v>
      </c>
      <c r="P78" s="281">
        <v>0</v>
      </c>
      <c r="Q78" s="282">
        <v>117</v>
      </c>
      <c r="R78" s="282">
        <v>2</v>
      </c>
      <c r="S78" s="282">
        <v>4</v>
      </c>
      <c r="T78" s="282">
        <v>98</v>
      </c>
      <c r="U78" s="18">
        <v>121</v>
      </c>
      <c r="V78" s="85">
        <v>2.5363905518587139E-4</v>
      </c>
      <c r="W78" s="86">
        <v>2.4559092491004738E-4</v>
      </c>
      <c r="X78" s="87">
        <v>11621</v>
      </c>
      <c r="Y78" s="78">
        <v>0</v>
      </c>
      <c r="Z78" s="78">
        <v>0</v>
      </c>
      <c r="AA78" s="185">
        <v>0</v>
      </c>
      <c r="AB78" s="185">
        <v>0</v>
      </c>
      <c r="AC78" s="185">
        <v>0</v>
      </c>
      <c r="AD78" s="286">
        <f t="shared" si="4"/>
        <v>1.268195275929357E-4</v>
      </c>
      <c r="AE78" s="286">
        <f t="shared" si="5"/>
        <v>7.5203979862610863E-4</v>
      </c>
      <c r="AF78" s="286">
        <f t="shared" si="6"/>
        <v>0</v>
      </c>
    </row>
    <row r="79" spans="1:36" s="5" customFormat="1" x14ac:dyDescent="1.25">
      <c r="A79" s="84">
        <v>272</v>
      </c>
      <c r="B79" s="16">
        <v>75</v>
      </c>
      <c r="C79" s="69" t="s">
        <v>492</v>
      </c>
      <c r="D79" s="10" t="s">
        <v>191</v>
      </c>
      <c r="E79" s="10" t="s">
        <v>299</v>
      </c>
      <c r="F79" s="11">
        <v>16</v>
      </c>
      <c r="G79" s="12">
        <v>999966.46</v>
      </c>
      <c r="H79" s="12">
        <v>1832866.46</v>
      </c>
      <c r="I79" s="12" t="s">
        <v>353</v>
      </c>
      <c r="J79" s="225">
        <v>7</v>
      </c>
      <c r="K79" s="55">
        <v>183286646</v>
      </c>
      <c r="L79" s="55">
        <v>400000000</v>
      </c>
      <c r="M79" s="55">
        <v>10000</v>
      </c>
      <c r="N79" s="267">
        <v>1.97</v>
      </c>
      <c r="O79" s="267">
        <v>5.45</v>
      </c>
      <c r="P79" s="267">
        <v>0</v>
      </c>
      <c r="Q79" s="54">
        <v>0</v>
      </c>
      <c r="R79" s="54">
        <v>0</v>
      </c>
      <c r="S79" s="54">
        <v>0</v>
      </c>
      <c r="T79" s="54">
        <v>0</v>
      </c>
      <c r="U79" s="12">
        <v>0</v>
      </c>
      <c r="V79" s="85">
        <v>0</v>
      </c>
      <c r="W79" s="86">
        <v>0</v>
      </c>
      <c r="X79" s="87">
        <v>11626</v>
      </c>
      <c r="Y79" s="78">
        <v>0</v>
      </c>
      <c r="Z79" s="78">
        <v>1</v>
      </c>
      <c r="AA79" s="185">
        <v>1</v>
      </c>
      <c r="AB79" s="185">
        <v>0</v>
      </c>
      <c r="AC79" s="185">
        <v>0</v>
      </c>
      <c r="AD79" s="286">
        <f t="shared" si="4"/>
        <v>2.2340016765802408E-3</v>
      </c>
      <c r="AE79" s="286">
        <f t="shared" si="5"/>
        <v>6.1803599682042198E-3</v>
      </c>
      <c r="AF79" s="286">
        <f t="shared" si="6"/>
        <v>0</v>
      </c>
      <c r="AG79" s="384"/>
      <c r="AH79" s="384"/>
      <c r="AI79" s="384"/>
      <c r="AJ79" s="384"/>
    </row>
    <row r="80" spans="1:36" s="8" customFormat="1" x14ac:dyDescent="1.25">
      <c r="A80" s="280">
        <v>277</v>
      </c>
      <c r="B80" s="19">
        <v>76</v>
      </c>
      <c r="C80" s="70" t="s">
        <v>493</v>
      </c>
      <c r="D80" s="20" t="s">
        <v>411</v>
      </c>
      <c r="E80" s="20" t="s">
        <v>309</v>
      </c>
      <c r="F80" s="21" t="s">
        <v>24</v>
      </c>
      <c r="G80" s="18">
        <v>0</v>
      </c>
      <c r="H80" s="18">
        <v>200720.21440699999</v>
      </c>
      <c r="I80" s="18" t="s">
        <v>412</v>
      </c>
      <c r="J80" s="226">
        <v>0</v>
      </c>
      <c r="K80" s="57">
        <v>201032</v>
      </c>
      <c r="L80" s="56">
        <v>400000000</v>
      </c>
      <c r="M80" s="57">
        <v>998449</v>
      </c>
      <c r="N80" s="281">
        <v>0</v>
      </c>
      <c r="O80" s="281">
        <v>0</v>
      </c>
      <c r="P80" s="281">
        <v>0</v>
      </c>
      <c r="Q80" s="282">
        <v>97</v>
      </c>
      <c r="R80" s="282">
        <v>1</v>
      </c>
      <c r="S80" s="282">
        <v>10</v>
      </c>
      <c r="T80" s="282">
        <v>99</v>
      </c>
      <c r="U80" s="18">
        <v>107</v>
      </c>
      <c r="V80" s="85">
        <v>1.2418740628291432E-4</v>
      </c>
      <c r="W80" s="86">
        <v>1.2024686004625868E-4</v>
      </c>
      <c r="X80" s="87">
        <v>11661</v>
      </c>
      <c r="Y80" s="78">
        <v>0</v>
      </c>
      <c r="Z80" s="78">
        <v>0</v>
      </c>
      <c r="AA80" s="185">
        <v>0</v>
      </c>
      <c r="AB80" s="185">
        <v>0</v>
      </c>
      <c r="AC80" s="185">
        <v>0</v>
      </c>
      <c r="AD80" s="286">
        <f t="shared" si="4"/>
        <v>0</v>
      </c>
      <c r="AE80" s="286">
        <f t="shared" si="5"/>
        <v>0</v>
      </c>
      <c r="AF80" s="286">
        <f t="shared" si="6"/>
        <v>0</v>
      </c>
    </row>
    <row r="81" spans="1:36" s="112" customFormat="1" ht="49.5" x14ac:dyDescent="1.25">
      <c r="A81" s="103"/>
      <c r="B81" s="16"/>
      <c r="C81" s="116" t="s">
        <v>345</v>
      </c>
      <c r="D81" s="117" t="s">
        <v>24</v>
      </c>
      <c r="E81" s="117" t="s">
        <v>24</v>
      </c>
      <c r="F81" s="106" t="s">
        <v>24</v>
      </c>
      <c r="G81" s="107">
        <v>1485780047.2767122</v>
      </c>
      <c r="H81" s="108">
        <v>1616268673.4090769</v>
      </c>
      <c r="I81" s="109" t="s">
        <v>24</v>
      </c>
      <c r="J81" s="109" t="s">
        <v>24</v>
      </c>
      <c r="K81" s="107">
        <v>6840393313</v>
      </c>
      <c r="L81" s="107" t="s">
        <v>24</v>
      </c>
      <c r="M81" s="107" t="s">
        <v>24</v>
      </c>
      <c r="N81" s="110">
        <f>AD81</f>
        <v>1.7997970261321234</v>
      </c>
      <c r="O81" s="110">
        <f t="shared" ref="O81:P81" si="7">AE81</f>
        <v>5.1010191958462903</v>
      </c>
      <c r="P81" s="110">
        <f t="shared" si="7"/>
        <v>20.378095699901859</v>
      </c>
      <c r="Q81" s="111">
        <v>2087172</v>
      </c>
      <c r="R81" s="111">
        <v>88.78120760727839</v>
      </c>
      <c r="S81" s="111">
        <v>3988</v>
      </c>
      <c r="T81" s="111">
        <v>11.21879239272161</v>
      </c>
      <c r="U81" s="111">
        <v>2091160</v>
      </c>
      <c r="V81" s="85">
        <v>88.78120760727839</v>
      </c>
      <c r="W81" s="86" t="s">
        <v>24</v>
      </c>
      <c r="X81" s="87"/>
      <c r="Y81" s="78"/>
      <c r="Z81" s="78"/>
      <c r="AA81" s="185"/>
      <c r="AB81" s="185"/>
      <c r="AC81" s="185"/>
      <c r="AD81" s="286">
        <f>SUM(AD5:AD80)</f>
        <v>1.7997970261321234</v>
      </c>
      <c r="AE81" s="286">
        <f t="shared" ref="AE81:AF81" si="8">SUM(AE5:AE80)</f>
        <v>5.1010191958462903</v>
      </c>
      <c r="AF81" s="286">
        <f t="shared" si="8"/>
        <v>20.378095699901859</v>
      </c>
    </row>
    <row r="82" spans="1:36" s="5" customFormat="1" x14ac:dyDescent="1.25">
      <c r="A82" s="84">
        <v>65</v>
      </c>
      <c r="B82" s="16">
        <v>77</v>
      </c>
      <c r="C82" s="69" t="s">
        <v>30</v>
      </c>
      <c r="D82" s="10" t="s">
        <v>30</v>
      </c>
      <c r="E82" s="10" t="s">
        <v>25</v>
      </c>
      <c r="F82" s="11" t="s">
        <v>24</v>
      </c>
      <c r="G82" s="12">
        <v>176914.983954</v>
      </c>
      <c r="H82" s="12">
        <v>271945.548281</v>
      </c>
      <c r="I82" s="12" t="s">
        <v>121</v>
      </c>
      <c r="J82" s="225">
        <v>134.76666666666665</v>
      </c>
      <c r="K82" s="55">
        <v>11423</v>
      </c>
      <c r="L82" s="55">
        <v>50000</v>
      </c>
      <c r="M82" s="55">
        <v>23806841</v>
      </c>
      <c r="N82" s="267">
        <v>7.28</v>
      </c>
      <c r="O82" s="267">
        <v>14.89</v>
      </c>
      <c r="P82" s="267">
        <v>79.64</v>
      </c>
      <c r="Q82" s="54">
        <v>83</v>
      </c>
      <c r="R82" s="54">
        <v>11</v>
      </c>
      <c r="S82" s="54">
        <v>7</v>
      </c>
      <c r="T82" s="54">
        <v>89</v>
      </c>
      <c r="U82" s="12">
        <v>90</v>
      </c>
      <c r="V82" s="85">
        <v>0.22694456485379405</v>
      </c>
      <c r="W82" s="86">
        <v>1.7920794982734377E-3</v>
      </c>
      <c r="X82" s="87">
        <v>10615</v>
      </c>
      <c r="Y82" s="78">
        <v>0</v>
      </c>
      <c r="Z82" s="78">
        <v>0</v>
      </c>
      <c r="AA82" s="185">
        <v>0</v>
      </c>
      <c r="AB82" s="185">
        <v>0</v>
      </c>
      <c r="AC82" s="185">
        <v>0</v>
      </c>
      <c r="AD82" s="286">
        <f>$H82/$H$103*N82</f>
        <v>0.15019603928505643</v>
      </c>
      <c r="AE82" s="286">
        <f>$H82/$H$103*O82</f>
        <v>0.30720041551572669</v>
      </c>
      <c r="AF82" s="286">
        <f>$H82/$H$103*P82</f>
        <v>1.6430786495414689</v>
      </c>
    </row>
    <row r="83" spans="1:36" s="8" customFormat="1" x14ac:dyDescent="1.25">
      <c r="A83" s="280">
        <v>10</v>
      </c>
      <c r="B83" s="19">
        <v>78</v>
      </c>
      <c r="C83" s="70" t="s">
        <v>494</v>
      </c>
      <c r="D83" s="20" t="s">
        <v>296</v>
      </c>
      <c r="E83" s="20" t="s">
        <v>25</v>
      </c>
      <c r="F83" s="21" t="s">
        <v>24</v>
      </c>
      <c r="G83" s="18">
        <v>563659.31226399995</v>
      </c>
      <c r="H83" s="18">
        <v>984619.95809199999</v>
      </c>
      <c r="I83" s="18" t="s">
        <v>109</v>
      </c>
      <c r="J83" s="226">
        <v>116.3</v>
      </c>
      <c r="K83" s="57">
        <v>180524</v>
      </c>
      <c r="L83" s="56">
        <v>2000000</v>
      </c>
      <c r="M83" s="57">
        <v>5454233</v>
      </c>
      <c r="N83" s="281">
        <v>7.47</v>
      </c>
      <c r="O83" s="281">
        <v>14.49</v>
      </c>
      <c r="P83" s="281">
        <v>20.78</v>
      </c>
      <c r="Q83" s="282">
        <v>819</v>
      </c>
      <c r="R83" s="282">
        <v>78</v>
      </c>
      <c r="S83" s="282">
        <v>11</v>
      </c>
      <c r="T83" s="282">
        <v>22</v>
      </c>
      <c r="U83" s="18">
        <v>830</v>
      </c>
      <c r="V83" s="85">
        <v>5.8265085014750335</v>
      </c>
      <c r="W83" s="86">
        <v>4.6009325840150148E-2</v>
      </c>
      <c r="X83" s="87">
        <v>10762</v>
      </c>
      <c r="Y83" s="78">
        <v>0</v>
      </c>
      <c r="Z83" s="78">
        <v>0</v>
      </c>
      <c r="AA83" s="185">
        <v>0</v>
      </c>
      <c r="AB83" s="185">
        <v>0</v>
      </c>
      <c r="AC83" s="185">
        <v>0</v>
      </c>
      <c r="AD83" s="286">
        <f t="shared" ref="AD83:AD102" si="9">$H83/$H$103*N83</f>
        <v>0.55800023725664738</v>
      </c>
      <c r="AE83" s="286">
        <f t="shared" ref="AE83:AE102" si="10">$H83/$H$103*O83</f>
        <v>1.0823860023894005</v>
      </c>
      <c r="AF83" s="286">
        <f t="shared" ref="AF83:AF102" si="11">$H83/$H$103*P83</f>
        <v>1.5522416238545027</v>
      </c>
    </row>
    <row r="84" spans="1:36" s="5" customFormat="1" x14ac:dyDescent="1.25">
      <c r="A84" s="84">
        <v>32</v>
      </c>
      <c r="B84" s="16">
        <v>79</v>
      </c>
      <c r="C84" s="69" t="s">
        <v>495</v>
      </c>
      <c r="D84" s="10" t="s">
        <v>619</v>
      </c>
      <c r="E84" s="10" t="s">
        <v>25</v>
      </c>
      <c r="F84" s="11" t="s">
        <v>24</v>
      </c>
      <c r="G84" s="12">
        <v>99958.759137999994</v>
      </c>
      <c r="H84" s="12">
        <v>149393.04191999999</v>
      </c>
      <c r="I84" s="12" t="s">
        <v>100</v>
      </c>
      <c r="J84" s="225">
        <v>115.4</v>
      </c>
      <c r="K84" s="55">
        <v>8460</v>
      </c>
      <c r="L84" s="55">
        <v>200000</v>
      </c>
      <c r="M84" s="55">
        <v>17658752</v>
      </c>
      <c r="N84" s="267">
        <v>7.06</v>
      </c>
      <c r="O84" s="267">
        <v>10.07</v>
      </c>
      <c r="P84" s="267">
        <v>76.13</v>
      </c>
      <c r="Q84" s="54">
        <v>99</v>
      </c>
      <c r="R84" s="54">
        <v>77</v>
      </c>
      <c r="S84" s="54">
        <v>4</v>
      </c>
      <c r="T84" s="54">
        <v>23</v>
      </c>
      <c r="U84" s="12">
        <v>103</v>
      </c>
      <c r="V84" s="85">
        <v>0.87270254554710958</v>
      </c>
      <c r="W84" s="86">
        <v>6.8913408037490171E-3</v>
      </c>
      <c r="X84" s="87">
        <v>10767</v>
      </c>
      <c r="Y84" s="78">
        <v>0</v>
      </c>
      <c r="Z84" s="78">
        <v>0</v>
      </c>
      <c r="AA84" s="185">
        <v>0</v>
      </c>
      <c r="AB84" s="185">
        <v>0</v>
      </c>
      <c r="AC84" s="185">
        <v>0</v>
      </c>
      <c r="AD84" s="286">
        <f t="shared" si="9"/>
        <v>8.0016623007306414E-2</v>
      </c>
      <c r="AE84" s="286">
        <f t="shared" si="10"/>
        <v>0.11413135887869343</v>
      </c>
      <c r="AF84" s="286">
        <f t="shared" si="11"/>
        <v>0.8628421401623565</v>
      </c>
    </row>
    <row r="85" spans="1:36" s="8" customFormat="1" x14ac:dyDescent="1.25">
      <c r="A85" s="280">
        <v>37</v>
      </c>
      <c r="B85" s="19">
        <v>80</v>
      </c>
      <c r="C85" s="70" t="s">
        <v>496</v>
      </c>
      <c r="D85" s="20" t="s">
        <v>36</v>
      </c>
      <c r="E85" s="20" t="s">
        <v>25</v>
      </c>
      <c r="F85" s="21" t="s">
        <v>24</v>
      </c>
      <c r="G85" s="18">
        <v>20960.809839000001</v>
      </c>
      <c r="H85" s="18">
        <v>35503.405830999996</v>
      </c>
      <c r="I85" s="18" t="s">
        <v>129</v>
      </c>
      <c r="J85" s="226">
        <v>113.76666666666667</v>
      </c>
      <c r="K85" s="57">
        <v>10031</v>
      </c>
      <c r="L85" s="56">
        <v>50000</v>
      </c>
      <c r="M85" s="57">
        <v>3539368</v>
      </c>
      <c r="N85" s="281">
        <v>15.03</v>
      </c>
      <c r="O85" s="281">
        <v>23.98</v>
      </c>
      <c r="P85" s="281">
        <v>35.979999999999997</v>
      </c>
      <c r="Q85" s="282">
        <v>87</v>
      </c>
      <c r="R85" s="282">
        <v>55</v>
      </c>
      <c r="S85" s="282">
        <v>7</v>
      </c>
      <c r="T85" s="282">
        <v>45</v>
      </c>
      <c r="U85" s="18">
        <v>94</v>
      </c>
      <c r="V85" s="85">
        <v>4.9081377538664234E-2</v>
      </c>
      <c r="W85" s="86">
        <v>1.1698100246684935E-3</v>
      </c>
      <c r="X85" s="87">
        <v>10763</v>
      </c>
      <c r="Y85" s="78">
        <v>0</v>
      </c>
      <c r="Z85" s="78">
        <v>0</v>
      </c>
      <c r="AA85" s="185">
        <v>0</v>
      </c>
      <c r="AB85" s="185">
        <v>0</v>
      </c>
      <c r="AC85" s="185">
        <v>0</v>
      </c>
      <c r="AD85" s="286">
        <f t="shared" si="9"/>
        <v>4.0483135727410795E-2</v>
      </c>
      <c r="AE85" s="286">
        <f t="shared" si="10"/>
        <v>6.4589859929694668E-2</v>
      </c>
      <c r="AF85" s="286">
        <f t="shared" si="11"/>
        <v>9.6911724781918854E-2</v>
      </c>
    </row>
    <row r="86" spans="1:36" s="5" customFormat="1" x14ac:dyDescent="1.25">
      <c r="A86" s="84">
        <v>17</v>
      </c>
      <c r="B86" s="16">
        <v>81</v>
      </c>
      <c r="C86" s="69" t="s">
        <v>497</v>
      </c>
      <c r="D86" s="10" t="s">
        <v>204</v>
      </c>
      <c r="E86" s="10" t="s">
        <v>25</v>
      </c>
      <c r="F86" s="11" t="s">
        <v>24</v>
      </c>
      <c r="G86" s="12">
        <v>1029730.932023</v>
      </c>
      <c r="H86" s="12">
        <v>6867736.7671919996</v>
      </c>
      <c r="I86" s="12" t="s">
        <v>101</v>
      </c>
      <c r="J86" s="225">
        <v>98.766666666666666</v>
      </c>
      <c r="K86" s="55">
        <v>855737</v>
      </c>
      <c r="L86" s="55">
        <v>5000000</v>
      </c>
      <c r="M86" s="55">
        <v>8025522</v>
      </c>
      <c r="N86" s="267">
        <v>3.05</v>
      </c>
      <c r="O86" s="267">
        <v>7.14</v>
      </c>
      <c r="P86" s="267">
        <v>53.02</v>
      </c>
      <c r="Q86" s="54">
        <v>643</v>
      </c>
      <c r="R86" s="54">
        <v>46</v>
      </c>
      <c r="S86" s="54">
        <v>6</v>
      </c>
      <c r="T86" s="54">
        <v>54</v>
      </c>
      <c r="U86" s="12">
        <v>649</v>
      </c>
      <c r="V86" s="85">
        <v>23.967162454727173</v>
      </c>
      <c r="W86" s="86">
        <v>0.18925793836294819</v>
      </c>
      <c r="X86" s="87">
        <v>10885</v>
      </c>
      <c r="Y86" s="78">
        <v>0</v>
      </c>
      <c r="Z86" s="78">
        <v>0</v>
      </c>
      <c r="AA86" s="185">
        <v>0</v>
      </c>
      <c r="AB86" s="185">
        <v>0</v>
      </c>
      <c r="AC86" s="185">
        <v>0</v>
      </c>
      <c r="AD86" s="286">
        <f t="shared" si="9"/>
        <v>1.5891270758025624</v>
      </c>
      <c r="AE86" s="286">
        <f t="shared" si="10"/>
        <v>3.7201204331902611</v>
      </c>
      <c r="AF86" s="286">
        <f t="shared" si="11"/>
        <v>27.624759855426841</v>
      </c>
    </row>
    <row r="87" spans="1:36" s="8" customFormat="1" x14ac:dyDescent="1.25">
      <c r="A87" s="280">
        <v>101</v>
      </c>
      <c r="B87" s="19">
        <v>82</v>
      </c>
      <c r="C87" s="70" t="s">
        <v>498</v>
      </c>
      <c r="D87" s="20" t="s">
        <v>226</v>
      </c>
      <c r="E87" s="20" t="s">
        <v>25</v>
      </c>
      <c r="F87" s="21" t="s">
        <v>24</v>
      </c>
      <c r="G87" s="18">
        <v>173121.12607699999</v>
      </c>
      <c r="H87" s="18">
        <v>229018.521592</v>
      </c>
      <c r="I87" s="18" t="s">
        <v>81</v>
      </c>
      <c r="J87" s="226">
        <v>98.4</v>
      </c>
      <c r="K87" s="57">
        <v>68282</v>
      </c>
      <c r="L87" s="56">
        <v>200000</v>
      </c>
      <c r="M87" s="57">
        <v>3354010</v>
      </c>
      <c r="N87" s="281">
        <v>8.92</v>
      </c>
      <c r="O87" s="281">
        <v>21.37</v>
      </c>
      <c r="P87" s="281">
        <v>74.37</v>
      </c>
      <c r="Q87" s="282">
        <v>29</v>
      </c>
      <c r="R87" s="282">
        <v>6</v>
      </c>
      <c r="S87" s="282">
        <v>7</v>
      </c>
      <c r="T87" s="282">
        <v>94</v>
      </c>
      <c r="U87" s="18">
        <v>36</v>
      </c>
      <c r="V87" s="85">
        <v>0.10424782538876096</v>
      </c>
      <c r="W87" s="86">
        <v>8.231983468700569E-4</v>
      </c>
      <c r="X87" s="87">
        <v>10897</v>
      </c>
      <c r="Y87" s="78">
        <v>0</v>
      </c>
      <c r="Z87" s="78">
        <v>0</v>
      </c>
      <c r="AA87" s="185">
        <v>0</v>
      </c>
      <c r="AB87" s="185">
        <v>0</v>
      </c>
      <c r="AC87" s="185">
        <v>0</v>
      </c>
      <c r="AD87" s="286">
        <f t="shared" si="9"/>
        <v>0.15498176707795797</v>
      </c>
      <c r="AE87" s="286">
        <f t="shared" si="10"/>
        <v>0.37129600475963703</v>
      </c>
      <c r="AF87" s="286">
        <f t="shared" si="11"/>
        <v>1.2921517956936923</v>
      </c>
    </row>
    <row r="88" spans="1:36" s="5" customFormat="1" x14ac:dyDescent="1.25">
      <c r="A88" s="84">
        <v>111</v>
      </c>
      <c r="B88" s="16">
        <v>83</v>
      </c>
      <c r="C88" s="69" t="s">
        <v>499</v>
      </c>
      <c r="D88" s="10" t="s">
        <v>404</v>
      </c>
      <c r="E88" s="10" t="s">
        <v>25</v>
      </c>
      <c r="F88" s="11" t="s">
        <v>24</v>
      </c>
      <c r="G88" s="12">
        <v>21794.889236999999</v>
      </c>
      <c r="H88" s="12">
        <v>30691.745268999999</v>
      </c>
      <c r="I88" s="12" t="s">
        <v>102</v>
      </c>
      <c r="J88" s="225">
        <v>94.833333333333343</v>
      </c>
      <c r="K88" s="55">
        <v>9550</v>
      </c>
      <c r="L88" s="55">
        <v>500000</v>
      </c>
      <c r="M88" s="55">
        <v>3213795</v>
      </c>
      <c r="N88" s="267">
        <v>11.56</v>
      </c>
      <c r="O88" s="267">
        <v>14.67</v>
      </c>
      <c r="P88" s="267">
        <v>53.54</v>
      </c>
      <c r="Q88" s="54">
        <v>584</v>
      </c>
      <c r="R88" s="54">
        <v>25</v>
      </c>
      <c r="S88" s="54">
        <v>43</v>
      </c>
      <c r="T88" s="54">
        <v>75</v>
      </c>
      <c r="U88" s="12">
        <v>627</v>
      </c>
      <c r="V88" s="85">
        <v>5.8211225294459761E-2</v>
      </c>
      <c r="W88" s="86">
        <v>4.5966795233357401E-4</v>
      </c>
      <c r="X88" s="87">
        <v>10934</v>
      </c>
      <c r="Y88" s="78">
        <v>0</v>
      </c>
      <c r="Z88" s="78">
        <v>0</v>
      </c>
      <c r="AA88" s="185">
        <v>0</v>
      </c>
      <c r="AB88" s="185">
        <v>0</v>
      </c>
      <c r="AC88" s="185">
        <v>0</v>
      </c>
      <c r="AD88" s="286">
        <f t="shared" si="9"/>
        <v>2.6916870576158197E-2</v>
      </c>
      <c r="AE88" s="286">
        <f t="shared" si="10"/>
        <v>3.415834700278899E-2</v>
      </c>
      <c r="AF88" s="286">
        <f t="shared" si="11"/>
        <v>0.12466516009061503</v>
      </c>
    </row>
    <row r="89" spans="1:36" s="8" customFormat="1" x14ac:dyDescent="1.25">
      <c r="A89" s="280">
        <v>112</v>
      </c>
      <c r="B89" s="19" t="s">
        <v>410</v>
      </c>
      <c r="C89" s="70" t="s">
        <v>500</v>
      </c>
      <c r="D89" s="20" t="s">
        <v>20</v>
      </c>
      <c r="E89" s="20" t="s">
        <v>25</v>
      </c>
      <c r="F89" s="21" t="s">
        <v>24</v>
      </c>
      <c r="G89" s="18">
        <v>3074.082371</v>
      </c>
      <c r="H89" s="18">
        <v>3074.082371</v>
      </c>
      <c r="I89" s="18" t="s">
        <v>103</v>
      </c>
      <c r="J89" s="226">
        <v>92.933333333333337</v>
      </c>
      <c r="K89" s="57">
        <v>4960</v>
      </c>
      <c r="L89" s="56">
        <v>200000</v>
      </c>
      <c r="M89" s="57">
        <v>1534062</v>
      </c>
      <c r="N89" s="281">
        <v>0</v>
      </c>
      <c r="O89" s="281">
        <v>0</v>
      </c>
      <c r="P89" s="281">
        <v>0</v>
      </c>
      <c r="Q89" s="282">
        <v>119</v>
      </c>
      <c r="R89" s="282">
        <v>10</v>
      </c>
      <c r="S89" s="282">
        <v>19</v>
      </c>
      <c r="T89" s="282">
        <v>90</v>
      </c>
      <c r="U89" s="18">
        <v>138</v>
      </c>
      <c r="V89" s="85">
        <v>2.3321723792977182E-3</v>
      </c>
      <c r="W89" s="86">
        <v>1.8416119857602983E-5</v>
      </c>
      <c r="X89" s="87">
        <v>10980</v>
      </c>
      <c r="Y89" s="78">
        <v>0</v>
      </c>
      <c r="Z89" s="78">
        <v>0</v>
      </c>
      <c r="AA89" s="185">
        <v>0</v>
      </c>
      <c r="AB89" s="185">
        <v>0</v>
      </c>
      <c r="AC89" s="185">
        <v>0</v>
      </c>
      <c r="AD89" s="286">
        <f t="shared" si="9"/>
        <v>0</v>
      </c>
      <c r="AE89" s="286">
        <f t="shared" si="10"/>
        <v>0</v>
      </c>
      <c r="AF89" s="286">
        <f t="shared" si="11"/>
        <v>0</v>
      </c>
    </row>
    <row r="90" spans="1:36" s="5" customFormat="1" x14ac:dyDescent="1.25">
      <c r="A90" s="84">
        <v>128</v>
      </c>
      <c r="B90" s="16">
        <v>85</v>
      </c>
      <c r="C90" s="69" t="s">
        <v>501</v>
      </c>
      <c r="D90" s="10" t="s">
        <v>31</v>
      </c>
      <c r="E90" s="10" t="s">
        <v>25</v>
      </c>
      <c r="F90" s="11" t="s">
        <v>24</v>
      </c>
      <c r="G90" s="12">
        <v>90684.621776</v>
      </c>
      <c r="H90" s="12">
        <v>198890.437382</v>
      </c>
      <c r="I90" s="12" t="s">
        <v>105</v>
      </c>
      <c r="J90" s="225">
        <v>79.433333333333337</v>
      </c>
      <c r="K90" s="55">
        <v>61378</v>
      </c>
      <c r="L90" s="55">
        <v>100000</v>
      </c>
      <c r="M90" s="55">
        <v>3240419</v>
      </c>
      <c r="N90" s="267">
        <v>11.96</v>
      </c>
      <c r="O90" s="267">
        <v>15.36</v>
      </c>
      <c r="P90" s="267">
        <v>125.22</v>
      </c>
      <c r="Q90" s="54">
        <v>177</v>
      </c>
      <c r="R90" s="54">
        <v>28.000000000000004</v>
      </c>
      <c r="S90" s="54">
        <v>9</v>
      </c>
      <c r="T90" s="54">
        <v>72</v>
      </c>
      <c r="U90" s="12">
        <v>186</v>
      </c>
      <c r="V90" s="85">
        <v>0.42249062973871759</v>
      </c>
      <c r="W90" s="86">
        <v>3.3362191170128478E-3</v>
      </c>
      <c r="X90" s="87">
        <v>11131</v>
      </c>
      <c r="Y90" s="78">
        <v>0</v>
      </c>
      <c r="Z90" s="78">
        <v>0</v>
      </c>
      <c r="AA90" s="185">
        <v>0</v>
      </c>
      <c r="AB90" s="185">
        <v>0</v>
      </c>
      <c r="AC90" s="185">
        <v>0</v>
      </c>
      <c r="AD90" s="286">
        <f t="shared" si="9"/>
        <v>0.18046385470268078</v>
      </c>
      <c r="AE90" s="286">
        <f t="shared" si="10"/>
        <v>0.23176628831381074</v>
      </c>
      <c r="AF90" s="286">
        <f t="shared" si="11"/>
        <v>1.8894384519957932</v>
      </c>
    </row>
    <row r="91" spans="1:36" s="8" customFormat="1" x14ac:dyDescent="1.25">
      <c r="A91" s="280">
        <v>135</v>
      </c>
      <c r="B91" s="19">
        <v>86</v>
      </c>
      <c r="C91" s="70" t="s">
        <v>502</v>
      </c>
      <c r="D91" s="20" t="s">
        <v>47</v>
      </c>
      <c r="E91" s="20" t="s">
        <v>25</v>
      </c>
      <c r="F91" s="21" t="s">
        <v>24</v>
      </c>
      <c r="G91" s="18">
        <v>121707.214706</v>
      </c>
      <c r="H91" s="18">
        <v>270731.19317400001</v>
      </c>
      <c r="I91" s="18" t="s">
        <v>107</v>
      </c>
      <c r="J91" s="226">
        <v>75.2</v>
      </c>
      <c r="K91" s="57">
        <v>23686</v>
      </c>
      <c r="L91" s="56">
        <v>500000</v>
      </c>
      <c r="M91" s="57">
        <v>11430009</v>
      </c>
      <c r="N91" s="281">
        <v>11.77</v>
      </c>
      <c r="O91" s="281">
        <v>20.64</v>
      </c>
      <c r="P91" s="281">
        <v>83.18</v>
      </c>
      <c r="Q91" s="282">
        <v>202</v>
      </c>
      <c r="R91" s="282">
        <v>44</v>
      </c>
      <c r="S91" s="282">
        <v>4</v>
      </c>
      <c r="T91" s="282">
        <v>56.000000000000007</v>
      </c>
      <c r="U91" s="18">
        <v>206</v>
      </c>
      <c r="V91" s="85">
        <v>0.90372463481160192</v>
      </c>
      <c r="W91" s="86">
        <v>7.1363083366807753E-3</v>
      </c>
      <c r="X91" s="87">
        <v>11157</v>
      </c>
      <c r="Y91" s="78">
        <v>0</v>
      </c>
      <c r="Z91" s="78">
        <v>0</v>
      </c>
      <c r="AA91" s="185">
        <v>0</v>
      </c>
      <c r="AB91" s="185">
        <v>0</v>
      </c>
      <c r="AC91" s="185">
        <v>0</v>
      </c>
      <c r="AD91" s="286">
        <f t="shared" si="9"/>
        <v>0.2417463398121035</v>
      </c>
      <c r="AE91" s="286">
        <f t="shared" si="10"/>
        <v>0.42392901051162418</v>
      </c>
      <c r="AF91" s="286">
        <f t="shared" si="11"/>
        <v>1.7084503437188423</v>
      </c>
    </row>
    <row r="92" spans="1:36" s="5" customFormat="1" x14ac:dyDescent="1.25">
      <c r="A92" s="84">
        <v>143</v>
      </c>
      <c r="B92" s="16">
        <v>87</v>
      </c>
      <c r="C92" s="69" t="s">
        <v>503</v>
      </c>
      <c r="D92" s="10" t="s">
        <v>40</v>
      </c>
      <c r="E92" s="10" t="s">
        <v>45</v>
      </c>
      <c r="F92" s="11" t="s">
        <v>24</v>
      </c>
      <c r="G92" s="12">
        <v>158346.83425000001</v>
      </c>
      <c r="H92" s="12">
        <v>199699.26188999999</v>
      </c>
      <c r="I92" s="12" t="s">
        <v>151</v>
      </c>
      <c r="J92" s="225">
        <v>73.099999999999994</v>
      </c>
      <c r="K92" s="55">
        <v>5282630</v>
      </c>
      <c r="L92" s="55">
        <v>50000000</v>
      </c>
      <c r="M92" s="55">
        <v>37803</v>
      </c>
      <c r="N92" s="267">
        <v>5.63</v>
      </c>
      <c r="O92" s="267">
        <v>6.6</v>
      </c>
      <c r="P92" s="267">
        <v>49.31</v>
      </c>
      <c r="Q92" s="54">
        <v>0</v>
      </c>
      <c r="R92" s="54">
        <v>0</v>
      </c>
      <c r="S92" s="54">
        <v>0</v>
      </c>
      <c r="T92" s="54">
        <v>0</v>
      </c>
      <c r="U92" s="12">
        <v>0</v>
      </c>
      <c r="V92" s="85">
        <v>0</v>
      </c>
      <c r="W92" s="86">
        <v>0</v>
      </c>
      <c r="X92" s="87">
        <v>11172</v>
      </c>
      <c r="Y92" s="78">
        <v>0</v>
      </c>
      <c r="Z92" s="78">
        <v>1</v>
      </c>
      <c r="AA92" s="185">
        <v>1</v>
      </c>
      <c r="AB92" s="185">
        <v>0</v>
      </c>
      <c r="AC92" s="185">
        <v>0</v>
      </c>
      <c r="AD92" s="286">
        <f t="shared" si="9"/>
        <v>8.5296262494326536E-2</v>
      </c>
      <c r="AE92" s="286">
        <f t="shared" si="10"/>
        <v>9.9992066156759346E-2</v>
      </c>
      <c r="AF92" s="286">
        <f t="shared" si="11"/>
        <v>0.74706193669542487</v>
      </c>
      <c r="AG92" s="384"/>
      <c r="AH92" s="384"/>
      <c r="AI92" s="384"/>
      <c r="AJ92" s="384"/>
    </row>
    <row r="93" spans="1:36" s="8" customFormat="1" x14ac:dyDescent="1.25">
      <c r="A93" s="280">
        <v>145</v>
      </c>
      <c r="B93" s="19">
        <v>88</v>
      </c>
      <c r="C93" s="70" t="s">
        <v>504</v>
      </c>
      <c r="D93" s="20" t="s">
        <v>316</v>
      </c>
      <c r="E93" s="20" t="s">
        <v>25</v>
      </c>
      <c r="F93" s="21" t="s">
        <v>24</v>
      </c>
      <c r="G93" s="18">
        <v>524315.598979</v>
      </c>
      <c r="H93" s="18">
        <v>842674.50750299997</v>
      </c>
      <c r="I93" s="18" t="s">
        <v>108</v>
      </c>
      <c r="J93" s="226">
        <v>71.133333333333326</v>
      </c>
      <c r="K93" s="57">
        <v>168726</v>
      </c>
      <c r="L93" s="56">
        <v>500000</v>
      </c>
      <c r="M93" s="57">
        <v>4994337</v>
      </c>
      <c r="N93" s="281">
        <v>8.02</v>
      </c>
      <c r="O93" s="281">
        <v>19.93</v>
      </c>
      <c r="P93" s="281">
        <v>86.97</v>
      </c>
      <c r="Q93" s="282">
        <v>2048</v>
      </c>
      <c r="R93" s="282">
        <v>56</v>
      </c>
      <c r="S93" s="282">
        <v>2</v>
      </c>
      <c r="T93" s="282">
        <v>44</v>
      </c>
      <c r="U93" s="18">
        <v>2050</v>
      </c>
      <c r="V93" s="85">
        <v>3.5800824617415903</v>
      </c>
      <c r="W93" s="86">
        <v>2.8270306389354113E-2</v>
      </c>
      <c r="X93" s="87">
        <v>11188</v>
      </c>
      <c r="Y93" s="78">
        <v>0</v>
      </c>
      <c r="Z93" s="78">
        <v>0</v>
      </c>
      <c r="AA93" s="185">
        <v>0</v>
      </c>
      <c r="AB93" s="185">
        <v>0</v>
      </c>
      <c r="AC93" s="185">
        <v>0</v>
      </c>
      <c r="AD93" s="286">
        <f t="shared" si="9"/>
        <v>0.51271895255656341</v>
      </c>
      <c r="AE93" s="286">
        <f t="shared" si="10"/>
        <v>1.2741257761162481</v>
      </c>
      <c r="AF93" s="286">
        <f t="shared" si="11"/>
        <v>5.5599959231726084</v>
      </c>
    </row>
    <row r="94" spans="1:36" s="5" customFormat="1" x14ac:dyDescent="1.25">
      <c r="A94" s="84">
        <v>151</v>
      </c>
      <c r="B94" s="16">
        <v>89</v>
      </c>
      <c r="C94" s="69" t="s">
        <v>505</v>
      </c>
      <c r="D94" s="10" t="s">
        <v>17</v>
      </c>
      <c r="E94" s="10" t="s">
        <v>45</v>
      </c>
      <c r="F94" s="11" t="s">
        <v>24</v>
      </c>
      <c r="G94" s="12">
        <v>344755.81664700003</v>
      </c>
      <c r="H94" s="12">
        <v>483933.39596200001</v>
      </c>
      <c r="I94" s="12" t="s">
        <v>211</v>
      </c>
      <c r="J94" s="225">
        <v>68.333333333333343</v>
      </c>
      <c r="K94" s="55">
        <v>14457539</v>
      </c>
      <c r="L94" s="55">
        <v>100000000</v>
      </c>
      <c r="M94" s="55">
        <v>33473</v>
      </c>
      <c r="N94" s="267">
        <v>9.6199999999999992</v>
      </c>
      <c r="O94" s="267">
        <v>20.18</v>
      </c>
      <c r="P94" s="267">
        <v>53.64</v>
      </c>
      <c r="Q94" s="54">
        <v>0</v>
      </c>
      <c r="R94" s="54">
        <v>0</v>
      </c>
      <c r="S94" s="54">
        <v>0</v>
      </c>
      <c r="T94" s="54">
        <v>0</v>
      </c>
      <c r="U94" s="12">
        <v>0</v>
      </c>
      <c r="V94" s="85">
        <v>0</v>
      </c>
      <c r="W94" s="86">
        <v>0</v>
      </c>
      <c r="X94" s="87">
        <v>11196</v>
      </c>
      <c r="Y94" s="78">
        <v>0</v>
      </c>
      <c r="Z94" s="78">
        <v>1</v>
      </c>
      <c r="AA94" s="185">
        <v>1</v>
      </c>
      <c r="AB94" s="185">
        <v>0</v>
      </c>
      <c r="AC94" s="185">
        <v>0</v>
      </c>
      <c r="AD94" s="286">
        <f t="shared" si="9"/>
        <v>0.35318789696217739</v>
      </c>
      <c r="AE94" s="286">
        <f t="shared" si="10"/>
        <v>0.74088687741130366</v>
      </c>
      <c r="AF94" s="286">
        <f t="shared" si="11"/>
        <v>1.9693345938722659</v>
      </c>
      <c r="AG94" s="384"/>
      <c r="AH94" s="384"/>
      <c r="AI94" s="384"/>
      <c r="AJ94" s="384"/>
    </row>
    <row r="95" spans="1:36" s="8" customFormat="1" x14ac:dyDescent="1.25">
      <c r="A95" s="280">
        <v>153</v>
      </c>
      <c r="B95" s="19">
        <v>90</v>
      </c>
      <c r="C95" s="70" t="s">
        <v>506</v>
      </c>
      <c r="D95" s="20" t="s">
        <v>71</v>
      </c>
      <c r="E95" s="20" t="s">
        <v>25</v>
      </c>
      <c r="F95" s="21" t="s">
        <v>24</v>
      </c>
      <c r="G95" s="18">
        <v>158126.698336</v>
      </c>
      <c r="H95" s="18">
        <v>214655.47998400001</v>
      </c>
      <c r="I95" s="18" t="s">
        <v>209</v>
      </c>
      <c r="J95" s="226">
        <v>68.266666666666666</v>
      </c>
      <c r="K95" s="57">
        <v>66022</v>
      </c>
      <c r="L95" s="56">
        <v>700000</v>
      </c>
      <c r="M95" s="57">
        <v>3251272</v>
      </c>
      <c r="N95" s="281">
        <v>8.6199999999999992</v>
      </c>
      <c r="O95" s="281">
        <v>15.31</v>
      </c>
      <c r="P95" s="281">
        <v>54.18</v>
      </c>
      <c r="Q95" s="282">
        <v>122</v>
      </c>
      <c r="R95" s="282">
        <v>2</v>
      </c>
      <c r="S95" s="282">
        <v>6</v>
      </c>
      <c r="T95" s="282">
        <v>98</v>
      </c>
      <c r="U95" s="18">
        <v>128</v>
      </c>
      <c r="V95" s="85">
        <v>3.2569952334798973E-2</v>
      </c>
      <c r="W95" s="86">
        <v>2.5719031375146206E-4</v>
      </c>
      <c r="X95" s="87">
        <v>11222</v>
      </c>
      <c r="Y95" s="78">
        <v>0</v>
      </c>
      <c r="Z95" s="78">
        <v>0</v>
      </c>
      <c r="AA95" s="185">
        <v>0</v>
      </c>
      <c r="AB95" s="185">
        <v>0</v>
      </c>
      <c r="AC95" s="185">
        <v>0</v>
      </c>
      <c r="AD95" s="286">
        <f t="shared" si="9"/>
        <v>0.14037649456298357</v>
      </c>
      <c r="AE95" s="286">
        <f t="shared" si="10"/>
        <v>0.24932298512288614</v>
      </c>
      <c r="AF95" s="286">
        <f t="shared" si="11"/>
        <v>0.88232000874970418</v>
      </c>
    </row>
    <row r="96" spans="1:36" s="5" customFormat="1" x14ac:dyDescent="1.25">
      <c r="A96" s="84">
        <v>166</v>
      </c>
      <c r="B96" s="16">
        <v>91</v>
      </c>
      <c r="C96" s="69" t="s">
        <v>507</v>
      </c>
      <c r="D96" s="10" t="s">
        <v>156</v>
      </c>
      <c r="E96" s="10" t="s">
        <v>25</v>
      </c>
      <c r="F96" s="11" t="s">
        <v>24</v>
      </c>
      <c r="G96" s="12">
        <v>58315.98861</v>
      </c>
      <c r="H96" s="12">
        <v>68648.409786000004</v>
      </c>
      <c r="I96" s="12" t="s">
        <v>168</v>
      </c>
      <c r="J96" s="225">
        <v>64.066666666666663</v>
      </c>
      <c r="K96" s="55">
        <v>30067</v>
      </c>
      <c r="L96" s="55">
        <v>200000</v>
      </c>
      <c r="M96" s="55">
        <v>2283181</v>
      </c>
      <c r="N96" s="267">
        <v>6.51</v>
      </c>
      <c r="O96" s="267">
        <v>12.24</v>
      </c>
      <c r="P96" s="267">
        <v>37.17</v>
      </c>
      <c r="Q96" s="54">
        <v>88</v>
      </c>
      <c r="R96" s="54">
        <v>4</v>
      </c>
      <c r="S96" s="54">
        <v>5</v>
      </c>
      <c r="T96" s="54">
        <v>96</v>
      </c>
      <c r="U96" s="12">
        <v>93</v>
      </c>
      <c r="V96" s="85">
        <v>2.0832223195572971E-2</v>
      </c>
      <c r="W96" s="86">
        <v>1.6450272830412997E-4</v>
      </c>
      <c r="X96" s="87">
        <v>11258</v>
      </c>
      <c r="Y96" s="78">
        <v>0</v>
      </c>
      <c r="Z96" s="78">
        <v>0</v>
      </c>
      <c r="AA96" s="185">
        <v>0</v>
      </c>
      <c r="AB96" s="185">
        <v>0</v>
      </c>
      <c r="AC96" s="185">
        <v>0</v>
      </c>
      <c r="AD96" s="286">
        <f t="shared" si="9"/>
        <v>3.3904443250795009E-2</v>
      </c>
      <c r="AE96" s="286">
        <f t="shared" si="10"/>
        <v>6.374660297845329E-2</v>
      </c>
      <c r="AF96" s="286">
        <f t="shared" si="11"/>
        <v>0.19358343404486184</v>
      </c>
    </row>
    <row r="97" spans="1:36" s="8" customFormat="1" x14ac:dyDescent="1.25">
      <c r="A97" s="280">
        <v>179</v>
      </c>
      <c r="B97" s="19">
        <v>92</v>
      </c>
      <c r="C97" s="70" t="s">
        <v>508</v>
      </c>
      <c r="D97" s="20" t="s">
        <v>38</v>
      </c>
      <c r="E97" s="20" t="s">
        <v>25</v>
      </c>
      <c r="F97" s="21" t="s">
        <v>24</v>
      </c>
      <c r="G97" s="18">
        <v>274152.70697599999</v>
      </c>
      <c r="H97" s="18">
        <v>336388.61165899999</v>
      </c>
      <c r="I97" s="18" t="s">
        <v>171</v>
      </c>
      <c r="J97" s="226">
        <v>56.333333333333329</v>
      </c>
      <c r="K97" s="57">
        <v>185660</v>
      </c>
      <c r="L97" s="56">
        <v>300000</v>
      </c>
      <c r="M97" s="57">
        <v>1811852</v>
      </c>
      <c r="N97" s="281">
        <v>6.3</v>
      </c>
      <c r="O97" s="281">
        <v>12.63</v>
      </c>
      <c r="P97" s="281">
        <v>51.66</v>
      </c>
      <c r="Q97" s="282">
        <v>110</v>
      </c>
      <c r="R97" s="282">
        <v>0</v>
      </c>
      <c r="S97" s="282">
        <v>18</v>
      </c>
      <c r="T97" s="282">
        <v>100</v>
      </c>
      <c r="U97" s="18">
        <v>128</v>
      </c>
      <c r="V97" s="85">
        <v>0</v>
      </c>
      <c r="W97" s="86">
        <v>0</v>
      </c>
      <c r="X97" s="87">
        <v>11304</v>
      </c>
      <c r="Y97" s="78">
        <v>0</v>
      </c>
      <c r="Z97" s="78">
        <v>0</v>
      </c>
      <c r="AA97" s="185">
        <v>0</v>
      </c>
      <c r="AB97" s="185">
        <v>0</v>
      </c>
      <c r="AC97" s="185">
        <v>0</v>
      </c>
      <c r="AD97" s="286">
        <f t="shared" si="9"/>
        <v>0.16077813295442708</v>
      </c>
      <c r="AE97" s="286">
        <f t="shared" si="10"/>
        <v>0.32232187606578006</v>
      </c>
      <c r="AF97" s="286">
        <f t="shared" si="11"/>
        <v>1.3183806902263022</v>
      </c>
    </row>
    <row r="98" spans="1:36" s="5" customFormat="1" x14ac:dyDescent="1.25">
      <c r="A98" s="84">
        <v>180</v>
      </c>
      <c r="B98" s="16">
        <v>93</v>
      </c>
      <c r="C98" s="69" t="s">
        <v>509</v>
      </c>
      <c r="D98" s="10" t="s">
        <v>174</v>
      </c>
      <c r="E98" s="10" t="s">
        <v>25</v>
      </c>
      <c r="F98" s="11" t="s">
        <v>24</v>
      </c>
      <c r="G98" s="12">
        <v>102563.336753</v>
      </c>
      <c r="H98" s="12">
        <v>122589.596456</v>
      </c>
      <c r="I98" s="12" t="s">
        <v>175</v>
      </c>
      <c r="J98" s="225">
        <v>55.966666666666669</v>
      </c>
      <c r="K98" s="55">
        <v>33654</v>
      </c>
      <c r="L98" s="55">
        <v>200000</v>
      </c>
      <c r="M98" s="55">
        <v>3642645</v>
      </c>
      <c r="N98" s="267">
        <v>7.52</v>
      </c>
      <c r="O98" s="267">
        <v>16.489999999999998</v>
      </c>
      <c r="P98" s="267">
        <v>64.56</v>
      </c>
      <c r="Q98" s="54">
        <v>1088</v>
      </c>
      <c r="R98" s="54">
        <v>38</v>
      </c>
      <c r="S98" s="54">
        <v>6</v>
      </c>
      <c r="T98" s="54">
        <v>62</v>
      </c>
      <c r="U98" s="12">
        <v>1094</v>
      </c>
      <c r="V98" s="85">
        <v>0.35341286865177474</v>
      </c>
      <c r="W98" s="86">
        <v>2.7907430025692487E-3</v>
      </c>
      <c r="X98" s="87">
        <v>11305</v>
      </c>
      <c r="Y98" s="78">
        <v>0</v>
      </c>
      <c r="Z98" s="78">
        <v>0</v>
      </c>
      <c r="AA98" s="185">
        <v>0</v>
      </c>
      <c r="AB98" s="185">
        <v>0</v>
      </c>
      <c r="AC98" s="185">
        <v>0</v>
      </c>
      <c r="AD98" s="286">
        <f t="shared" si="9"/>
        <v>6.9938546638456472E-2</v>
      </c>
      <c r="AE98" s="286">
        <f t="shared" si="10"/>
        <v>0.15336258431757277</v>
      </c>
      <c r="AF98" s="286">
        <f t="shared" si="11"/>
        <v>0.60042986316206781</v>
      </c>
    </row>
    <row r="99" spans="1:36" s="8" customFormat="1" x14ac:dyDescent="1.25">
      <c r="A99" s="280">
        <v>140</v>
      </c>
      <c r="B99" s="19">
        <v>94</v>
      </c>
      <c r="C99" s="70" t="s">
        <v>510</v>
      </c>
      <c r="D99" s="20" t="s">
        <v>16</v>
      </c>
      <c r="E99" s="20" t="s">
        <v>25</v>
      </c>
      <c r="F99" s="21" t="s">
        <v>24</v>
      </c>
      <c r="G99" s="18">
        <v>158516.27018399999</v>
      </c>
      <c r="H99" s="18">
        <v>280035.61033699999</v>
      </c>
      <c r="I99" s="18" t="s">
        <v>147</v>
      </c>
      <c r="J99" s="226">
        <v>74.766666666666666</v>
      </c>
      <c r="K99" s="57">
        <v>54859</v>
      </c>
      <c r="L99" s="56">
        <v>200000</v>
      </c>
      <c r="M99" s="57">
        <v>5104643</v>
      </c>
      <c r="N99" s="281">
        <v>2.41</v>
      </c>
      <c r="O99" s="281">
        <v>21.74</v>
      </c>
      <c r="P99" s="281">
        <v>90.54</v>
      </c>
      <c r="Q99" s="282">
        <v>65</v>
      </c>
      <c r="R99" s="282">
        <v>5</v>
      </c>
      <c r="S99" s="282">
        <v>6</v>
      </c>
      <c r="T99" s="282">
        <v>95</v>
      </c>
      <c r="U99" s="18">
        <v>71</v>
      </c>
      <c r="V99" s="85">
        <v>0.1062254092162272</v>
      </c>
      <c r="W99" s="86">
        <v>8.3881443988203337E-4</v>
      </c>
      <c r="X99" s="87">
        <v>11173</v>
      </c>
      <c r="Y99" s="78">
        <v>0</v>
      </c>
      <c r="Z99" s="78">
        <v>0</v>
      </c>
      <c r="AA99" s="185">
        <v>0</v>
      </c>
      <c r="AB99" s="185">
        <v>0</v>
      </c>
      <c r="AC99" s="185">
        <v>0</v>
      </c>
      <c r="AD99" s="286">
        <f t="shared" si="9"/>
        <v>5.1200647242221516E-2</v>
      </c>
      <c r="AE99" s="286">
        <f t="shared" si="10"/>
        <v>0.46186807927215584</v>
      </c>
      <c r="AF99" s="286">
        <f t="shared" si="11"/>
        <v>1.9235297100874424</v>
      </c>
    </row>
    <row r="100" spans="1:36" s="5" customFormat="1" x14ac:dyDescent="1.25">
      <c r="A100" s="84">
        <v>165</v>
      </c>
      <c r="B100" s="16">
        <v>95</v>
      </c>
      <c r="C100" s="69" t="s">
        <v>511</v>
      </c>
      <c r="D100" s="10" t="s">
        <v>214</v>
      </c>
      <c r="E100" s="10" t="s">
        <v>25</v>
      </c>
      <c r="F100" s="11" t="s">
        <v>24</v>
      </c>
      <c r="G100" s="12">
        <v>138380.25870100001</v>
      </c>
      <c r="H100" s="12">
        <v>144085.24752899999</v>
      </c>
      <c r="I100" s="12" t="s">
        <v>155</v>
      </c>
      <c r="J100" s="225">
        <v>64.133333333333326</v>
      </c>
      <c r="K100" s="55">
        <v>110813</v>
      </c>
      <c r="L100" s="55">
        <v>500000</v>
      </c>
      <c r="M100" s="55">
        <v>1300255</v>
      </c>
      <c r="N100" s="267">
        <v>8.9499999999999993</v>
      </c>
      <c r="O100" s="267">
        <v>15.77</v>
      </c>
      <c r="P100" s="267">
        <v>48.15</v>
      </c>
      <c r="Q100" s="54">
        <v>144</v>
      </c>
      <c r="R100" s="54">
        <v>2</v>
      </c>
      <c r="S100" s="54">
        <v>12</v>
      </c>
      <c r="T100" s="54">
        <v>98</v>
      </c>
      <c r="U100" s="12">
        <v>156</v>
      </c>
      <c r="V100" s="85">
        <v>2.1862240109206791E-2</v>
      </c>
      <c r="W100" s="86">
        <v>1.7263631015477807E-4</v>
      </c>
      <c r="X100" s="87">
        <v>11239</v>
      </c>
      <c r="Y100" s="78">
        <v>0</v>
      </c>
      <c r="Z100" s="78">
        <v>0</v>
      </c>
      <c r="AA100" s="185">
        <v>0</v>
      </c>
      <c r="AB100" s="185">
        <v>0</v>
      </c>
      <c r="AC100" s="185">
        <v>0</v>
      </c>
      <c r="AD100" s="286">
        <f t="shared" si="9"/>
        <v>9.7833524488700377E-2</v>
      </c>
      <c r="AE100" s="286">
        <f t="shared" si="10"/>
        <v>0.17238376326109553</v>
      </c>
      <c r="AF100" s="286">
        <f t="shared" si="11"/>
        <v>0.5263334306291535</v>
      </c>
    </row>
    <row r="101" spans="1:36" s="8" customFormat="1" x14ac:dyDescent="1.25">
      <c r="A101" s="280">
        <v>204</v>
      </c>
      <c r="B101" s="19">
        <v>96</v>
      </c>
      <c r="C101" s="70" t="s">
        <v>512</v>
      </c>
      <c r="D101" s="20" t="s">
        <v>39</v>
      </c>
      <c r="E101" s="20" t="s">
        <v>45</v>
      </c>
      <c r="F101" s="21" t="s">
        <v>24</v>
      </c>
      <c r="G101" s="18">
        <v>759868.52394099999</v>
      </c>
      <c r="H101" s="18">
        <v>1050374.4149259999</v>
      </c>
      <c r="I101" s="18" t="s">
        <v>206</v>
      </c>
      <c r="J101" s="226">
        <v>49.2</v>
      </c>
      <c r="K101" s="57">
        <v>30010000</v>
      </c>
      <c r="L101" s="56">
        <v>50000000</v>
      </c>
      <c r="M101" s="57">
        <v>35001</v>
      </c>
      <c r="N101" s="281">
        <v>6.37</v>
      </c>
      <c r="O101" s="281">
        <v>15.87</v>
      </c>
      <c r="P101" s="281">
        <v>51.28</v>
      </c>
      <c r="Q101" s="282">
        <v>0</v>
      </c>
      <c r="R101" s="282">
        <v>0</v>
      </c>
      <c r="S101" s="282">
        <v>0</v>
      </c>
      <c r="T101" s="282">
        <v>0</v>
      </c>
      <c r="U101" s="18">
        <v>0</v>
      </c>
      <c r="V101" s="85">
        <v>0</v>
      </c>
      <c r="W101" s="86">
        <v>0</v>
      </c>
      <c r="X101" s="87">
        <v>11327</v>
      </c>
      <c r="Y101" s="78">
        <v>0</v>
      </c>
      <c r="Z101" s="78">
        <v>1</v>
      </c>
      <c r="AA101" s="185">
        <v>1</v>
      </c>
      <c r="AB101" s="185">
        <v>0</v>
      </c>
      <c r="AC101" s="185">
        <v>0</v>
      </c>
      <c r="AD101" s="286">
        <f t="shared" si="9"/>
        <v>0.50760829934445284</v>
      </c>
      <c r="AE101" s="286">
        <f t="shared" si="10"/>
        <v>1.2646379451485819</v>
      </c>
      <c r="AF101" s="286">
        <f t="shared" si="11"/>
        <v>4.0863663407195512</v>
      </c>
      <c r="AG101" s="384"/>
      <c r="AH101" s="384"/>
      <c r="AI101" s="384"/>
      <c r="AJ101" s="384"/>
    </row>
    <row r="102" spans="1:36" s="5" customFormat="1" x14ac:dyDescent="1.25">
      <c r="A102" s="84">
        <v>213</v>
      </c>
      <c r="B102" s="16">
        <v>97</v>
      </c>
      <c r="C102" s="69" t="s">
        <v>513</v>
      </c>
      <c r="D102" s="10" t="s">
        <v>236</v>
      </c>
      <c r="E102" s="10" t="s">
        <v>25</v>
      </c>
      <c r="F102" s="11" t="s">
        <v>24</v>
      </c>
      <c r="G102" s="12">
        <v>294068.70712500002</v>
      </c>
      <c r="H102" s="12">
        <v>396507.82311599999</v>
      </c>
      <c r="I102" s="12" t="s">
        <v>222</v>
      </c>
      <c r="J102" s="225">
        <v>45.3</v>
      </c>
      <c r="K102" s="55">
        <v>236215</v>
      </c>
      <c r="L102" s="55">
        <v>500000</v>
      </c>
      <c r="M102" s="55">
        <v>1678588</v>
      </c>
      <c r="N102" s="267">
        <v>9.91</v>
      </c>
      <c r="O102" s="267">
        <v>16.3</v>
      </c>
      <c r="P102" s="267">
        <v>73.47</v>
      </c>
      <c r="Q102" s="54">
        <v>99</v>
      </c>
      <c r="R102" s="54">
        <v>0</v>
      </c>
      <c r="S102" s="54">
        <v>11</v>
      </c>
      <c r="T102" s="54">
        <v>100</v>
      </c>
      <c r="U102" s="12">
        <v>110</v>
      </c>
      <c r="V102" s="85">
        <v>0</v>
      </c>
      <c r="W102" s="86">
        <v>0</v>
      </c>
      <c r="X102" s="87">
        <v>11381</v>
      </c>
      <c r="Y102" s="78">
        <v>0</v>
      </c>
      <c r="Z102" s="78">
        <v>0</v>
      </c>
      <c r="AA102" s="185">
        <v>0</v>
      </c>
      <c r="AB102" s="185">
        <v>0</v>
      </c>
      <c r="AC102" s="185">
        <v>0</v>
      </c>
      <c r="AD102" s="286">
        <f t="shared" si="9"/>
        <v>0.29810589350254635</v>
      </c>
      <c r="AE102" s="286">
        <f t="shared" si="10"/>
        <v>0.49032553623526792</v>
      </c>
      <c r="AF102" s="286">
        <f t="shared" si="11"/>
        <v>2.2100746716076771</v>
      </c>
    </row>
    <row r="103" spans="1:36" s="112" customFormat="1" x14ac:dyDescent="1.25">
      <c r="A103" s="118"/>
      <c r="B103" s="275"/>
      <c r="C103" s="119" t="s">
        <v>26</v>
      </c>
      <c r="D103" s="104"/>
      <c r="E103" s="105" t="s">
        <v>24</v>
      </c>
      <c r="F103" s="120" t="s">
        <v>22</v>
      </c>
      <c r="G103" s="111">
        <v>5273017.471886999</v>
      </c>
      <c r="H103" s="108">
        <v>13181197.060252002</v>
      </c>
      <c r="I103" s="121" t="s">
        <v>24</v>
      </c>
      <c r="J103" s="121" t="s">
        <v>24</v>
      </c>
      <c r="K103" s="111">
        <v>51870216</v>
      </c>
      <c r="L103" s="107" t="s">
        <v>24</v>
      </c>
      <c r="M103" s="107" t="s">
        <v>24</v>
      </c>
      <c r="N103" s="110">
        <f>AD103</f>
        <v>5.3328810372455333</v>
      </c>
      <c r="O103" s="110">
        <f t="shared" ref="O103:P103" si="12">AE103</f>
        <v>11.642551812577743</v>
      </c>
      <c r="P103" s="110">
        <f t="shared" si="12"/>
        <v>56.81195034823309</v>
      </c>
      <c r="Q103" s="111">
        <v>6606</v>
      </c>
      <c r="R103" s="111">
        <v>36.548391087003786</v>
      </c>
      <c r="S103" s="111">
        <v>183</v>
      </c>
      <c r="T103" s="111">
        <v>63.451608912996214</v>
      </c>
      <c r="U103" s="111">
        <v>6789</v>
      </c>
      <c r="V103" s="85">
        <v>36.548391087003786</v>
      </c>
      <c r="W103" s="86" t="s">
        <v>24</v>
      </c>
      <c r="X103" s="87" t="e">
        <v>#N/A</v>
      </c>
      <c r="Y103" s="78">
        <v>0</v>
      </c>
      <c r="Z103" s="78">
        <v>0</v>
      </c>
      <c r="AA103" s="185">
        <v>0</v>
      </c>
      <c r="AB103" s="185">
        <v>0</v>
      </c>
      <c r="AC103" s="185">
        <v>0</v>
      </c>
      <c r="AD103" s="286">
        <f>SUM(AD82:AD102)</f>
        <v>5.3328810372455333</v>
      </c>
      <c r="AE103" s="286">
        <f>SUM(AE82:AE102)</f>
        <v>11.642551812577743</v>
      </c>
      <c r="AF103" s="286">
        <f>SUM(AF82:AF102)</f>
        <v>56.81195034823309</v>
      </c>
    </row>
    <row r="104" spans="1:36" s="5" customFormat="1" x14ac:dyDescent="1.25">
      <c r="A104" s="84">
        <v>26</v>
      </c>
      <c r="B104" s="16">
        <v>98</v>
      </c>
      <c r="C104" s="69" t="s">
        <v>514</v>
      </c>
      <c r="D104" s="10" t="s">
        <v>350</v>
      </c>
      <c r="E104" s="10" t="s">
        <v>230</v>
      </c>
      <c r="F104" s="11" t="s">
        <v>24</v>
      </c>
      <c r="G104" s="12">
        <v>257133.385725</v>
      </c>
      <c r="H104" s="12">
        <v>448481.75692999997</v>
      </c>
      <c r="I104" s="12" t="s">
        <v>117</v>
      </c>
      <c r="J104" s="225">
        <v>139.43333333333334</v>
      </c>
      <c r="K104" s="55">
        <v>10539</v>
      </c>
      <c r="L104" s="55">
        <v>50000</v>
      </c>
      <c r="M104" s="55">
        <v>42554488</v>
      </c>
      <c r="N104" s="267">
        <v>14.01</v>
      </c>
      <c r="O104" s="267">
        <v>22.55</v>
      </c>
      <c r="P104" s="267">
        <v>86.72</v>
      </c>
      <c r="Q104" s="54">
        <v>58</v>
      </c>
      <c r="R104" s="54">
        <v>95</v>
      </c>
      <c r="S104" s="54">
        <v>5</v>
      </c>
      <c r="T104" s="54">
        <v>5</v>
      </c>
      <c r="U104" s="12">
        <v>63</v>
      </c>
      <c r="V104" s="85">
        <v>1.0709086440926257</v>
      </c>
      <c r="W104" s="86">
        <v>2.5524134207048819E-2</v>
      </c>
      <c r="X104" s="87">
        <v>10589</v>
      </c>
      <c r="Y104" s="78">
        <v>0</v>
      </c>
      <c r="Z104" s="78">
        <v>0</v>
      </c>
      <c r="AA104" s="185">
        <v>0</v>
      </c>
      <c r="AB104" s="185">
        <v>0</v>
      </c>
      <c r="AC104" s="185">
        <v>0</v>
      </c>
      <c r="AD104" s="286">
        <f>$H104/$H$169*N104</f>
        <v>0.15793084319723877</v>
      </c>
      <c r="AE104" s="286">
        <f t="shared" ref="AE104:AF104" si="13">$H104/$H$169*O104</f>
        <v>0.25419989393988113</v>
      </c>
      <c r="AF104" s="286">
        <f t="shared" si="13"/>
        <v>0.97757050121802624</v>
      </c>
    </row>
    <row r="105" spans="1:36" s="8" customFormat="1" x14ac:dyDescent="1.25">
      <c r="A105" s="280">
        <v>44</v>
      </c>
      <c r="B105" s="19">
        <v>99</v>
      </c>
      <c r="C105" s="70" t="s">
        <v>515</v>
      </c>
      <c r="D105" s="20" t="s">
        <v>327</v>
      </c>
      <c r="E105" s="20" t="s">
        <v>230</v>
      </c>
      <c r="F105" s="21" t="s">
        <v>24</v>
      </c>
      <c r="G105" s="18">
        <v>115813.352206</v>
      </c>
      <c r="H105" s="18">
        <v>224434.90101500001</v>
      </c>
      <c r="I105" s="18" t="s">
        <v>117</v>
      </c>
      <c r="J105" s="226">
        <v>139.43333333333334</v>
      </c>
      <c r="K105" s="57">
        <v>77451</v>
      </c>
      <c r="L105" s="56">
        <v>500000</v>
      </c>
      <c r="M105" s="57">
        <v>2897766</v>
      </c>
      <c r="N105" s="281">
        <v>14.78</v>
      </c>
      <c r="O105" s="281">
        <v>5.77</v>
      </c>
      <c r="P105" s="281">
        <v>72.63</v>
      </c>
      <c r="Q105" s="282">
        <v>75</v>
      </c>
      <c r="R105" s="282">
        <v>14</v>
      </c>
      <c r="S105" s="282">
        <v>8</v>
      </c>
      <c r="T105" s="282">
        <v>86</v>
      </c>
      <c r="U105" s="18">
        <v>83</v>
      </c>
      <c r="V105" s="85">
        <v>7.8977333390120197E-2</v>
      </c>
      <c r="W105" s="86">
        <v>1.8823529606227661E-3</v>
      </c>
      <c r="X105" s="87">
        <v>10591</v>
      </c>
      <c r="Y105" s="78">
        <v>0</v>
      </c>
      <c r="Z105" s="78">
        <v>0</v>
      </c>
      <c r="AA105" s="185">
        <v>0</v>
      </c>
      <c r="AB105" s="185">
        <v>0</v>
      </c>
      <c r="AC105" s="185">
        <v>0</v>
      </c>
      <c r="AD105" s="286">
        <f t="shared" ref="AD105:AD168" si="14">$H105/$H$169*N105</f>
        <v>8.3377499107569752E-2</v>
      </c>
      <c r="AE105" s="286">
        <f t="shared" ref="AE105:AE168" si="15">$H105/$H$169*O105</f>
        <v>3.2549943832928106E-2</v>
      </c>
      <c r="AF105" s="286">
        <f t="shared" ref="AF105:AF168" si="16">$H105/$H$169*P105</f>
        <v>0.40972312315174497</v>
      </c>
    </row>
    <row r="106" spans="1:36" s="5" customFormat="1" x14ac:dyDescent="1.25">
      <c r="A106" s="84">
        <v>36</v>
      </c>
      <c r="B106" s="16">
        <v>100</v>
      </c>
      <c r="C106" s="69" t="s">
        <v>516</v>
      </c>
      <c r="D106" s="10" t="s">
        <v>44</v>
      </c>
      <c r="E106" s="10" t="s">
        <v>230</v>
      </c>
      <c r="F106" s="11" t="s">
        <v>24</v>
      </c>
      <c r="G106" s="12">
        <v>578155.70584399998</v>
      </c>
      <c r="H106" s="12">
        <v>861771.80870599998</v>
      </c>
      <c r="I106" s="12" t="s">
        <v>118</v>
      </c>
      <c r="J106" s="225">
        <v>137.86666666666667</v>
      </c>
      <c r="K106" s="55">
        <v>11177</v>
      </c>
      <c r="L106" s="55">
        <v>50000</v>
      </c>
      <c r="M106" s="55">
        <v>77102246</v>
      </c>
      <c r="N106" s="267">
        <v>12.57</v>
      </c>
      <c r="O106" s="267">
        <v>20.62</v>
      </c>
      <c r="P106" s="267">
        <v>92.28</v>
      </c>
      <c r="Q106" s="54">
        <v>434</v>
      </c>
      <c r="R106" s="54">
        <v>69</v>
      </c>
      <c r="S106" s="54">
        <v>5</v>
      </c>
      <c r="T106" s="54">
        <v>31</v>
      </c>
      <c r="U106" s="12">
        <v>439</v>
      </c>
      <c r="V106" s="85">
        <v>1.4946014890496651</v>
      </c>
      <c r="W106" s="86">
        <v>3.5622468081655624E-2</v>
      </c>
      <c r="X106" s="87">
        <v>10596</v>
      </c>
      <c r="Y106" s="78">
        <v>0</v>
      </c>
      <c r="Z106" s="78">
        <v>0</v>
      </c>
      <c r="AA106" s="185">
        <v>0</v>
      </c>
      <c r="AB106" s="185">
        <v>0</v>
      </c>
      <c r="AC106" s="185">
        <v>0</v>
      </c>
      <c r="AD106" s="286">
        <f t="shared" si="14"/>
        <v>0.27227740170078679</v>
      </c>
      <c r="AE106" s="286">
        <f t="shared" si="15"/>
        <v>0.44664757542324773</v>
      </c>
      <c r="AF106" s="286">
        <f t="shared" si="16"/>
        <v>1.9988670349203346</v>
      </c>
    </row>
    <row r="107" spans="1:36" s="8" customFormat="1" x14ac:dyDescent="1.25">
      <c r="A107" s="280">
        <v>20</v>
      </c>
      <c r="B107" s="19">
        <v>101</v>
      </c>
      <c r="C107" s="70" t="s">
        <v>517</v>
      </c>
      <c r="D107" s="20" t="s">
        <v>296</v>
      </c>
      <c r="E107" s="20" t="s">
        <v>230</v>
      </c>
      <c r="F107" s="21" t="s">
        <v>24</v>
      </c>
      <c r="G107" s="18">
        <v>1078104.8376800001</v>
      </c>
      <c r="H107" s="18">
        <v>2535206.8002920002</v>
      </c>
      <c r="I107" s="18" t="s">
        <v>119</v>
      </c>
      <c r="J107" s="226">
        <v>137.76666666666665</v>
      </c>
      <c r="K107" s="57">
        <v>42949</v>
      </c>
      <c r="L107" s="56">
        <v>50000</v>
      </c>
      <c r="M107" s="57">
        <v>59028308</v>
      </c>
      <c r="N107" s="281">
        <v>11.16</v>
      </c>
      <c r="O107" s="281">
        <v>19.86</v>
      </c>
      <c r="P107" s="281">
        <v>86.11</v>
      </c>
      <c r="Q107" s="282">
        <v>1105</v>
      </c>
      <c r="R107" s="282">
        <v>63</v>
      </c>
      <c r="S107" s="282">
        <v>7</v>
      </c>
      <c r="T107" s="282">
        <v>37</v>
      </c>
      <c r="U107" s="18">
        <v>1112</v>
      </c>
      <c r="V107" s="85">
        <v>4.0145602265211275</v>
      </c>
      <c r="W107" s="86">
        <v>9.5683394255189916E-2</v>
      </c>
      <c r="X107" s="87">
        <v>10600</v>
      </c>
      <c r="Y107" s="78">
        <v>0</v>
      </c>
      <c r="Z107" s="78">
        <v>0</v>
      </c>
      <c r="AA107" s="185">
        <v>0</v>
      </c>
      <c r="AB107" s="185">
        <v>0</v>
      </c>
      <c r="AC107" s="185">
        <v>0</v>
      </c>
      <c r="AD107" s="286">
        <f t="shared" si="14"/>
        <v>0.71115066869802823</v>
      </c>
      <c r="AE107" s="286">
        <f t="shared" si="15"/>
        <v>1.2655423190271362</v>
      </c>
      <c r="AF107" s="286">
        <f t="shared" si="16"/>
        <v>5.4872028746941943</v>
      </c>
    </row>
    <row r="108" spans="1:36" s="5" customFormat="1" x14ac:dyDescent="1.25">
      <c r="A108" s="84">
        <v>25</v>
      </c>
      <c r="B108" s="16">
        <v>102</v>
      </c>
      <c r="C108" s="69" t="s">
        <v>518</v>
      </c>
      <c r="D108" s="10" t="s">
        <v>404</v>
      </c>
      <c r="E108" s="10" t="s">
        <v>230</v>
      </c>
      <c r="F108" s="11" t="s">
        <v>24</v>
      </c>
      <c r="G108" s="12">
        <v>365279.70959300001</v>
      </c>
      <c r="H108" s="12">
        <v>989678.20526199997</v>
      </c>
      <c r="I108" s="12" t="s">
        <v>120</v>
      </c>
      <c r="J108" s="225">
        <v>134.93333333333334</v>
      </c>
      <c r="K108" s="55">
        <v>11996</v>
      </c>
      <c r="L108" s="55">
        <v>50000</v>
      </c>
      <c r="M108" s="55">
        <v>82500684</v>
      </c>
      <c r="N108" s="267">
        <v>14.41</v>
      </c>
      <c r="O108" s="267">
        <v>28.06</v>
      </c>
      <c r="P108" s="267">
        <v>109.1</v>
      </c>
      <c r="Q108" s="54">
        <v>783</v>
      </c>
      <c r="R108" s="54">
        <v>92</v>
      </c>
      <c r="S108" s="54">
        <v>2</v>
      </c>
      <c r="T108" s="54">
        <v>8</v>
      </c>
      <c r="U108" s="12">
        <v>785</v>
      </c>
      <c r="V108" s="85">
        <v>2.2885788005924694</v>
      </c>
      <c r="W108" s="86">
        <v>5.4546195674069681E-2</v>
      </c>
      <c r="X108" s="87">
        <v>10616</v>
      </c>
      <c r="Y108" s="78">
        <v>0</v>
      </c>
      <c r="Z108" s="78">
        <v>0</v>
      </c>
      <c r="AA108" s="185">
        <v>0</v>
      </c>
      <c r="AB108" s="185">
        <v>0</v>
      </c>
      <c r="AC108" s="185">
        <v>0</v>
      </c>
      <c r="AD108" s="286">
        <f t="shared" si="14"/>
        <v>0.35846109257105957</v>
      </c>
      <c r="AE108" s="286">
        <f t="shared" si="15"/>
        <v>0.69801653418070309</v>
      </c>
      <c r="AF108" s="286">
        <f t="shared" si="16"/>
        <v>2.71395594722433</v>
      </c>
    </row>
    <row r="109" spans="1:36" s="8" customFormat="1" x14ac:dyDescent="1.25">
      <c r="A109" s="280">
        <v>19</v>
      </c>
      <c r="B109" s="19">
        <v>103</v>
      </c>
      <c r="C109" s="70" t="s">
        <v>519</v>
      </c>
      <c r="D109" s="20" t="s">
        <v>397</v>
      </c>
      <c r="E109" s="20" t="s">
        <v>230</v>
      </c>
      <c r="F109" s="21" t="s">
        <v>24</v>
      </c>
      <c r="G109" s="18">
        <v>41940.626287999999</v>
      </c>
      <c r="H109" s="18">
        <v>146044.81591100001</v>
      </c>
      <c r="I109" s="18" t="s">
        <v>122</v>
      </c>
      <c r="J109" s="226">
        <v>130.33333333333331</v>
      </c>
      <c r="K109" s="57">
        <v>11497</v>
      </c>
      <c r="L109" s="56">
        <v>50000</v>
      </c>
      <c r="M109" s="57">
        <v>12702863</v>
      </c>
      <c r="N109" s="281">
        <v>8.75</v>
      </c>
      <c r="O109" s="281">
        <v>23.78</v>
      </c>
      <c r="P109" s="281">
        <v>39.15</v>
      </c>
      <c r="Q109" s="282">
        <v>96</v>
      </c>
      <c r="R109" s="282">
        <v>17</v>
      </c>
      <c r="S109" s="282">
        <v>16</v>
      </c>
      <c r="T109" s="282">
        <v>83</v>
      </c>
      <c r="U109" s="18">
        <v>112</v>
      </c>
      <c r="V109" s="85">
        <v>6.24049592640245E-2</v>
      </c>
      <c r="W109" s="86">
        <v>1.4873654855872165E-3</v>
      </c>
      <c r="X109" s="87">
        <v>10630</v>
      </c>
      <c r="Y109" s="78">
        <v>0</v>
      </c>
      <c r="Z109" s="78">
        <v>0</v>
      </c>
      <c r="AA109" s="185">
        <v>0</v>
      </c>
      <c r="AB109" s="185">
        <v>0</v>
      </c>
      <c r="AC109" s="185">
        <v>0</v>
      </c>
      <c r="AD109" s="286">
        <f t="shared" si="14"/>
        <v>3.2120199621189081E-2</v>
      </c>
      <c r="AE109" s="286">
        <f t="shared" si="15"/>
        <v>8.7293525370500155E-2</v>
      </c>
      <c r="AF109" s="286">
        <f t="shared" si="16"/>
        <v>0.14371495030509171</v>
      </c>
    </row>
    <row r="110" spans="1:36" s="5" customFormat="1" x14ac:dyDescent="1.25">
      <c r="A110" s="84">
        <v>27</v>
      </c>
      <c r="B110" s="16">
        <v>104</v>
      </c>
      <c r="C110" s="69" t="s">
        <v>520</v>
      </c>
      <c r="D110" s="10" t="s">
        <v>355</v>
      </c>
      <c r="E110" s="10" t="s">
        <v>230</v>
      </c>
      <c r="F110" s="11" t="s">
        <v>24</v>
      </c>
      <c r="G110" s="12">
        <v>198813.6925</v>
      </c>
      <c r="H110" s="12">
        <v>545317.06098900002</v>
      </c>
      <c r="I110" s="12" t="s">
        <v>123</v>
      </c>
      <c r="J110" s="225">
        <v>125.5</v>
      </c>
      <c r="K110" s="55">
        <v>24262</v>
      </c>
      <c r="L110" s="55">
        <v>50000</v>
      </c>
      <c r="M110" s="55">
        <v>22476179</v>
      </c>
      <c r="N110" s="267">
        <v>15.14</v>
      </c>
      <c r="O110" s="267">
        <v>42.03</v>
      </c>
      <c r="P110" s="267">
        <v>123.86</v>
      </c>
      <c r="Q110" s="54">
        <v>191</v>
      </c>
      <c r="R110" s="54">
        <v>25</v>
      </c>
      <c r="S110" s="54">
        <v>5</v>
      </c>
      <c r="T110" s="54">
        <v>75</v>
      </c>
      <c r="U110" s="12">
        <v>196</v>
      </c>
      <c r="V110" s="85">
        <v>0.34266766963761353</v>
      </c>
      <c r="W110" s="86">
        <v>8.1671724628367328E-3</v>
      </c>
      <c r="X110" s="87">
        <v>10706</v>
      </c>
      <c r="Y110" s="78">
        <v>0</v>
      </c>
      <c r="Z110" s="78">
        <v>0</v>
      </c>
      <c r="AA110" s="185">
        <v>0</v>
      </c>
      <c r="AB110" s="185">
        <v>0</v>
      </c>
      <c r="AC110" s="185">
        <v>0</v>
      </c>
      <c r="AD110" s="286">
        <f t="shared" si="14"/>
        <v>0.20751954073253873</v>
      </c>
      <c r="AE110" s="286">
        <f t="shared" si="15"/>
        <v>0.57609288619475574</v>
      </c>
      <c r="AF110" s="286">
        <f t="shared" si="16"/>
        <v>1.6977127024525922</v>
      </c>
    </row>
    <row r="111" spans="1:36" s="8" customFormat="1" x14ac:dyDescent="1.25">
      <c r="A111" s="280">
        <v>22</v>
      </c>
      <c r="B111" s="19">
        <v>105</v>
      </c>
      <c r="C111" s="70" t="s">
        <v>521</v>
      </c>
      <c r="D111" s="20" t="s">
        <v>32</v>
      </c>
      <c r="E111" s="20" t="s">
        <v>230</v>
      </c>
      <c r="F111" s="21" t="s">
        <v>24</v>
      </c>
      <c r="G111" s="18">
        <v>1787160.177076</v>
      </c>
      <c r="H111" s="18">
        <v>3645600.040854</v>
      </c>
      <c r="I111" s="18" t="s">
        <v>125</v>
      </c>
      <c r="J111" s="226">
        <v>123.4</v>
      </c>
      <c r="K111" s="57">
        <v>60791</v>
      </c>
      <c r="L111" s="56">
        <v>100000</v>
      </c>
      <c r="M111" s="57">
        <v>59969404</v>
      </c>
      <c r="N111" s="281">
        <v>20.52</v>
      </c>
      <c r="O111" s="281">
        <v>37.159999999999997</v>
      </c>
      <c r="P111" s="281">
        <v>146.22</v>
      </c>
      <c r="Q111" s="282">
        <v>174</v>
      </c>
      <c r="R111" s="282">
        <v>94</v>
      </c>
      <c r="S111" s="282">
        <v>7</v>
      </c>
      <c r="T111" s="282">
        <v>6</v>
      </c>
      <c r="U111" s="18">
        <v>181</v>
      </c>
      <c r="V111" s="85">
        <v>8.6135248515769582</v>
      </c>
      <c r="W111" s="86">
        <v>0.20529553619737609</v>
      </c>
      <c r="X111" s="87">
        <v>10719</v>
      </c>
      <c r="Y111" s="78">
        <v>0</v>
      </c>
      <c r="Z111" s="78">
        <v>0</v>
      </c>
      <c r="AA111" s="185">
        <v>0</v>
      </c>
      <c r="AB111" s="185">
        <v>0</v>
      </c>
      <c r="AC111" s="185">
        <v>0</v>
      </c>
      <c r="AD111" s="286">
        <f t="shared" si="14"/>
        <v>1.8803141484506298</v>
      </c>
      <c r="AE111" s="286">
        <f t="shared" si="15"/>
        <v>3.4050913136659551</v>
      </c>
      <c r="AF111" s="286">
        <f t="shared" si="16"/>
        <v>13.398612806357265</v>
      </c>
    </row>
    <row r="112" spans="1:36" s="5" customFormat="1" x14ac:dyDescent="1.25">
      <c r="A112" s="84">
        <v>21</v>
      </c>
      <c r="B112" s="16">
        <v>106</v>
      </c>
      <c r="C112" s="69" t="s">
        <v>522</v>
      </c>
      <c r="D112" s="10" t="s">
        <v>33</v>
      </c>
      <c r="E112" s="10" t="s">
        <v>230</v>
      </c>
      <c r="F112" s="11" t="s">
        <v>24</v>
      </c>
      <c r="G112" s="12">
        <v>307493.60347500001</v>
      </c>
      <c r="H112" s="12">
        <v>1123823.326719</v>
      </c>
      <c r="I112" s="12" t="s">
        <v>126</v>
      </c>
      <c r="J112" s="225">
        <v>119.13333333333334</v>
      </c>
      <c r="K112" s="55">
        <v>33601</v>
      </c>
      <c r="L112" s="55">
        <v>100000</v>
      </c>
      <c r="M112" s="55">
        <v>33446127</v>
      </c>
      <c r="N112" s="267">
        <v>13.89</v>
      </c>
      <c r="O112" s="267">
        <v>22.35</v>
      </c>
      <c r="P112" s="267">
        <v>119.27</v>
      </c>
      <c r="Q112" s="54">
        <v>455</v>
      </c>
      <c r="R112" s="54">
        <v>77</v>
      </c>
      <c r="S112" s="54">
        <v>7</v>
      </c>
      <c r="T112" s="54">
        <v>23</v>
      </c>
      <c r="U112" s="12">
        <v>462</v>
      </c>
      <c r="V112" s="85">
        <v>2.1750678272169282</v>
      </c>
      <c r="W112" s="86">
        <v>5.1840764791246899E-2</v>
      </c>
      <c r="X112" s="87">
        <v>10743</v>
      </c>
      <c r="Y112" s="78">
        <v>0</v>
      </c>
      <c r="Z112" s="78">
        <v>0</v>
      </c>
      <c r="AA112" s="185">
        <v>0</v>
      </c>
      <c r="AB112" s="185">
        <v>0</v>
      </c>
      <c r="AC112" s="185">
        <v>0</v>
      </c>
      <c r="AD112" s="286">
        <f t="shared" si="14"/>
        <v>0.39235963792263806</v>
      </c>
      <c r="AE112" s="286">
        <f t="shared" si="15"/>
        <v>0.63133462257530315</v>
      </c>
      <c r="AF112" s="286">
        <f t="shared" si="16"/>
        <v>3.3690953214566624</v>
      </c>
    </row>
    <row r="113" spans="1:32" s="8" customFormat="1" x14ac:dyDescent="1.25">
      <c r="A113" s="280">
        <v>60</v>
      </c>
      <c r="B113" s="19">
        <v>107</v>
      </c>
      <c r="C113" s="70" t="s">
        <v>523</v>
      </c>
      <c r="D113" s="20" t="s">
        <v>357</v>
      </c>
      <c r="E113" s="20" t="s">
        <v>230</v>
      </c>
      <c r="F113" s="21" t="s">
        <v>24</v>
      </c>
      <c r="G113" s="18">
        <v>121511.610288</v>
      </c>
      <c r="H113" s="18">
        <v>159987.99278299999</v>
      </c>
      <c r="I113" s="18" t="s">
        <v>127</v>
      </c>
      <c r="J113" s="226">
        <v>116.26666666666667</v>
      </c>
      <c r="K113" s="57">
        <v>10217</v>
      </c>
      <c r="L113" s="56">
        <v>50000</v>
      </c>
      <c r="M113" s="57">
        <v>15658999</v>
      </c>
      <c r="N113" s="281">
        <v>11.82</v>
      </c>
      <c r="O113" s="281">
        <v>23.63</v>
      </c>
      <c r="P113" s="281">
        <v>78.459999999999994</v>
      </c>
      <c r="Q113" s="282">
        <v>104</v>
      </c>
      <c r="R113" s="282">
        <v>50</v>
      </c>
      <c r="S113" s="282">
        <v>6</v>
      </c>
      <c r="T113" s="282">
        <v>50</v>
      </c>
      <c r="U113" s="18">
        <v>110</v>
      </c>
      <c r="V113" s="85">
        <v>0.20106729306257959</v>
      </c>
      <c r="W113" s="86">
        <v>4.7922561845839505E-3</v>
      </c>
      <c r="X113" s="87">
        <v>10753</v>
      </c>
      <c r="Y113" s="78">
        <v>0</v>
      </c>
      <c r="Z113" s="78">
        <v>0</v>
      </c>
      <c r="AA113" s="185">
        <v>0</v>
      </c>
      <c r="AB113" s="185">
        <v>0</v>
      </c>
      <c r="AC113" s="185">
        <v>0</v>
      </c>
      <c r="AD113" s="286">
        <f t="shared" si="14"/>
        <v>4.7532308079993812E-2</v>
      </c>
      <c r="AE113" s="286">
        <f t="shared" si="15"/>
        <v>9.5024402701375105E-2</v>
      </c>
      <c r="AF113" s="286">
        <f t="shared" si="16"/>
        <v>0.31551479627379986</v>
      </c>
    </row>
    <row r="114" spans="1:32" s="5" customFormat="1" x14ac:dyDescent="1.25">
      <c r="A114" s="84">
        <v>45</v>
      </c>
      <c r="B114" s="16">
        <v>108</v>
      </c>
      <c r="C114" s="69" t="s">
        <v>524</v>
      </c>
      <c r="D114" s="10" t="s">
        <v>18</v>
      </c>
      <c r="E114" s="10" t="s">
        <v>230</v>
      </c>
      <c r="F114" s="11" t="s">
        <v>24</v>
      </c>
      <c r="G114" s="12">
        <v>184236.736038</v>
      </c>
      <c r="H114" s="12">
        <v>281146.28624599997</v>
      </c>
      <c r="I114" s="12" t="s">
        <v>128</v>
      </c>
      <c r="J114" s="225">
        <v>115.66666666666667</v>
      </c>
      <c r="K114" s="55">
        <v>26822</v>
      </c>
      <c r="L114" s="55">
        <v>50000</v>
      </c>
      <c r="M114" s="55">
        <v>10481928</v>
      </c>
      <c r="N114" s="267">
        <v>11.76</v>
      </c>
      <c r="O114" s="267">
        <v>18.7</v>
      </c>
      <c r="P114" s="267">
        <v>82.78</v>
      </c>
      <c r="Q114" s="54">
        <v>97</v>
      </c>
      <c r="R114" s="54">
        <v>3</v>
      </c>
      <c r="S114" s="54">
        <v>11</v>
      </c>
      <c r="T114" s="54">
        <v>97</v>
      </c>
      <c r="U114" s="12">
        <v>108</v>
      </c>
      <c r="V114" s="85">
        <v>2.1200086986560555E-2</v>
      </c>
      <c r="W114" s="86">
        <v>5.0528480504008185E-4</v>
      </c>
      <c r="X114" s="87">
        <v>10782</v>
      </c>
      <c r="Y114" s="78">
        <v>0</v>
      </c>
      <c r="Z114" s="78">
        <v>0</v>
      </c>
      <c r="AA114" s="185">
        <v>0</v>
      </c>
      <c r="AB114" s="185">
        <v>0</v>
      </c>
      <c r="AC114" s="185">
        <v>0</v>
      </c>
      <c r="AD114" s="286">
        <f t="shared" si="14"/>
        <v>8.3104340987317379E-2</v>
      </c>
      <c r="AE114" s="286">
        <f t="shared" si="15"/>
        <v>0.13214720888289413</v>
      </c>
      <c r="AF114" s="286">
        <f t="shared" si="16"/>
        <v>0.58498106691582763</v>
      </c>
    </row>
    <row r="115" spans="1:32" s="8" customFormat="1" x14ac:dyDescent="1.25">
      <c r="A115" s="280">
        <v>33</v>
      </c>
      <c r="B115" s="19">
        <v>109</v>
      </c>
      <c r="C115" s="70" t="s">
        <v>525</v>
      </c>
      <c r="D115" s="20" t="s">
        <v>216</v>
      </c>
      <c r="E115" s="20" t="s">
        <v>230</v>
      </c>
      <c r="F115" s="21" t="s">
        <v>24</v>
      </c>
      <c r="G115" s="18">
        <v>265166.26877000002</v>
      </c>
      <c r="H115" s="18">
        <v>420338.90444999997</v>
      </c>
      <c r="I115" s="18" t="s">
        <v>100</v>
      </c>
      <c r="J115" s="226">
        <v>115.4</v>
      </c>
      <c r="K115" s="57">
        <v>43077</v>
      </c>
      <c r="L115" s="56">
        <v>100000</v>
      </c>
      <c r="M115" s="57">
        <v>9757850</v>
      </c>
      <c r="N115" s="281">
        <v>12.13</v>
      </c>
      <c r="O115" s="281">
        <v>23.18</v>
      </c>
      <c r="P115" s="281">
        <v>91.77</v>
      </c>
      <c r="Q115" s="282">
        <v>103</v>
      </c>
      <c r="R115" s="282">
        <v>0</v>
      </c>
      <c r="S115" s="282">
        <v>7</v>
      </c>
      <c r="T115" s="282">
        <v>100</v>
      </c>
      <c r="U115" s="18">
        <v>110</v>
      </c>
      <c r="V115" s="85">
        <v>0</v>
      </c>
      <c r="W115" s="86">
        <v>0</v>
      </c>
      <c r="X115" s="87">
        <v>10764</v>
      </c>
      <c r="Y115" s="78">
        <v>0</v>
      </c>
      <c r="Z115" s="78">
        <v>0</v>
      </c>
      <c r="AA115" s="185">
        <v>0</v>
      </c>
      <c r="AB115" s="185">
        <v>0</v>
      </c>
      <c r="AC115" s="185">
        <v>0</v>
      </c>
      <c r="AD115" s="286">
        <f t="shared" si="14"/>
        <v>0.12815761772442469</v>
      </c>
      <c r="AE115" s="286">
        <f t="shared" si="15"/>
        <v>0.24490466437363262</v>
      </c>
      <c r="AF115" s="286">
        <f t="shared" si="16"/>
        <v>0.96958158108577508</v>
      </c>
    </row>
    <row r="116" spans="1:32" s="5" customFormat="1" x14ac:dyDescent="1.25">
      <c r="A116" s="84">
        <v>49</v>
      </c>
      <c r="B116" s="16">
        <v>110</v>
      </c>
      <c r="C116" s="69" t="s">
        <v>526</v>
      </c>
      <c r="D116" s="10" t="s">
        <v>35</v>
      </c>
      <c r="E116" s="10" t="s">
        <v>230</v>
      </c>
      <c r="F116" s="11" t="s">
        <v>24</v>
      </c>
      <c r="G116" s="12">
        <v>189398.97521800001</v>
      </c>
      <c r="H116" s="12">
        <v>316541.308211</v>
      </c>
      <c r="I116" s="12" t="s">
        <v>76</v>
      </c>
      <c r="J116" s="225">
        <v>115.33333333333333</v>
      </c>
      <c r="K116" s="55">
        <v>16770</v>
      </c>
      <c r="L116" s="55">
        <v>50000</v>
      </c>
      <c r="M116" s="55">
        <v>18875450</v>
      </c>
      <c r="N116" s="267">
        <v>8.57</v>
      </c>
      <c r="O116" s="267">
        <v>19.309999999999999</v>
      </c>
      <c r="P116" s="267">
        <v>90</v>
      </c>
      <c r="Q116" s="54">
        <v>117</v>
      </c>
      <c r="R116" s="54">
        <v>20</v>
      </c>
      <c r="S116" s="54">
        <v>5</v>
      </c>
      <c r="T116" s="54">
        <v>80</v>
      </c>
      <c r="U116" s="12">
        <v>122</v>
      </c>
      <c r="V116" s="85">
        <v>0.15912720167894095</v>
      </c>
      <c r="W116" s="86">
        <v>3.7926522248653322E-3</v>
      </c>
      <c r="X116" s="87">
        <v>10771</v>
      </c>
      <c r="Y116" s="78">
        <v>0</v>
      </c>
      <c r="Z116" s="78">
        <v>0</v>
      </c>
      <c r="AA116" s="185">
        <v>0</v>
      </c>
      <c r="AB116" s="185">
        <v>0</v>
      </c>
      <c r="AC116" s="185">
        <v>0</v>
      </c>
      <c r="AD116" s="286">
        <f t="shared" si="14"/>
        <v>6.818600591942621E-2</v>
      </c>
      <c r="AE116" s="286">
        <f t="shared" si="15"/>
        <v>0.15363731322101748</v>
      </c>
      <c r="AF116" s="286">
        <f t="shared" si="16"/>
        <v>0.71607240755523438</v>
      </c>
    </row>
    <row r="117" spans="1:32" s="8" customFormat="1" x14ac:dyDescent="1.25">
      <c r="A117" s="280">
        <v>51</v>
      </c>
      <c r="B117" s="19">
        <v>111</v>
      </c>
      <c r="C117" s="70" t="s">
        <v>527</v>
      </c>
      <c r="D117" s="20" t="s">
        <v>37</v>
      </c>
      <c r="E117" s="20" t="s">
        <v>230</v>
      </c>
      <c r="F117" s="21" t="s">
        <v>24</v>
      </c>
      <c r="G117" s="18">
        <v>201594.75006200001</v>
      </c>
      <c r="H117" s="18">
        <v>513536.21751799999</v>
      </c>
      <c r="I117" s="18" t="s">
        <v>130</v>
      </c>
      <c r="J117" s="226">
        <v>111.6</v>
      </c>
      <c r="K117" s="57">
        <v>31529</v>
      </c>
      <c r="L117" s="56">
        <v>200000</v>
      </c>
      <c r="M117" s="57">
        <v>16287742</v>
      </c>
      <c r="N117" s="281">
        <v>20.71</v>
      </c>
      <c r="O117" s="281">
        <v>38.4</v>
      </c>
      <c r="P117" s="281">
        <v>147.54</v>
      </c>
      <c r="Q117" s="282">
        <v>189</v>
      </c>
      <c r="R117" s="282">
        <v>34</v>
      </c>
      <c r="S117" s="282">
        <v>2</v>
      </c>
      <c r="T117" s="282">
        <v>66</v>
      </c>
      <c r="U117" s="18">
        <v>191</v>
      </c>
      <c r="V117" s="85">
        <v>0.43886811777477464</v>
      </c>
      <c r="W117" s="86">
        <v>1.0460022709751691E-2</v>
      </c>
      <c r="X117" s="87">
        <v>10781</v>
      </c>
      <c r="Y117" s="78">
        <v>0</v>
      </c>
      <c r="Z117" s="78">
        <v>0</v>
      </c>
      <c r="AA117" s="185">
        <v>0</v>
      </c>
      <c r="AB117" s="185">
        <v>0</v>
      </c>
      <c r="AC117" s="185">
        <v>0</v>
      </c>
      <c r="AD117" s="286">
        <f t="shared" si="14"/>
        <v>0.26732231526810535</v>
      </c>
      <c r="AE117" s="286">
        <f t="shared" si="15"/>
        <v>0.49566281536915713</v>
      </c>
      <c r="AF117" s="286">
        <f t="shared" si="16"/>
        <v>1.9044294734261835</v>
      </c>
    </row>
    <row r="118" spans="1:32" s="5" customFormat="1" x14ac:dyDescent="1.25">
      <c r="A118" s="84">
        <v>43</v>
      </c>
      <c r="B118" s="16">
        <v>112</v>
      </c>
      <c r="C118" s="69" t="s">
        <v>528</v>
      </c>
      <c r="D118" s="10" t="s">
        <v>154</v>
      </c>
      <c r="E118" s="10" t="s">
        <v>230</v>
      </c>
      <c r="F118" s="11" t="s">
        <v>24</v>
      </c>
      <c r="G118" s="12">
        <v>542000.91599999997</v>
      </c>
      <c r="H118" s="12">
        <v>909023.90350799996</v>
      </c>
      <c r="I118" s="12" t="s">
        <v>132</v>
      </c>
      <c r="J118" s="225">
        <v>110.3</v>
      </c>
      <c r="K118" s="55">
        <v>40236</v>
      </c>
      <c r="L118" s="55">
        <v>200000</v>
      </c>
      <c r="M118" s="55">
        <v>22592303</v>
      </c>
      <c r="N118" s="267">
        <v>11.71</v>
      </c>
      <c r="O118" s="267">
        <v>25.24</v>
      </c>
      <c r="P118" s="267">
        <v>113.81</v>
      </c>
      <c r="Q118" s="54">
        <v>217</v>
      </c>
      <c r="R118" s="54">
        <v>70</v>
      </c>
      <c r="S118" s="54">
        <v>7</v>
      </c>
      <c r="T118" s="54">
        <v>30</v>
      </c>
      <c r="U118" s="12">
        <v>224</v>
      </c>
      <c r="V118" s="85">
        <v>1.5994010637886833</v>
      </c>
      <c r="W118" s="86">
        <v>3.8120270695572132E-2</v>
      </c>
      <c r="X118" s="87">
        <v>10789</v>
      </c>
      <c r="Y118" s="78">
        <v>0</v>
      </c>
      <c r="Z118" s="78">
        <v>0</v>
      </c>
      <c r="AA118" s="185">
        <v>0</v>
      </c>
      <c r="AB118" s="185">
        <v>0</v>
      </c>
      <c r="AC118" s="185">
        <v>0</v>
      </c>
      <c r="AD118" s="286">
        <f t="shared" si="14"/>
        <v>0.26755694938522118</v>
      </c>
      <c r="AE118" s="286">
        <f t="shared" si="15"/>
        <v>0.57669832642894803</v>
      </c>
      <c r="AF118" s="286">
        <f t="shared" si="16"/>
        <v>2.6003976438541434</v>
      </c>
    </row>
    <row r="119" spans="1:32" s="8" customFormat="1" x14ac:dyDescent="1.25">
      <c r="A119" s="280">
        <v>54</v>
      </c>
      <c r="B119" s="19">
        <v>113</v>
      </c>
      <c r="C119" s="70" t="s">
        <v>529</v>
      </c>
      <c r="D119" s="20" t="s">
        <v>300</v>
      </c>
      <c r="E119" s="20" t="s">
        <v>230</v>
      </c>
      <c r="F119" s="21" t="s">
        <v>24</v>
      </c>
      <c r="G119" s="18">
        <v>168566.09376799999</v>
      </c>
      <c r="H119" s="18">
        <v>316800.59136000002</v>
      </c>
      <c r="I119" s="18" t="s">
        <v>133</v>
      </c>
      <c r="J119" s="226">
        <v>108.36666666666666</v>
      </c>
      <c r="K119" s="57">
        <v>18744</v>
      </c>
      <c r="L119" s="56">
        <v>50000</v>
      </c>
      <c r="M119" s="57">
        <v>16901440</v>
      </c>
      <c r="N119" s="281">
        <v>15.9</v>
      </c>
      <c r="O119" s="281">
        <v>36.47</v>
      </c>
      <c r="P119" s="281">
        <v>149.35</v>
      </c>
      <c r="Q119" s="282">
        <v>154</v>
      </c>
      <c r="R119" s="282">
        <v>18</v>
      </c>
      <c r="S119" s="282">
        <v>7</v>
      </c>
      <c r="T119" s="282">
        <v>82</v>
      </c>
      <c r="U119" s="18">
        <v>161</v>
      </c>
      <c r="V119" s="85">
        <v>0.14333179037654203</v>
      </c>
      <c r="W119" s="86">
        <v>3.416182952568474E-3</v>
      </c>
      <c r="X119" s="87">
        <v>10787</v>
      </c>
      <c r="Y119" s="78">
        <v>0</v>
      </c>
      <c r="Z119" s="78">
        <v>0</v>
      </c>
      <c r="AA119" s="185">
        <v>0</v>
      </c>
      <c r="AB119" s="185">
        <v>0</v>
      </c>
      <c r="AC119" s="185">
        <v>0</v>
      </c>
      <c r="AD119" s="286">
        <f t="shared" si="14"/>
        <v>0.12660974816594547</v>
      </c>
      <c r="AE119" s="286">
        <f t="shared" si="15"/>
        <v>0.29040613305736046</v>
      </c>
      <c r="AF119" s="286">
        <f t="shared" si="16"/>
        <v>1.1892557162631419</v>
      </c>
    </row>
    <row r="120" spans="1:32" s="5" customFormat="1" x14ac:dyDescent="1.25">
      <c r="A120" s="84">
        <v>46</v>
      </c>
      <c r="B120" s="16">
        <v>114</v>
      </c>
      <c r="C120" s="69" t="s">
        <v>530</v>
      </c>
      <c r="D120" s="10" t="s">
        <v>38</v>
      </c>
      <c r="E120" s="10" t="s">
        <v>230</v>
      </c>
      <c r="F120" s="11" t="s">
        <v>24</v>
      </c>
      <c r="G120" s="12">
        <v>118367.47749</v>
      </c>
      <c r="H120" s="12">
        <v>156350.76467900001</v>
      </c>
      <c r="I120" s="12" t="s">
        <v>134</v>
      </c>
      <c r="J120" s="225">
        <v>106.73333333333333</v>
      </c>
      <c r="K120" s="55">
        <v>11169</v>
      </c>
      <c r="L120" s="55">
        <v>100000</v>
      </c>
      <c r="M120" s="55">
        <v>13998635</v>
      </c>
      <c r="N120" s="267">
        <v>11.56</v>
      </c>
      <c r="O120" s="267">
        <v>18.68</v>
      </c>
      <c r="P120" s="267">
        <v>57.61</v>
      </c>
      <c r="Q120" s="54">
        <v>151</v>
      </c>
      <c r="R120" s="54">
        <v>23</v>
      </c>
      <c r="S120" s="54">
        <v>5</v>
      </c>
      <c r="T120" s="54">
        <v>77</v>
      </c>
      <c r="U120" s="12">
        <v>156</v>
      </c>
      <c r="V120" s="85">
        <v>9.0388230133363001E-2</v>
      </c>
      <c r="W120" s="86">
        <v>2.1543213133892922E-3</v>
      </c>
      <c r="X120" s="87">
        <v>10801</v>
      </c>
      <c r="Y120" s="78">
        <v>0</v>
      </c>
      <c r="Z120" s="78">
        <v>0</v>
      </c>
      <c r="AA120" s="185">
        <v>0</v>
      </c>
      <c r="AB120" s="185">
        <v>0</v>
      </c>
      <c r="AC120" s="185">
        <v>0</v>
      </c>
      <c r="AD120" s="286">
        <f t="shared" si="14"/>
        <v>4.5429910449638101E-2</v>
      </c>
      <c r="AE120" s="286">
        <f t="shared" si="15"/>
        <v>7.3410962560487861E-2</v>
      </c>
      <c r="AF120" s="286">
        <f t="shared" si="16"/>
        <v>0.22640286686882793</v>
      </c>
    </row>
    <row r="121" spans="1:32" s="8" customFormat="1" x14ac:dyDescent="1.25">
      <c r="A121" s="280">
        <v>61</v>
      </c>
      <c r="B121" s="19">
        <v>115</v>
      </c>
      <c r="C121" s="70" t="s">
        <v>531</v>
      </c>
      <c r="D121" s="20" t="s">
        <v>72</v>
      </c>
      <c r="E121" s="20" t="s">
        <v>230</v>
      </c>
      <c r="F121" s="21" t="s">
        <v>24</v>
      </c>
      <c r="G121" s="18">
        <v>84902.890612999996</v>
      </c>
      <c r="H121" s="18">
        <v>112999.757564</v>
      </c>
      <c r="I121" s="18" t="s">
        <v>135</v>
      </c>
      <c r="J121" s="226">
        <v>104.66666666666667</v>
      </c>
      <c r="K121" s="57">
        <v>6167</v>
      </c>
      <c r="L121" s="56">
        <v>150000</v>
      </c>
      <c r="M121" s="57">
        <v>18323294</v>
      </c>
      <c r="N121" s="281">
        <v>11.43</v>
      </c>
      <c r="O121" s="281">
        <v>20.88</v>
      </c>
      <c r="P121" s="281">
        <v>61.39</v>
      </c>
      <c r="Q121" s="282">
        <v>61</v>
      </c>
      <c r="R121" s="282">
        <v>37</v>
      </c>
      <c r="S121" s="282">
        <v>5</v>
      </c>
      <c r="T121" s="282">
        <v>63</v>
      </c>
      <c r="U121" s="18">
        <v>66</v>
      </c>
      <c r="V121" s="85">
        <v>0.1050904551111804</v>
      </c>
      <c r="W121" s="86">
        <v>2.504735483212334E-3</v>
      </c>
      <c r="X121" s="87">
        <v>10825</v>
      </c>
      <c r="Y121" s="78">
        <v>0</v>
      </c>
      <c r="Z121" s="78">
        <v>0</v>
      </c>
      <c r="AA121" s="185">
        <v>0</v>
      </c>
      <c r="AB121" s="185">
        <v>0</v>
      </c>
      <c r="AC121" s="185">
        <v>0</v>
      </c>
      <c r="AD121" s="286">
        <f t="shared" si="14"/>
        <v>3.2464429781643024E-2</v>
      </c>
      <c r="AE121" s="286">
        <f t="shared" si="15"/>
        <v>5.9305100073552608E-2</v>
      </c>
      <c r="AF121" s="286">
        <f t="shared" si="16"/>
        <v>0.17436494700744229</v>
      </c>
    </row>
    <row r="122" spans="1:32" s="5" customFormat="1" x14ac:dyDescent="1.25">
      <c r="A122" s="84">
        <v>38</v>
      </c>
      <c r="B122" s="16">
        <v>116</v>
      </c>
      <c r="C122" s="69" t="s">
        <v>532</v>
      </c>
      <c r="D122" s="10" t="s">
        <v>20</v>
      </c>
      <c r="E122" s="10" t="s">
        <v>230</v>
      </c>
      <c r="F122" s="11" t="s">
        <v>24</v>
      </c>
      <c r="G122" s="12">
        <v>149992.75738200001</v>
      </c>
      <c r="H122" s="12">
        <v>244547.89032599999</v>
      </c>
      <c r="I122" s="12" t="s">
        <v>136</v>
      </c>
      <c r="J122" s="225">
        <v>103.83333333333333</v>
      </c>
      <c r="K122" s="55">
        <v>12951</v>
      </c>
      <c r="L122" s="55">
        <v>100000</v>
      </c>
      <c r="M122" s="55">
        <v>18882548</v>
      </c>
      <c r="N122" s="267">
        <v>14.91</v>
      </c>
      <c r="O122" s="267">
        <v>29.28</v>
      </c>
      <c r="P122" s="267">
        <v>93.06</v>
      </c>
      <c r="Q122" s="54">
        <v>184</v>
      </c>
      <c r="R122" s="54">
        <v>87</v>
      </c>
      <c r="S122" s="54">
        <v>3</v>
      </c>
      <c r="T122" s="54">
        <v>13</v>
      </c>
      <c r="U122" s="12">
        <v>187</v>
      </c>
      <c r="V122" s="85">
        <v>0.53477021474823105</v>
      </c>
      <c r="W122" s="86">
        <v>1.2745762027844443E-2</v>
      </c>
      <c r="X122" s="87">
        <v>10830</v>
      </c>
      <c r="Y122" s="78">
        <v>0</v>
      </c>
      <c r="Z122" s="78">
        <v>0</v>
      </c>
      <c r="AA122" s="185">
        <v>0</v>
      </c>
      <c r="AB122" s="185">
        <v>0</v>
      </c>
      <c r="AC122" s="185">
        <v>0</v>
      </c>
      <c r="AD122" s="286">
        <f t="shared" si="14"/>
        <v>9.1648550596507172E-2</v>
      </c>
      <c r="AE122" s="286">
        <f t="shared" si="15"/>
        <v>0.17997783779112878</v>
      </c>
      <c r="AF122" s="286">
        <f t="shared" si="16"/>
        <v>0.57201972625828024</v>
      </c>
    </row>
    <row r="123" spans="1:32" s="8" customFormat="1" x14ac:dyDescent="1.25">
      <c r="A123" s="280">
        <v>18</v>
      </c>
      <c r="B123" s="19">
        <v>117</v>
      </c>
      <c r="C123" s="70" t="s">
        <v>533</v>
      </c>
      <c r="D123" s="20" t="s">
        <v>15</v>
      </c>
      <c r="E123" s="20" t="s">
        <v>230</v>
      </c>
      <c r="F123" s="21"/>
      <c r="G123" s="18">
        <v>172337.00752399999</v>
      </c>
      <c r="H123" s="18">
        <v>255035.38719499999</v>
      </c>
      <c r="I123" s="18" t="s">
        <v>116</v>
      </c>
      <c r="J123" s="226">
        <v>103.23333333333333</v>
      </c>
      <c r="K123" s="57">
        <v>34236</v>
      </c>
      <c r="L123" s="56">
        <v>500000</v>
      </c>
      <c r="M123" s="57">
        <v>7449333</v>
      </c>
      <c r="N123" s="281">
        <v>11.26</v>
      </c>
      <c r="O123" s="281">
        <v>16.47</v>
      </c>
      <c r="P123" s="281">
        <v>56.2</v>
      </c>
      <c r="Q123" s="282">
        <v>16</v>
      </c>
      <c r="R123" s="282">
        <v>5</v>
      </c>
      <c r="S123" s="282">
        <v>4</v>
      </c>
      <c r="T123" s="282">
        <v>95</v>
      </c>
      <c r="U123" s="18">
        <v>20</v>
      </c>
      <c r="V123" s="85">
        <v>3.2051952178697725E-2</v>
      </c>
      <c r="W123" s="86">
        <v>7.6392914887727075E-4</v>
      </c>
      <c r="X123" s="87">
        <v>10835</v>
      </c>
      <c r="Y123" s="78">
        <v>0</v>
      </c>
      <c r="Z123" s="78">
        <v>0</v>
      </c>
      <c r="AA123" s="185">
        <v>0</v>
      </c>
      <c r="AB123" s="185">
        <v>0</v>
      </c>
      <c r="AC123" s="185">
        <v>0</v>
      </c>
      <c r="AD123" s="286">
        <f t="shared" si="14"/>
        <v>7.218099630642727E-2</v>
      </c>
      <c r="AE123" s="286">
        <f t="shared" si="15"/>
        <v>0.10557913047663028</v>
      </c>
      <c r="AF123" s="286">
        <f t="shared" si="16"/>
        <v>0.36026394248856242</v>
      </c>
    </row>
    <row r="124" spans="1:32" s="5" customFormat="1" x14ac:dyDescent="1.25">
      <c r="A124" s="84">
        <v>4</v>
      </c>
      <c r="B124" s="16">
        <v>118</v>
      </c>
      <c r="C124" s="69" t="s">
        <v>534</v>
      </c>
      <c r="D124" s="10" t="s">
        <v>19</v>
      </c>
      <c r="E124" s="10" t="s">
        <v>230</v>
      </c>
      <c r="F124" s="11" t="s">
        <v>24</v>
      </c>
      <c r="G124" s="12">
        <v>220403.650876</v>
      </c>
      <c r="H124" s="12">
        <v>418705.69010000001</v>
      </c>
      <c r="I124" s="12" t="s">
        <v>137</v>
      </c>
      <c r="J124" s="225">
        <v>102.13333333333334</v>
      </c>
      <c r="K124" s="55">
        <v>63193</v>
      </c>
      <c r="L124" s="55">
        <v>100000</v>
      </c>
      <c r="M124" s="55">
        <v>6625823</v>
      </c>
      <c r="N124" s="267">
        <v>15.89</v>
      </c>
      <c r="O124" s="267">
        <v>27.45</v>
      </c>
      <c r="P124" s="267">
        <v>115.38</v>
      </c>
      <c r="Q124" s="54">
        <v>236</v>
      </c>
      <c r="R124" s="54">
        <v>15</v>
      </c>
      <c r="S124" s="54">
        <v>8</v>
      </c>
      <c r="T124" s="54">
        <v>85</v>
      </c>
      <c r="U124" s="12">
        <v>244</v>
      </c>
      <c r="V124" s="85">
        <v>0.15786438388378604</v>
      </c>
      <c r="W124" s="86">
        <v>3.7625541104646461E-3</v>
      </c>
      <c r="X124" s="87">
        <v>10843</v>
      </c>
      <c r="Y124" s="78">
        <v>0</v>
      </c>
      <c r="Z124" s="78">
        <v>0</v>
      </c>
      <c r="AA124" s="185">
        <v>0</v>
      </c>
      <c r="AB124" s="185">
        <v>0</v>
      </c>
      <c r="AC124" s="185">
        <v>0</v>
      </c>
      <c r="AD124" s="286">
        <f t="shared" si="14"/>
        <v>0.16723100399422403</v>
      </c>
      <c r="AE124" s="286">
        <f t="shared" si="15"/>
        <v>0.28889182250732848</v>
      </c>
      <c r="AF124" s="286">
        <f t="shared" si="16"/>
        <v>1.2142928408340823</v>
      </c>
    </row>
    <row r="125" spans="1:32" s="8" customFormat="1" x14ac:dyDescent="1.25">
      <c r="A125" s="280">
        <v>9</v>
      </c>
      <c r="B125" s="19">
        <v>119</v>
      </c>
      <c r="C125" s="70" t="s">
        <v>535</v>
      </c>
      <c r="D125" s="20" t="s">
        <v>296</v>
      </c>
      <c r="E125" s="20" t="s">
        <v>230</v>
      </c>
      <c r="F125" s="21" t="s">
        <v>22</v>
      </c>
      <c r="G125" s="18">
        <v>1372462.966948</v>
      </c>
      <c r="H125" s="18">
        <v>4334521.9793919995</v>
      </c>
      <c r="I125" s="18" t="s">
        <v>111</v>
      </c>
      <c r="J125" s="226">
        <v>102.03333333333333</v>
      </c>
      <c r="K125" s="57">
        <v>290048</v>
      </c>
      <c r="L125" s="56">
        <v>500000</v>
      </c>
      <c r="M125" s="57">
        <v>14944154</v>
      </c>
      <c r="N125" s="281">
        <v>13.14</v>
      </c>
      <c r="O125" s="281">
        <v>24.02</v>
      </c>
      <c r="P125" s="281">
        <v>92.87</v>
      </c>
      <c r="Q125" s="282">
        <v>2405</v>
      </c>
      <c r="R125" s="282">
        <v>56.000000000000007</v>
      </c>
      <c r="S125" s="282">
        <v>7</v>
      </c>
      <c r="T125" s="282">
        <v>44</v>
      </c>
      <c r="U125" s="18">
        <v>2412</v>
      </c>
      <c r="V125" s="85">
        <v>6.1011720709225399</v>
      </c>
      <c r="W125" s="86">
        <v>0.14541589109169206</v>
      </c>
      <c r="X125" s="87">
        <v>10851</v>
      </c>
      <c r="Y125" s="78">
        <v>0</v>
      </c>
      <c r="Z125" s="78">
        <v>0</v>
      </c>
      <c r="AA125" s="185">
        <v>0</v>
      </c>
      <c r="AB125" s="185">
        <v>0</v>
      </c>
      <c r="AC125" s="185">
        <v>0</v>
      </c>
      <c r="AD125" s="286">
        <f t="shared" si="14"/>
        <v>1.4315964466414672</v>
      </c>
      <c r="AE125" s="286">
        <f t="shared" si="15"/>
        <v>2.6169670204207032</v>
      </c>
      <c r="AF125" s="286">
        <f t="shared" si="16"/>
        <v>10.118140182617433</v>
      </c>
    </row>
    <row r="126" spans="1:32" s="5" customFormat="1" x14ac:dyDescent="1.25">
      <c r="A126" s="84">
        <v>8</v>
      </c>
      <c r="B126" s="16">
        <v>120</v>
      </c>
      <c r="C126" s="69" t="s">
        <v>536</v>
      </c>
      <c r="D126" s="10" t="s">
        <v>27</v>
      </c>
      <c r="E126" s="10" t="s">
        <v>230</v>
      </c>
      <c r="F126" s="11" t="s">
        <v>22</v>
      </c>
      <c r="G126" s="12">
        <v>370078.342022</v>
      </c>
      <c r="H126" s="12">
        <v>643527.53885899996</v>
      </c>
      <c r="I126" s="12" t="s">
        <v>110</v>
      </c>
      <c r="J126" s="225">
        <v>101.6</v>
      </c>
      <c r="K126" s="55">
        <v>113859</v>
      </c>
      <c r="L126" s="55">
        <v>1500000</v>
      </c>
      <c r="M126" s="55">
        <v>5651969</v>
      </c>
      <c r="N126" s="267">
        <v>13.89</v>
      </c>
      <c r="O126" s="267">
        <v>25.03</v>
      </c>
      <c r="P126" s="267">
        <v>72.27</v>
      </c>
      <c r="Q126" s="54">
        <v>846</v>
      </c>
      <c r="R126" s="54">
        <v>12</v>
      </c>
      <c r="S126" s="54">
        <v>4</v>
      </c>
      <c r="T126" s="54">
        <v>88</v>
      </c>
      <c r="U126" s="12">
        <v>850</v>
      </c>
      <c r="V126" s="85">
        <v>0.19410307686043116</v>
      </c>
      <c r="W126" s="86">
        <v>4.6262704210259841E-3</v>
      </c>
      <c r="X126" s="87">
        <v>10855</v>
      </c>
      <c r="Y126" s="78">
        <v>0</v>
      </c>
      <c r="Z126" s="78">
        <v>0</v>
      </c>
      <c r="AA126" s="185">
        <v>0</v>
      </c>
      <c r="AB126" s="185">
        <v>0</v>
      </c>
      <c r="AC126" s="185">
        <v>0</v>
      </c>
      <c r="AD126" s="286">
        <f t="shared" si="14"/>
        <v>0.22467431146594904</v>
      </c>
      <c r="AE126" s="286">
        <f t="shared" si="15"/>
        <v>0.40486666781804925</v>
      </c>
      <c r="AF126" s="286">
        <f t="shared" si="16"/>
        <v>1.1689857803919463</v>
      </c>
    </row>
    <row r="127" spans="1:32" s="8" customFormat="1" x14ac:dyDescent="1.25">
      <c r="A127" s="280">
        <v>64</v>
      </c>
      <c r="B127" s="19">
        <v>121</v>
      </c>
      <c r="C127" s="70" t="s">
        <v>537</v>
      </c>
      <c r="D127" s="20" t="s">
        <v>174</v>
      </c>
      <c r="E127" s="20" t="s">
        <v>230</v>
      </c>
      <c r="F127" s="21" t="s">
        <v>24</v>
      </c>
      <c r="G127" s="18">
        <v>90714.425948000004</v>
      </c>
      <c r="H127" s="18">
        <v>115610.156197</v>
      </c>
      <c r="I127" s="18" t="s">
        <v>138</v>
      </c>
      <c r="J127" s="226">
        <v>101.23333333333333</v>
      </c>
      <c r="K127" s="57">
        <v>9061</v>
      </c>
      <c r="L127" s="56">
        <v>50000</v>
      </c>
      <c r="M127" s="57">
        <v>12759094</v>
      </c>
      <c r="N127" s="281">
        <v>9.74</v>
      </c>
      <c r="O127" s="281">
        <v>19.59</v>
      </c>
      <c r="P127" s="281">
        <v>92.93</v>
      </c>
      <c r="Q127" s="282">
        <v>104</v>
      </c>
      <c r="R127" s="282">
        <v>34</v>
      </c>
      <c r="S127" s="282">
        <v>5</v>
      </c>
      <c r="T127" s="282">
        <v>66</v>
      </c>
      <c r="U127" s="18">
        <v>109</v>
      </c>
      <c r="V127" s="85">
        <v>9.8800454408158031E-2</v>
      </c>
      <c r="W127" s="86">
        <v>2.3548190332966599E-3</v>
      </c>
      <c r="X127" s="87">
        <v>10864</v>
      </c>
      <c r="Y127" s="78">
        <v>0</v>
      </c>
      <c r="Z127" s="78">
        <v>0</v>
      </c>
      <c r="AA127" s="185">
        <v>0</v>
      </c>
      <c r="AB127" s="185">
        <v>0</v>
      </c>
      <c r="AC127" s="185">
        <v>0</v>
      </c>
      <c r="AD127" s="286">
        <f t="shared" si="14"/>
        <v>2.8303424292219388E-2</v>
      </c>
      <c r="AE127" s="286">
        <f t="shared" si="15"/>
        <v>5.6926497113406339E-2</v>
      </c>
      <c r="AF127" s="286">
        <f t="shared" si="16"/>
        <v>0.27004488906323898</v>
      </c>
    </row>
    <row r="128" spans="1:32" s="5" customFormat="1" x14ac:dyDescent="1.25">
      <c r="A128" s="84">
        <v>15</v>
      </c>
      <c r="B128" s="16">
        <v>122</v>
      </c>
      <c r="C128" s="69" t="s">
        <v>538</v>
      </c>
      <c r="D128" s="10" t="s">
        <v>28</v>
      </c>
      <c r="E128" s="10" t="s">
        <v>230</v>
      </c>
      <c r="F128" s="11" t="s">
        <v>22</v>
      </c>
      <c r="G128" s="12">
        <v>116470.978006</v>
      </c>
      <c r="H128" s="12">
        <v>200640.84367599999</v>
      </c>
      <c r="I128" s="12" t="s">
        <v>113</v>
      </c>
      <c r="J128" s="225">
        <v>99.966666666666669</v>
      </c>
      <c r="K128" s="55">
        <v>29638</v>
      </c>
      <c r="L128" s="55">
        <v>500000</v>
      </c>
      <c r="M128" s="55">
        <v>6769716</v>
      </c>
      <c r="N128" s="267">
        <v>11.81</v>
      </c>
      <c r="O128" s="267">
        <v>26.01</v>
      </c>
      <c r="P128" s="267">
        <v>84.3</v>
      </c>
      <c r="Q128" s="54">
        <v>97</v>
      </c>
      <c r="R128" s="54">
        <v>16</v>
      </c>
      <c r="S128" s="54">
        <v>4</v>
      </c>
      <c r="T128" s="54">
        <v>84</v>
      </c>
      <c r="U128" s="12">
        <v>101</v>
      </c>
      <c r="V128" s="85">
        <v>8.0690678071960314E-2</v>
      </c>
      <c r="W128" s="86">
        <v>1.92318897389379E-3</v>
      </c>
      <c r="X128" s="87">
        <v>10872</v>
      </c>
      <c r="Y128" s="78">
        <v>0</v>
      </c>
      <c r="Z128" s="78">
        <v>0</v>
      </c>
      <c r="AA128" s="185">
        <v>0</v>
      </c>
      <c r="AB128" s="185">
        <v>0</v>
      </c>
      <c r="AC128" s="185">
        <v>0</v>
      </c>
      <c r="AD128" s="286">
        <f t="shared" si="14"/>
        <v>5.9559806751865708E-2</v>
      </c>
      <c r="AE128" s="286">
        <f t="shared" si="15"/>
        <v>0.1311727835407305</v>
      </c>
      <c r="AF128" s="286">
        <f t="shared" si="16"/>
        <v>0.4251390100916409</v>
      </c>
    </row>
    <row r="129" spans="1:36" s="8" customFormat="1" x14ac:dyDescent="1.25">
      <c r="A129" s="280">
        <v>12</v>
      </c>
      <c r="B129" s="19">
        <v>123</v>
      </c>
      <c r="C129" s="70" t="s">
        <v>539</v>
      </c>
      <c r="D129" s="20" t="s">
        <v>43</v>
      </c>
      <c r="E129" s="20" t="s">
        <v>230</v>
      </c>
      <c r="F129" s="21" t="s">
        <v>22</v>
      </c>
      <c r="G129" s="18">
        <v>325322.23883500003</v>
      </c>
      <c r="H129" s="18">
        <v>430908.65159299999</v>
      </c>
      <c r="I129" s="18" t="s">
        <v>112</v>
      </c>
      <c r="J129" s="226">
        <v>100.23333333333333</v>
      </c>
      <c r="K129" s="57">
        <v>52467</v>
      </c>
      <c r="L129" s="56">
        <v>500000</v>
      </c>
      <c r="M129" s="57">
        <v>8212946</v>
      </c>
      <c r="N129" s="281">
        <v>11.67</v>
      </c>
      <c r="O129" s="281">
        <v>19.100000000000001</v>
      </c>
      <c r="P129" s="281">
        <v>65.67</v>
      </c>
      <c r="Q129" s="282">
        <v>72</v>
      </c>
      <c r="R129" s="282">
        <v>4</v>
      </c>
      <c r="S129" s="282">
        <v>3</v>
      </c>
      <c r="T129" s="282">
        <v>96</v>
      </c>
      <c r="U129" s="18">
        <v>75</v>
      </c>
      <c r="V129" s="85">
        <v>4.3324069325911117E-2</v>
      </c>
      <c r="W129" s="86">
        <v>1.0325898161061048E-3</v>
      </c>
      <c r="X129" s="87">
        <v>10869</v>
      </c>
      <c r="Y129" s="78">
        <v>0</v>
      </c>
      <c r="Z129" s="78">
        <v>0</v>
      </c>
      <c r="AA129" s="185">
        <v>0</v>
      </c>
      <c r="AB129" s="185">
        <v>0</v>
      </c>
      <c r="AC129" s="185">
        <v>0</v>
      </c>
      <c r="AD129" s="286">
        <f t="shared" si="14"/>
        <v>0.12639797225834568</v>
      </c>
      <c r="AE129" s="286">
        <f t="shared" si="15"/>
        <v>0.2068724310312256</v>
      </c>
      <c r="AF129" s="286">
        <f t="shared" si="16"/>
        <v>0.71127290815814581</v>
      </c>
    </row>
    <row r="130" spans="1:36" s="5" customFormat="1" x14ac:dyDescent="1.25">
      <c r="A130" s="84">
        <v>103</v>
      </c>
      <c r="B130" s="16">
        <v>124</v>
      </c>
      <c r="C130" s="69" t="s">
        <v>540</v>
      </c>
      <c r="D130" s="10" t="s">
        <v>340</v>
      </c>
      <c r="E130" s="10" t="s">
        <v>230</v>
      </c>
      <c r="F130" s="11" t="s">
        <v>24</v>
      </c>
      <c r="G130" s="12">
        <v>287415.12978999998</v>
      </c>
      <c r="H130" s="12">
        <v>446252.75399900001</v>
      </c>
      <c r="I130" s="12" t="s">
        <v>139</v>
      </c>
      <c r="J130" s="225">
        <v>98.13333333333334</v>
      </c>
      <c r="K130" s="55">
        <v>37070</v>
      </c>
      <c r="L130" s="55">
        <v>100000</v>
      </c>
      <c r="M130" s="55">
        <v>12038110</v>
      </c>
      <c r="N130" s="267">
        <v>9.2899999999999991</v>
      </c>
      <c r="O130" s="267">
        <v>21.26</v>
      </c>
      <c r="P130" s="267">
        <v>78.83</v>
      </c>
      <c r="Q130" s="54">
        <v>105</v>
      </c>
      <c r="R130" s="54">
        <v>5</v>
      </c>
      <c r="S130" s="54">
        <v>10</v>
      </c>
      <c r="T130" s="54">
        <v>95</v>
      </c>
      <c r="U130" s="12">
        <v>115</v>
      </c>
      <c r="V130" s="85">
        <v>5.6083479583371822E-2</v>
      </c>
      <c r="W130" s="86">
        <v>1.3366987628502624E-3</v>
      </c>
      <c r="X130" s="87">
        <v>10896</v>
      </c>
      <c r="Y130" s="78">
        <v>0</v>
      </c>
      <c r="Z130" s="78">
        <v>0</v>
      </c>
      <c r="AA130" s="185">
        <v>0</v>
      </c>
      <c r="AB130" s="185">
        <v>0</v>
      </c>
      <c r="AC130" s="185">
        <v>0</v>
      </c>
      <c r="AD130" s="286">
        <f t="shared" si="14"/>
        <v>0.10420310506590483</v>
      </c>
      <c r="AE130" s="286">
        <f t="shared" si="15"/>
        <v>0.23846695518849698</v>
      </c>
      <c r="AF130" s="286">
        <f t="shared" si="16"/>
        <v>0.88421213911144003</v>
      </c>
    </row>
    <row r="131" spans="1:36" s="8" customFormat="1" x14ac:dyDescent="1.25">
      <c r="A131" s="280">
        <v>116</v>
      </c>
      <c r="B131" s="19">
        <v>125</v>
      </c>
      <c r="C131" s="70" t="s">
        <v>541</v>
      </c>
      <c r="D131" s="20" t="s">
        <v>37</v>
      </c>
      <c r="E131" s="20" t="s">
        <v>230</v>
      </c>
      <c r="F131" s="21" t="s">
        <v>24</v>
      </c>
      <c r="G131" s="18">
        <v>172820.990666</v>
      </c>
      <c r="H131" s="18">
        <v>496718.93036400003</v>
      </c>
      <c r="I131" s="18" t="s">
        <v>140</v>
      </c>
      <c r="J131" s="226">
        <v>88.733333333333334</v>
      </c>
      <c r="K131" s="57">
        <v>36812</v>
      </c>
      <c r="L131" s="56">
        <v>200000</v>
      </c>
      <c r="M131" s="57">
        <v>13493397</v>
      </c>
      <c r="N131" s="281">
        <v>20.329999999999998</v>
      </c>
      <c r="O131" s="281">
        <v>39.1</v>
      </c>
      <c r="P131" s="281">
        <v>142.03</v>
      </c>
      <c r="Q131" s="282">
        <v>252</v>
      </c>
      <c r="R131" s="282">
        <v>31</v>
      </c>
      <c r="S131" s="282">
        <v>7</v>
      </c>
      <c r="T131" s="282">
        <v>69</v>
      </c>
      <c r="U131" s="18">
        <v>259</v>
      </c>
      <c r="V131" s="85">
        <v>0.38704052711974496</v>
      </c>
      <c r="W131" s="86">
        <v>9.2247591914262662E-3</v>
      </c>
      <c r="X131" s="87">
        <v>11055</v>
      </c>
      <c r="Y131" s="78">
        <v>0</v>
      </c>
      <c r="Z131" s="78">
        <v>0</v>
      </c>
      <c r="AA131" s="185">
        <v>0</v>
      </c>
      <c r="AB131" s="185">
        <v>0</v>
      </c>
      <c r="AC131" s="185">
        <v>0</v>
      </c>
      <c r="AD131" s="286">
        <f t="shared" si="14"/>
        <v>0.25382367472078754</v>
      </c>
      <c r="AE131" s="286">
        <f t="shared" si="15"/>
        <v>0.48817047130264607</v>
      </c>
      <c r="AF131" s="286">
        <f t="shared" si="16"/>
        <v>1.7732698731231413</v>
      </c>
    </row>
    <row r="132" spans="1:36" s="5" customFormat="1" x14ac:dyDescent="1.25">
      <c r="A132" s="84">
        <v>119</v>
      </c>
      <c r="B132" s="16">
        <v>126</v>
      </c>
      <c r="C132" s="69" t="s">
        <v>542</v>
      </c>
      <c r="D132" s="10" t="s">
        <v>47</v>
      </c>
      <c r="E132" s="10" t="s">
        <v>230</v>
      </c>
      <c r="F132" s="11" t="s">
        <v>24</v>
      </c>
      <c r="G132" s="12">
        <v>93313.103910000005</v>
      </c>
      <c r="H132" s="12">
        <v>140129.74123499999</v>
      </c>
      <c r="I132" s="12" t="s">
        <v>141</v>
      </c>
      <c r="J132" s="225">
        <v>85.3</v>
      </c>
      <c r="K132" s="55">
        <v>8717</v>
      </c>
      <c r="L132" s="55">
        <v>500000</v>
      </c>
      <c r="M132" s="55">
        <v>16075455</v>
      </c>
      <c r="N132" s="267">
        <v>11.31</v>
      </c>
      <c r="O132" s="267">
        <v>22.5</v>
      </c>
      <c r="P132" s="267">
        <v>106</v>
      </c>
      <c r="Q132" s="54">
        <v>126</v>
      </c>
      <c r="R132" s="54">
        <v>94</v>
      </c>
      <c r="S132" s="54">
        <v>1</v>
      </c>
      <c r="T132" s="54">
        <v>6</v>
      </c>
      <c r="U132" s="12">
        <v>127</v>
      </c>
      <c r="V132" s="85">
        <v>0.33108706249903724</v>
      </c>
      <c r="W132" s="86">
        <v>7.8911592170434128E-3</v>
      </c>
      <c r="X132" s="87">
        <v>11087</v>
      </c>
      <c r="Y132" s="78">
        <v>0</v>
      </c>
      <c r="Z132" s="78">
        <v>0</v>
      </c>
      <c r="AA132" s="185">
        <v>0</v>
      </c>
      <c r="AB132" s="185">
        <v>0</v>
      </c>
      <c r="AC132" s="185">
        <v>0</v>
      </c>
      <c r="AD132" s="286">
        <f t="shared" si="14"/>
        <v>3.9836113583660758E-2</v>
      </c>
      <c r="AE132" s="286">
        <f t="shared" si="15"/>
        <v>7.9249562832216361E-2</v>
      </c>
      <c r="AF132" s="286">
        <f t="shared" si="16"/>
        <v>0.37335349600955259</v>
      </c>
    </row>
    <row r="133" spans="1:36" s="8" customFormat="1" x14ac:dyDescent="1.25">
      <c r="A133" s="280">
        <v>122</v>
      </c>
      <c r="B133" s="19">
        <v>127</v>
      </c>
      <c r="C133" s="70" t="s">
        <v>543</v>
      </c>
      <c r="D133" s="20" t="s">
        <v>41</v>
      </c>
      <c r="E133" s="20" t="s">
        <v>230</v>
      </c>
      <c r="F133" s="21" t="s">
        <v>24</v>
      </c>
      <c r="G133" s="18">
        <v>177609.73182099999</v>
      </c>
      <c r="H133" s="18">
        <v>301610.49141900003</v>
      </c>
      <c r="I133" s="18" t="s">
        <v>142</v>
      </c>
      <c r="J133" s="226">
        <v>84.1</v>
      </c>
      <c r="K133" s="57">
        <v>25418</v>
      </c>
      <c r="L133" s="56">
        <v>100000</v>
      </c>
      <c r="M133" s="57">
        <v>11866019</v>
      </c>
      <c r="N133" s="281">
        <v>11.94</v>
      </c>
      <c r="O133" s="281">
        <v>27.65</v>
      </c>
      <c r="P133" s="281">
        <v>92.31</v>
      </c>
      <c r="Q133" s="282">
        <v>236</v>
      </c>
      <c r="R133" s="282">
        <v>54</v>
      </c>
      <c r="S133" s="282">
        <v>7</v>
      </c>
      <c r="T133" s="282">
        <v>46</v>
      </c>
      <c r="U133" s="18">
        <v>243</v>
      </c>
      <c r="V133" s="85">
        <v>0.40937775601222226</v>
      </c>
      <c r="W133" s="86">
        <v>9.7571467402710454E-3</v>
      </c>
      <c r="X133" s="87">
        <v>11095</v>
      </c>
      <c r="Y133" s="78">
        <v>0</v>
      </c>
      <c r="Z133" s="78">
        <v>0</v>
      </c>
      <c r="AA133" s="185">
        <v>0</v>
      </c>
      <c r="AB133" s="185">
        <v>0</v>
      </c>
      <c r="AC133" s="185">
        <v>0</v>
      </c>
      <c r="AD133" s="286">
        <f t="shared" si="14"/>
        <v>9.0517970496035813E-2</v>
      </c>
      <c r="AE133" s="286">
        <f t="shared" si="15"/>
        <v>0.20961657321736935</v>
      </c>
      <c r="AF133" s="286">
        <f t="shared" si="16"/>
        <v>0.69980853069422666</v>
      </c>
    </row>
    <row r="134" spans="1:36" s="5" customFormat="1" x14ac:dyDescent="1.25">
      <c r="A134" s="84">
        <v>124</v>
      </c>
      <c r="B134" s="16">
        <v>128</v>
      </c>
      <c r="C134" s="69" t="s">
        <v>544</v>
      </c>
      <c r="D134" s="10" t="s">
        <v>316</v>
      </c>
      <c r="E134" s="10" t="s">
        <v>230</v>
      </c>
      <c r="F134" s="11" t="s">
        <v>24</v>
      </c>
      <c r="G134" s="12">
        <v>885217.30168300006</v>
      </c>
      <c r="H134" s="12">
        <v>1709041.1146499999</v>
      </c>
      <c r="I134" s="12" t="s">
        <v>143</v>
      </c>
      <c r="J134" s="225">
        <v>83.666666666666657</v>
      </c>
      <c r="K134" s="55">
        <v>142679</v>
      </c>
      <c r="L134" s="55">
        <v>300000</v>
      </c>
      <c r="M134" s="55">
        <v>11978224</v>
      </c>
      <c r="N134" s="267">
        <v>11.49</v>
      </c>
      <c r="O134" s="267">
        <v>27.36</v>
      </c>
      <c r="P134" s="267">
        <v>96.88</v>
      </c>
      <c r="Q134" s="54">
        <v>3021</v>
      </c>
      <c r="R134" s="54">
        <v>79</v>
      </c>
      <c r="S134" s="54">
        <v>3</v>
      </c>
      <c r="T134" s="54">
        <v>21</v>
      </c>
      <c r="U134" s="12">
        <v>3024</v>
      </c>
      <c r="V134" s="85">
        <v>3.3936233475460651</v>
      </c>
      <c r="W134" s="86">
        <v>8.0883928100451599E-2</v>
      </c>
      <c r="X134" s="87">
        <v>11099</v>
      </c>
      <c r="Y134" s="78">
        <v>0</v>
      </c>
      <c r="Z134" s="78">
        <v>0</v>
      </c>
      <c r="AA134" s="185">
        <v>0</v>
      </c>
      <c r="AB134" s="185">
        <v>0</v>
      </c>
      <c r="AC134" s="185">
        <v>0</v>
      </c>
      <c r="AD134" s="286">
        <f t="shared" si="14"/>
        <v>0.49357888940891509</v>
      </c>
      <c r="AE134" s="286">
        <f t="shared" si="15"/>
        <v>1.1753105669475994</v>
      </c>
      <c r="AF134" s="286">
        <f t="shared" si="16"/>
        <v>4.1616991127881366</v>
      </c>
    </row>
    <row r="135" spans="1:36" s="8" customFormat="1" x14ac:dyDescent="1.25">
      <c r="A135" s="280">
        <v>126</v>
      </c>
      <c r="B135" s="19">
        <v>129</v>
      </c>
      <c r="C135" s="70" t="s">
        <v>545</v>
      </c>
      <c r="D135" s="20" t="s">
        <v>296</v>
      </c>
      <c r="E135" s="20" t="s">
        <v>230</v>
      </c>
      <c r="F135" s="21" t="s">
        <v>24</v>
      </c>
      <c r="G135" s="18">
        <v>215131.55300000001</v>
      </c>
      <c r="H135" s="18">
        <v>530742.37360000005</v>
      </c>
      <c r="I135" s="18" t="s">
        <v>144</v>
      </c>
      <c r="J135" s="226">
        <v>79.3</v>
      </c>
      <c r="K135" s="57">
        <v>94420</v>
      </c>
      <c r="L135" s="56">
        <v>200000</v>
      </c>
      <c r="M135" s="57">
        <v>5621080</v>
      </c>
      <c r="N135" s="281">
        <v>11.03</v>
      </c>
      <c r="O135" s="281">
        <v>19.670000000000002</v>
      </c>
      <c r="P135" s="281">
        <v>85.11</v>
      </c>
      <c r="Q135" s="282">
        <v>891</v>
      </c>
      <c r="R135" s="282">
        <v>80</v>
      </c>
      <c r="S135" s="282">
        <v>2</v>
      </c>
      <c r="T135" s="282">
        <v>20</v>
      </c>
      <c r="U135" s="18">
        <v>893</v>
      </c>
      <c r="V135" s="85">
        <v>1.067229414078376</v>
      </c>
      <c r="W135" s="86">
        <v>2.5436443103628994E-2</v>
      </c>
      <c r="X135" s="87">
        <v>11132</v>
      </c>
      <c r="Y135" s="78">
        <v>0</v>
      </c>
      <c r="Z135" s="78">
        <v>0</v>
      </c>
      <c r="AA135" s="185">
        <v>0</v>
      </c>
      <c r="AB135" s="185">
        <v>0</v>
      </c>
      <c r="AC135" s="185">
        <v>0</v>
      </c>
      <c r="AD135" s="286">
        <f t="shared" si="14"/>
        <v>0.14714425546605606</v>
      </c>
      <c r="AE135" s="286">
        <f t="shared" si="15"/>
        <v>0.26240503218652067</v>
      </c>
      <c r="AF135" s="286">
        <f t="shared" si="16"/>
        <v>1.1353986929026321</v>
      </c>
    </row>
    <row r="136" spans="1:36" s="5" customFormat="1" x14ac:dyDescent="1.25">
      <c r="A136" s="84">
        <v>129</v>
      </c>
      <c r="B136" s="16">
        <v>130</v>
      </c>
      <c r="C136" s="69" t="s">
        <v>546</v>
      </c>
      <c r="D136" s="10" t="s">
        <v>297</v>
      </c>
      <c r="E136" s="10" t="s">
        <v>230</v>
      </c>
      <c r="F136" s="11" t="s">
        <v>24</v>
      </c>
      <c r="G136" s="12">
        <v>155044.91282</v>
      </c>
      <c r="H136" s="12">
        <v>209733.70786299999</v>
      </c>
      <c r="I136" s="12" t="s">
        <v>106</v>
      </c>
      <c r="J136" s="225">
        <v>78.933333333333337</v>
      </c>
      <c r="K136" s="55">
        <v>40969</v>
      </c>
      <c r="L136" s="55">
        <v>100000</v>
      </c>
      <c r="M136" s="55">
        <v>5119327</v>
      </c>
      <c r="N136" s="267">
        <v>12.61</v>
      </c>
      <c r="O136" s="267">
        <v>23.46</v>
      </c>
      <c r="P136" s="267">
        <v>106.72</v>
      </c>
      <c r="Q136" s="54">
        <v>261</v>
      </c>
      <c r="R136" s="54">
        <v>75</v>
      </c>
      <c r="S136" s="54">
        <v>3</v>
      </c>
      <c r="T136" s="54">
        <v>25</v>
      </c>
      <c r="U136" s="12">
        <v>264</v>
      </c>
      <c r="V136" s="85">
        <v>0.39537894222964687</v>
      </c>
      <c r="W136" s="86">
        <v>9.4234977369719048E-3</v>
      </c>
      <c r="X136" s="87">
        <v>11141</v>
      </c>
      <c r="Y136" s="78">
        <v>0</v>
      </c>
      <c r="Z136" s="78">
        <v>0</v>
      </c>
      <c r="AA136" s="185">
        <v>0</v>
      </c>
      <c r="AB136" s="185">
        <v>0</v>
      </c>
      <c r="AC136" s="185">
        <v>0</v>
      </c>
      <c r="AD136" s="286">
        <f t="shared" si="14"/>
        <v>6.6476379486877957E-2</v>
      </c>
      <c r="AE136" s="286">
        <f t="shared" si="15"/>
        <v>0.12367453312943354</v>
      </c>
      <c r="AF136" s="286">
        <f t="shared" si="16"/>
        <v>0.56259787619663881</v>
      </c>
    </row>
    <row r="137" spans="1:36" s="8" customFormat="1" x14ac:dyDescent="1.25">
      <c r="A137" s="280">
        <v>133</v>
      </c>
      <c r="B137" s="19">
        <v>131</v>
      </c>
      <c r="C137" s="70" t="s">
        <v>547</v>
      </c>
      <c r="D137" s="20" t="s">
        <v>40</v>
      </c>
      <c r="E137" s="20" t="s">
        <v>230</v>
      </c>
      <c r="F137" s="21" t="s">
        <v>24</v>
      </c>
      <c r="G137" s="18">
        <v>45815.037920000002</v>
      </c>
      <c r="H137" s="18">
        <v>77268.123577999999</v>
      </c>
      <c r="I137" s="18" t="s">
        <v>146</v>
      </c>
      <c r="J137" s="226">
        <v>75.966666666666669</v>
      </c>
      <c r="K137" s="57">
        <v>13682</v>
      </c>
      <c r="L137" s="56">
        <v>200000</v>
      </c>
      <c r="M137" s="57">
        <v>5647429</v>
      </c>
      <c r="N137" s="281">
        <v>15.88</v>
      </c>
      <c r="O137" s="281">
        <v>17.079999999999998</v>
      </c>
      <c r="P137" s="281">
        <v>85.19</v>
      </c>
      <c r="Q137" s="282">
        <v>96</v>
      </c>
      <c r="R137" s="282">
        <v>23</v>
      </c>
      <c r="S137" s="282">
        <v>3</v>
      </c>
      <c r="T137" s="282">
        <v>77</v>
      </c>
      <c r="U137" s="18">
        <v>99</v>
      </c>
      <c r="V137" s="85">
        <v>4.4669618023809109E-2</v>
      </c>
      <c r="W137" s="86">
        <v>1.0646597463814063E-3</v>
      </c>
      <c r="X137" s="87">
        <v>11149</v>
      </c>
      <c r="Y137" s="78">
        <v>0</v>
      </c>
      <c r="Z137" s="78">
        <v>0</v>
      </c>
      <c r="AA137" s="185">
        <v>0</v>
      </c>
      <c r="AB137" s="185">
        <v>0</v>
      </c>
      <c r="AC137" s="185">
        <v>0</v>
      </c>
      <c r="AD137" s="286">
        <f t="shared" si="14"/>
        <v>3.0841458009482115E-2</v>
      </c>
      <c r="AE137" s="286">
        <f t="shared" si="15"/>
        <v>3.3172046775941717E-2</v>
      </c>
      <c r="AF137" s="286">
        <f t="shared" si="16"/>
        <v>0.16545238084557815</v>
      </c>
    </row>
    <row r="138" spans="1:36" s="5" customFormat="1" x14ac:dyDescent="1.25">
      <c r="A138" s="84">
        <v>141</v>
      </c>
      <c r="B138" s="16">
        <v>132</v>
      </c>
      <c r="C138" s="69" t="s">
        <v>548</v>
      </c>
      <c r="D138" s="10" t="s">
        <v>44</v>
      </c>
      <c r="E138" s="10" t="s">
        <v>230</v>
      </c>
      <c r="F138" s="11" t="s">
        <v>24</v>
      </c>
      <c r="G138" s="12">
        <v>217047.84946100001</v>
      </c>
      <c r="H138" s="12">
        <v>617845.64145600004</v>
      </c>
      <c r="I138" s="12" t="s">
        <v>114</v>
      </c>
      <c r="J138" s="225">
        <v>71.599999999999994</v>
      </c>
      <c r="K138" s="55">
        <v>123216</v>
      </c>
      <c r="L138" s="55">
        <v>750000</v>
      </c>
      <c r="M138" s="55">
        <v>5014329</v>
      </c>
      <c r="N138" s="267">
        <v>13.33</v>
      </c>
      <c r="O138" s="267">
        <v>25.77</v>
      </c>
      <c r="P138" s="267">
        <v>120.96</v>
      </c>
      <c r="Q138" s="54">
        <v>609</v>
      </c>
      <c r="R138" s="54">
        <v>58</v>
      </c>
      <c r="S138" s="54">
        <v>6</v>
      </c>
      <c r="T138" s="54">
        <v>42</v>
      </c>
      <c r="U138" s="12">
        <v>615</v>
      </c>
      <c r="V138" s="85">
        <v>0.90072458724336668</v>
      </c>
      <c r="W138" s="86">
        <v>2.1467951888527161E-2</v>
      </c>
      <c r="X138" s="87">
        <v>11182</v>
      </c>
      <c r="Y138" s="78">
        <v>0</v>
      </c>
      <c r="Z138" s="78">
        <v>0</v>
      </c>
      <c r="AA138" s="185">
        <v>0</v>
      </c>
      <c r="AB138" s="185">
        <v>0</v>
      </c>
      <c r="AC138" s="185">
        <v>0</v>
      </c>
      <c r="AD138" s="286">
        <f t="shared" si="14"/>
        <v>0.20701135772334617</v>
      </c>
      <c r="AE138" s="286">
        <f t="shared" si="15"/>
        <v>0.4002012519527855</v>
      </c>
      <c r="AF138" s="286">
        <f t="shared" si="16"/>
        <v>1.8784766564303039</v>
      </c>
    </row>
    <row r="139" spans="1:36" s="8" customFormat="1" x14ac:dyDescent="1.25">
      <c r="A139" s="280">
        <v>144</v>
      </c>
      <c r="B139" s="19">
        <v>133</v>
      </c>
      <c r="C139" s="70" t="s">
        <v>549</v>
      </c>
      <c r="D139" s="20" t="s">
        <v>41</v>
      </c>
      <c r="E139" s="20" t="s">
        <v>46</v>
      </c>
      <c r="F139" s="21" t="s">
        <v>24</v>
      </c>
      <c r="G139" s="18">
        <v>466753.87345399999</v>
      </c>
      <c r="H139" s="18">
        <v>1539556</v>
      </c>
      <c r="I139" s="18" t="s">
        <v>114</v>
      </c>
      <c r="J139" s="226">
        <v>71.599999999999994</v>
      </c>
      <c r="K139" s="57">
        <v>36904985</v>
      </c>
      <c r="L139" s="56">
        <v>50000000</v>
      </c>
      <c r="M139" s="57">
        <v>41717</v>
      </c>
      <c r="N139" s="281">
        <v>10.99</v>
      </c>
      <c r="O139" s="281">
        <v>25.58</v>
      </c>
      <c r="P139" s="281">
        <v>95.62</v>
      </c>
      <c r="Q139" s="282">
        <v>0</v>
      </c>
      <c r="R139" s="282">
        <v>0</v>
      </c>
      <c r="S139" s="282">
        <v>0</v>
      </c>
      <c r="T139" s="282">
        <v>0</v>
      </c>
      <c r="U139" s="18">
        <v>0</v>
      </c>
      <c r="V139" s="85">
        <v>0</v>
      </c>
      <c r="W139" s="86">
        <v>0</v>
      </c>
      <c r="X139" s="87">
        <v>11183</v>
      </c>
      <c r="Y139" s="78">
        <v>0</v>
      </c>
      <c r="Z139" s="78">
        <v>1</v>
      </c>
      <c r="AA139" s="185">
        <v>1</v>
      </c>
      <c r="AB139" s="185">
        <v>0</v>
      </c>
      <c r="AC139" s="185">
        <v>0</v>
      </c>
      <c r="AD139" s="286">
        <f t="shared" si="14"/>
        <v>0.42528221387972664</v>
      </c>
      <c r="AE139" s="286">
        <f t="shared" si="15"/>
        <v>0.98987434313406797</v>
      </c>
      <c r="AF139" s="286">
        <f t="shared" si="16"/>
        <v>3.7002261411446282</v>
      </c>
      <c r="AG139" s="384"/>
      <c r="AH139" s="384"/>
      <c r="AI139" s="384"/>
      <c r="AJ139" s="384"/>
    </row>
    <row r="140" spans="1:36" s="5" customFormat="1" x14ac:dyDescent="1.25">
      <c r="A140" s="84">
        <v>142</v>
      </c>
      <c r="B140" s="16">
        <v>134</v>
      </c>
      <c r="C140" s="69" t="s">
        <v>550</v>
      </c>
      <c r="D140" s="10" t="s">
        <v>32</v>
      </c>
      <c r="E140" s="10" t="s">
        <v>230</v>
      </c>
      <c r="F140" s="11" t="s">
        <v>24</v>
      </c>
      <c r="G140" s="12">
        <v>183036.896679</v>
      </c>
      <c r="H140" s="12">
        <v>381484.38624600001</v>
      </c>
      <c r="I140" s="12" t="s">
        <v>148</v>
      </c>
      <c r="J140" s="225">
        <v>71.566666666666663</v>
      </c>
      <c r="K140" s="55">
        <v>73132</v>
      </c>
      <c r="L140" s="55">
        <v>100000</v>
      </c>
      <c r="M140" s="55">
        <v>5291381</v>
      </c>
      <c r="N140" s="267">
        <v>19.46</v>
      </c>
      <c r="O140" s="267">
        <v>31.78</v>
      </c>
      <c r="P140" s="267">
        <v>176.02</v>
      </c>
      <c r="Q140" s="54">
        <v>68</v>
      </c>
      <c r="R140" s="54">
        <v>83</v>
      </c>
      <c r="S140" s="54">
        <v>3</v>
      </c>
      <c r="T140" s="54">
        <v>17</v>
      </c>
      <c r="U140" s="12">
        <v>71</v>
      </c>
      <c r="V140" s="85">
        <v>0.79586406691773648</v>
      </c>
      <c r="W140" s="86">
        <v>1.8968696691945834E-2</v>
      </c>
      <c r="X140" s="87">
        <v>11186</v>
      </c>
      <c r="Y140" s="78">
        <v>0</v>
      </c>
      <c r="Z140" s="78">
        <v>0</v>
      </c>
      <c r="AA140" s="185">
        <v>0</v>
      </c>
      <c r="AB140" s="185">
        <v>0</v>
      </c>
      <c r="AC140" s="185">
        <v>0</v>
      </c>
      <c r="AD140" s="286">
        <f t="shared" si="14"/>
        <v>0.18659656315926687</v>
      </c>
      <c r="AE140" s="286">
        <f t="shared" si="15"/>
        <v>0.30472963911621281</v>
      </c>
      <c r="AF140" s="286">
        <f t="shared" si="16"/>
        <v>1.6878071452874694</v>
      </c>
    </row>
    <row r="141" spans="1:36" s="8" customFormat="1" x14ac:dyDescent="1.25">
      <c r="A141" s="280">
        <v>147</v>
      </c>
      <c r="B141" s="19">
        <v>135</v>
      </c>
      <c r="C141" s="70" t="s">
        <v>551</v>
      </c>
      <c r="D141" s="20" t="s">
        <v>191</v>
      </c>
      <c r="E141" s="20" t="s">
        <v>46</v>
      </c>
      <c r="F141" s="21" t="s">
        <v>24</v>
      </c>
      <c r="G141" s="18">
        <v>300716.644286</v>
      </c>
      <c r="H141" s="18">
        <v>556563.01168999996</v>
      </c>
      <c r="I141" s="18" t="s">
        <v>149</v>
      </c>
      <c r="J141" s="226">
        <v>69.866666666666674</v>
      </c>
      <c r="K141" s="57">
        <v>209284</v>
      </c>
      <c r="L141" s="56">
        <v>7000000</v>
      </c>
      <c r="M141" s="57">
        <v>2659367</v>
      </c>
      <c r="N141" s="281">
        <v>11.48</v>
      </c>
      <c r="O141" s="281">
        <v>15.86</v>
      </c>
      <c r="P141" s="281">
        <v>48.21</v>
      </c>
      <c r="Q141" s="282">
        <v>52</v>
      </c>
      <c r="R141" s="282">
        <v>0</v>
      </c>
      <c r="S141" s="282">
        <v>3</v>
      </c>
      <c r="T141" s="282">
        <v>100</v>
      </c>
      <c r="U141" s="18">
        <v>55</v>
      </c>
      <c r="V141" s="85">
        <v>0</v>
      </c>
      <c r="W141" s="86">
        <v>0</v>
      </c>
      <c r="X141" s="87">
        <v>11197</v>
      </c>
      <c r="Y141" s="78">
        <v>0</v>
      </c>
      <c r="Z141" s="78">
        <v>0</v>
      </c>
      <c r="AA141" s="185">
        <v>0</v>
      </c>
      <c r="AB141" s="185">
        <v>0</v>
      </c>
      <c r="AC141" s="185">
        <v>0</v>
      </c>
      <c r="AD141" s="286">
        <f t="shared" si="14"/>
        <v>0.16059804918491011</v>
      </c>
      <c r="AE141" s="286">
        <f t="shared" si="15"/>
        <v>0.22187152091225384</v>
      </c>
      <c r="AF141" s="286">
        <f t="shared" si="16"/>
        <v>0.67442787031398233</v>
      </c>
      <c r="AG141" s="384"/>
      <c r="AH141" s="384"/>
      <c r="AI141" s="384"/>
      <c r="AJ141" s="384"/>
    </row>
    <row r="142" spans="1:36" s="5" customFormat="1" x14ac:dyDescent="1.25">
      <c r="A142" s="84">
        <v>148</v>
      </c>
      <c r="B142" s="16">
        <v>136</v>
      </c>
      <c r="C142" s="69" t="s">
        <v>552</v>
      </c>
      <c r="D142" s="10" t="s">
        <v>47</v>
      </c>
      <c r="E142" s="10" t="s">
        <v>46</v>
      </c>
      <c r="F142" s="11" t="s">
        <v>24</v>
      </c>
      <c r="G142" s="12">
        <v>148296.891168</v>
      </c>
      <c r="H142" s="12">
        <v>232752.68290399999</v>
      </c>
      <c r="I142" s="12" t="s">
        <v>152</v>
      </c>
      <c r="J142" s="225">
        <v>69.733333333333334</v>
      </c>
      <c r="K142" s="55">
        <v>7290152</v>
      </c>
      <c r="L142" s="55">
        <v>50000000</v>
      </c>
      <c r="M142" s="55">
        <v>31927</v>
      </c>
      <c r="N142" s="267">
        <v>11.54</v>
      </c>
      <c r="O142" s="267">
        <v>24.68</v>
      </c>
      <c r="P142" s="267">
        <v>92.44</v>
      </c>
      <c r="Q142" s="54">
        <v>0</v>
      </c>
      <c r="R142" s="54">
        <v>0</v>
      </c>
      <c r="S142" s="54">
        <v>0</v>
      </c>
      <c r="T142" s="54">
        <v>0</v>
      </c>
      <c r="U142" s="12">
        <v>0</v>
      </c>
      <c r="V142" s="85">
        <v>0</v>
      </c>
      <c r="W142" s="86">
        <v>0</v>
      </c>
      <c r="X142" s="87">
        <v>11195</v>
      </c>
      <c r="Y142" s="78">
        <v>0</v>
      </c>
      <c r="Z142" s="78">
        <v>1</v>
      </c>
      <c r="AA142" s="185">
        <v>1</v>
      </c>
      <c r="AB142" s="185">
        <v>0</v>
      </c>
      <c r="AC142" s="185">
        <v>0</v>
      </c>
      <c r="AD142" s="286">
        <f t="shared" si="14"/>
        <v>6.7512554609161987E-2</v>
      </c>
      <c r="AE142" s="286">
        <f t="shared" si="15"/>
        <v>0.14438560205841575</v>
      </c>
      <c r="AF142" s="286">
        <f t="shared" si="16"/>
        <v>0.54080247383630276</v>
      </c>
      <c r="AG142" s="384"/>
      <c r="AH142" s="384"/>
      <c r="AI142" s="384"/>
      <c r="AJ142" s="384"/>
    </row>
    <row r="143" spans="1:36" s="8" customFormat="1" x14ac:dyDescent="1.25">
      <c r="A143" s="280">
        <v>149</v>
      </c>
      <c r="B143" s="19">
        <v>137</v>
      </c>
      <c r="C143" s="70" t="s">
        <v>553</v>
      </c>
      <c r="D143" s="20" t="s">
        <v>296</v>
      </c>
      <c r="E143" s="20" t="s">
        <v>46</v>
      </c>
      <c r="F143" s="21" t="s">
        <v>24</v>
      </c>
      <c r="G143" s="18">
        <v>315966.42698400002</v>
      </c>
      <c r="H143" s="18">
        <v>499726.47873600002</v>
      </c>
      <c r="I143" s="18" t="s">
        <v>153</v>
      </c>
      <c r="J143" s="226">
        <v>69.366666666666674</v>
      </c>
      <c r="K143" s="57">
        <v>11113924</v>
      </c>
      <c r="L143" s="56">
        <v>100000000</v>
      </c>
      <c r="M143" s="57">
        <v>44964</v>
      </c>
      <c r="N143" s="281">
        <v>15.17</v>
      </c>
      <c r="O143" s="281">
        <v>25.73</v>
      </c>
      <c r="P143" s="281">
        <v>95.13</v>
      </c>
      <c r="Q143" s="282">
        <v>0</v>
      </c>
      <c r="R143" s="282">
        <v>0</v>
      </c>
      <c r="S143" s="282">
        <v>0</v>
      </c>
      <c r="T143" s="282">
        <v>0</v>
      </c>
      <c r="U143" s="18">
        <v>0</v>
      </c>
      <c r="V143" s="85">
        <v>0</v>
      </c>
      <c r="W143" s="86">
        <v>0</v>
      </c>
      <c r="X143" s="87">
        <v>11215</v>
      </c>
      <c r="Y143" s="78">
        <v>0</v>
      </c>
      <c r="Z143" s="78">
        <v>1</v>
      </c>
      <c r="AA143" s="185">
        <v>1</v>
      </c>
      <c r="AB143" s="185">
        <v>0</v>
      </c>
      <c r="AC143" s="185">
        <v>0</v>
      </c>
      <c r="AD143" s="286">
        <f t="shared" si="14"/>
        <v>0.19054694034373726</v>
      </c>
      <c r="AE143" s="286">
        <f t="shared" si="15"/>
        <v>0.32318871292316148</v>
      </c>
      <c r="AF143" s="286">
        <f t="shared" si="16"/>
        <v>1.1949064228674835</v>
      </c>
      <c r="AG143" s="384"/>
      <c r="AH143" s="384"/>
      <c r="AI143" s="384"/>
      <c r="AJ143" s="384"/>
    </row>
    <row r="144" spans="1:36" s="5" customFormat="1" x14ac:dyDescent="1.25">
      <c r="A144" s="84">
        <v>152</v>
      </c>
      <c r="B144" s="16">
        <v>138</v>
      </c>
      <c r="C144" s="69" t="s">
        <v>554</v>
      </c>
      <c r="D144" s="10" t="s">
        <v>202</v>
      </c>
      <c r="E144" s="10" t="s">
        <v>230</v>
      </c>
      <c r="F144" s="11" t="s">
        <v>24</v>
      </c>
      <c r="G144" s="12">
        <v>122708.270363</v>
      </c>
      <c r="H144" s="12">
        <v>167721.58369</v>
      </c>
      <c r="I144" s="12" t="s">
        <v>209</v>
      </c>
      <c r="J144" s="225">
        <v>68.266666666666666</v>
      </c>
      <c r="K144" s="55">
        <v>56421</v>
      </c>
      <c r="L144" s="55">
        <v>150000</v>
      </c>
      <c r="M144" s="55">
        <v>2972680</v>
      </c>
      <c r="N144" s="267">
        <v>12.34</v>
      </c>
      <c r="O144" s="267">
        <v>25.64</v>
      </c>
      <c r="P144" s="267">
        <v>109.57</v>
      </c>
      <c r="Q144" s="54">
        <v>273</v>
      </c>
      <c r="R144" s="54">
        <v>98</v>
      </c>
      <c r="S144" s="54">
        <v>2</v>
      </c>
      <c r="T144" s="54">
        <v>2</v>
      </c>
      <c r="U144" s="12">
        <v>275</v>
      </c>
      <c r="V144" s="85">
        <v>0.41314173331905896</v>
      </c>
      <c r="W144" s="86">
        <v>9.8468577183847654E-3</v>
      </c>
      <c r="X144" s="87">
        <v>11220</v>
      </c>
      <c r="Y144" s="78">
        <v>0</v>
      </c>
      <c r="Z144" s="78">
        <v>0</v>
      </c>
      <c r="AA144" s="185">
        <v>0</v>
      </c>
      <c r="AB144" s="185">
        <v>0</v>
      </c>
      <c r="AC144" s="185">
        <v>0</v>
      </c>
      <c r="AD144" s="286">
        <f t="shared" si="14"/>
        <v>5.2022132542420288E-2</v>
      </c>
      <c r="AE144" s="286">
        <f t="shared" si="15"/>
        <v>0.10809136777857829</v>
      </c>
      <c r="AF144" s="286">
        <f t="shared" si="16"/>
        <v>0.46191775224254378</v>
      </c>
    </row>
    <row r="145" spans="1:36" s="8" customFormat="1" x14ac:dyDescent="1.25">
      <c r="A145" s="280">
        <v>155</v>
      </c>
      <c r="B145" s="19">
        <v>139</v>
      </c>
      <c r="C145" s="70" t="s">
        <v>555</v>
      </c>
      <c r="D145" s="20" t="s">
        <v>28</v>
      </c>
      <c r="E145" s="20" t="s">
        <v>230</v>
      </c>
      <c r="F145" s="21" t="s">
        <v>24</v>
      </c>
      <c r="G145" s="18">
        <v>167993.220814</v>
      </c>
      <c r="H145" s="18">
        <v>298684.52394699998</v>
      </c>
      <c r="I145" s="18" t="s">
        <v>210</v>
      </c>
      <c r="J145" s="226">
        <v>67.266666666666666</v>
      </c>
      <c r="K145" s="57">
        <v>99743</v>
      </c>
      <c r="L145" s="56">
        <v>1000000</v>
      </c>
      <c r="M145" s="57">
        <v>2994541</v>
      </c>
      <c r="N145" s="281">
        <v>12.75</v>
      </c>
      <c r="O145" s="281">
        <v>25.73</v>
      </c>
      <c r="P145" s="281">
        <v>81.87</v>
      </c>
      <c r="Q145" s="282">
        <v>57</v>
      </c>
      <c r="R145" s="282">
        <v>4</v>
      </c>
      <c r="S145" s="282">
        <v>2</v>
      </c>
      <c r="T145" s="282">
        <v>96</v>
      </c>
      <c r="U145" s="18">
        <v>59</v>
      </c>
      <c r="V145" s="85">
        <v>3.0030097966746876E-2</v>
      </c>
      <c r="W145" s="86">
        <v>7.1574009135346491E-4</v>
      </c>
      <c r="X145" s="87">
        <v>11235</v>
      </c>
      <c r="Y145" s="78">
        <v>0</v>
      </c>
      <c r="Z145" s="78">
        <v>0</v>
      </c>
      <c r="AA145" s="185">
        <v>0</v>
      </c>
      <c r="AB145" s="185">
        <v>0</v>
      </c>
      <c r="AC145" s="185">
        <v>0</v>
      </c>
      <c r="AD145" s="286">
        <f t="shared" si="14"/>
        <v>9.5720937269005671E-2</v>
      </c>
      <c r="AE145" s="286">
        <f t="shared" si="15"/>
        <v>0.19316860517109929</v>
      </c>
      <c r="AF145" s="286">
        <f t="shared" si="16"/>
        <v>0.61464103013439175</v>
      </c>
    </row>
    <row r="146" spans="1:36" s="5" customFormat="1" x14ac:dyDescent="1.25">
      <c r="A146" s="84">
        <v>156</v>
      </c>
      <c r="B146" s="16">
        <v>140</v>
      </c>
      <c r="C146" s="69" t="s">
        <v>556</v>
      </c>
      <c r="D146" s="10" t="s">
        <v>32</v>
      </c>
      <c r="E146" s="10" t="s">
        <v>230</v>
      </c>
      <c r="F146" s="11" t="s">
        <v>24</v>
      </c>
      <c r="G146" s="12">
        <v>189067.033665</v>
      </c>
      <c r="H146" s="12">
        <v>459148.03371799999</v>
      </c>
      <c r="I146" s="12" t="s">
        <v>115</v>
      </c>
      <c r="J146" s="225">
        <v>67.133333333333326</v>
      </c>
      <c r="K146" s="55">
        <v>100093</v>
      </c>
      <c r="L146" s="55">
        <v>500000</v>
      </c>
      <c r="M146" s="55">
        <v>4512214</v>
      </c>
      <c r="N146" s="267">
        <v>18.78</v>
      </c>
      <c r="O146" s="267">
        <v>33.96</v>
      </c>
      <c r="P146" s="267">
        <v>140.43</v>
      </c>
      <c r="Q146" s="54">
        <v>130</v>
      </c>
      <c r="R146" s="54">
        <v>92</v>
      </c>
      <c r="S146" s="54">
        <v>4</v>
      </c>
      <c r="T146" s="54">
        <v>8</v>
      </c>
      <c r="U146" s="12">
        <v>134</v>
      </c>
      <c r="V146" s="85">
        <v>1.0617556804967236</v>
      </c>
      <c r="W146" s="86">
        <v>2.5305981638664259E-2</v>
      </c>
      <c r="X146" s="87">
        <v>11234</v>
      </c>
      <c r="Y146" s="78">
        <v>0</v>
      </c>
      <c r="Z146" s="78">
        <v>0</v>
      </c>
      <c r="AA146" s="185">
        <v>0</v>
      </c>
      <c r="AB146" s="185">
        <v>0</v>
      </c>
      <c r="AC146" s="185">
        <v>0</v>
      </c>
      <c r="AD146" s="286">
        <f t="shared" si="14"/>
        <v>0.21673664869270079</v>
      </c>
      <c r="AE146" s="286">
        <f t="shared" si="15"/>
        <v>0.3919263359746602</v>
      </c>
      <c r="AF146" s="286">
        <f t="shared" si="16"/>
        <v>1.6206777196973361</v>
      </c>
    </row>
    <row r="147" spans="1:36" s="8" customFormat="1" x14ac:dyDescent="1.25">
      <c r="A147" s="280">
        <v>160</v>
      </c>
      <c r="B147" s="19">
        <v>141</v>
      </c>
      <c r="C147" s="70" t="s">
        <v>557</v>
      </c>
      <c r="D147" s="20" t="s">
        <v>332</v>
      </c>
      <c r="E147" s="20" t="s">
        <v>230</v>
      </c>
      <c r="F147" s="21" t="s">
        <v>24</v>
      </c>
      <c r="G147" s="18">
        <v>297543.95619699999</v>
      </c>
      <c r="H147" s="18">
        <v>2494066.5886369999</v>
      </c>
      <c r="I147" s="18" t="s">
        <v>150</v>
      </c>
      <c r="J147" s="226">
        <v>66.599999999999994</v>
      </c>
      <c r="K147" s="57">
        <v>566096</v>
      </c>
      <c r="L147" s="56">
        <v>1000000</v>
      </c>
      <c r="M147" s="57">
        <v>4405730</v>
      </c>
      <c r="N147" s="281">
        <v>19.02</v>
      </c>
      <c r="O147" s="281">
        <v>40.74</v>
      </c>
      <c r="P147" s="281">
        <v>162.43</v>
      </c>
      <c r="Q147" s="282">
        <v>2140</v>
      </c>
      <c r="R147" s="282">
        <v>86</v>
      </c>
      <c r="S147" s="282">
        <v>11</v>
      </c>
      <c r="T147" s="282">
        <v>14</v>
      </c>
      <c r="U147" s="18">
        <v>2151</v>
      </c>
      <c r="V147" s="85">
        <v>5.3912631781399618</v>
      </c>
      <c r="W147" s="86">
        <v>0.12849585785252371</v>
      </c>
      <c r="X147" s="87">
        <v>11223</v>
      </c>
      <c r="Y147" s="78">
        <v>0</v>
      </c>
      <c r="Z147" s="78">
        <v>0</v>
      </c>
      <c r="AA147" s="185">
        <v>0</v>
      </c>
      <c r="AB147" s="185">
        <v>0</v>
      </c>
      <c r="AC147" s="185">
        <v>0</v>
      </c>
      <c r="AD147" s="286">
        <f t="shared" si="14"/>
        <v>1.1923468098630472</v>
      </c>
      <c r="AE147" s="286">
        <f t="shared" si="15"/>
        <v>2.5539542078770006</v>
      </c>
      <c r="AF147" s="286">
        <f t="shared" si="16"/>
        <v>10.182591604945046</v>
      </c>
    </row>
    <row r="148" spans="1:36" s="5" customFormat="1" x14ac:dyDescent="1.25">
      <c r="A148" s="84">
        <v>167</v>
      </c>
      <c r="B148" s="16">
        <v>142</v>
      </c>
      <c r="C148" s="69" t="s">
        <v>558</v>
      </c>
      <c r="D148" s="10" t="s">
        <v>314</v>
      </c>
      <c r="E148" s="10" t="s">
        <v>230</v>
      </c>
      <c r="F148" s="11" t="s">
        <v>24</v>
      </c>
      <c r="G148" s="12">
        <v>209295.01123400001</v>
      </c>
      <c r="H148" s="12">
        <v>438943.86148700002</v>
      </c>
      <c r="I148" s="12" t="s">
        <v>157</v>
      </c>
      <c r="J148" s="225">
        <v>61.933333333333337</v>
      </c>
      <c r="K148" s="55">
        <v>105280</v>
      </c>
      <c r="L148" s="55">
        <v>200000</v>
      </c>
      <c r="M148" s="55">
        <v>4169299</v>
      </c>
      <c r="N148" s="267">
        <v>18.850000000000001</v>
      </c>
      <c r="O148" s="267">
        <v>27.45</v>
      </c>
      <c r="P148" s="267">
        <v>105.26</v>
      </c>
      <c r="Q148" s="54">
        <v>157</v>
      </c>
      <c r="R148" s="54">
        <v>34</v>
      </c>
      <c r="S148" s="54">
        <v>5</v>
      </c>
      <c r="T148" s="54">
        <v>66</v>
      </c>
      <c r="U148" s="12">
        <v>162</v>
      </c>
      <c r="V148" s="85">
        <v>0.37512148068278922</v>
      </c>
      <c r="W148" s="86">
        <v>8.9406795525559749E-3</v>
      </c>
      <c r="X148" s="87">
        <v>11268</v>
      </c>
      <c r="Y148" s="78">
        <v>0</v>
      </c>
      <c r="Z148" s="78">
        <v>0</v>
      </c>
      <c r="AA148" s="185">
        <v>0</v>
      </c>
      <c r="AB148" s="185">
        <v>0</v>
      </c>
      <c r="AC148" s="185">
        <v>0</v>
      </c>
      <c r="AD148" s="286">
        <f t="shared" si="14"/>
        <v>0.20797176208442875</v>
      </c>
      <c r="AE148" s="286">
        <f t="shared" si="15"/>
        <v>0.30285543072772247</v>
      </c>
      <c r="AF148" s="286">
        <f t="shared" si="16"/>
        <v>1.1613319722550115</v>
      </c>
    </row>
    <row r="149" spans="1:36" s="8" customFormat="1" x14ac:dyDescent="1.25">
      <c r="A149" s="280">
        <v>168</v>
      </c>
      <c r="B149" s="19">
        <v>143</v>
      </c>
      <c r="C149" s="70" t="s">
        <v>559</v>
      </c>
      <c r="D149" s="20" t="s">
        <v>214</v>
      </c>
      <c r="E149" s="20" t="s">
        <v>230</v>
      </c>
      <c r="F149" s="21" t="s">
        <v>24</v>
      </c>
      <c r="G149" s="18">
        <v>153694.07204699999</v>
      </c>
      <c r="H149" s="18">
        <v>275388.25690899999</v>
      </c>
      <c r="I149" s="18" t="s">
        <v>158</v>
      </c>
      <c r="J149" s="226">
        <v>61.533333333333331</v>
      </c>
      <c r="K149" s="57">
        <v>105756</v>
      </c>
      <c r="L149" s="56">
        <v>200000</v>
      </c>
      <c r="M149" s="57">
        <v>2603996</v>
      </c>
      <c r="N149" s="281">
        <v>13.22</v>
      </c>
      <c r="O149" s="281">
        <v>25.68</v>
      </c>
      <c r="P149" s="281">
        <v>71.459999999999994</v>
      </c>
      <c r="Q149" s="282">
        <v>102</v>
      </c>
      <c r="R149" s="282">
        <v>1</v>
      </c>
      <c r="S149" s="282">
        <v>15</v>
      </c>
      <c r="T149" s="282">
        <v>99</v>
      </c>
      <c r="U149" s="18">
        <v>117</v>
      </c>
      <c r="V149" s="85">
        <v>6.9219658794042373E-3</v>
      </c>
      <c r="W149" s="86">
        <v>1.6497876551573075E-4</v>
      </c>
      <c r="X149" s="87">
        <v>11273</v>
      </c>
      <c r="Y149" s="78">
        <v>0</v>
      </c>
      <c r="Z149" s="78">
        <v>0</v>
      </c>
      <c r="AA149" s="185">
        <v>0</v>
      </c>
      <c r="AB149" s="185">
        <v>0</v>
      </c>
      <c r="AC149" s="185">
        <v>0</v>
      </c>
      <c r="AD149" s="286">
        <f t="shared" si="14"/>
        <v>9.1508388925724021E-2</v>
      </c>
      <c r="AE149" s="286">
        <f t="shared" si="15"/>
        <v>0.17775608378310082</v>
      </c>
      <c r="AF149" s="286">
        <f t="shared" si="16"/>
        <v>0.49464368174222678</v>
      </c>
    </row>
    <row r="150" spans="1:36" s="5" customFormat="1" x14ac:dyDescent="1.25">
      <c r="A150" s="84">
        <v>169</v>
      </c>
      <c r="B150" s="16">
        <v>144</v>
      </c>
      <c r="C150" s="69" t="s">
        <v>560</v>
      </c>
      <c r="D150" s="10" t="s">
        <v>38</v>
      </c>
      <c r="E150" s="10" t="s">
        <v>46</v>
      </c>
      <c r="F150" s="11" t="s">
        <v>24</v>
      </c>
      <c r="G150" s="12">
        <v>267353.16610999999</v>
      </c>
      <c r="H150" s="12">
        <v>372872.965188</v>
      </c>
      <c r="I150" s="12" t="s">
        <v>162</v>
      </c>
      <c r="J150" s="225">
        <v>61</v>
      </c>
      <c r="K150" s="55">
        <v>10078690</v>
      </c>
      <c r="L150" s="55">
        <v>50000000</v>
      </c>
      <c r="M150" s="55">
        <v>36997</v>
      </c>
      <c r="N150" s="267">
        <v>10.26</v>
      </c>
      <c r="O150" s="267">
        <v>19.55</v>
      </c>
      <c r="P150" s="267">
        <v>61.67</v>
      </c>
      <c r="Q150" s="54">
        <v>0</v>
      </c>
      <c r="R150" s="54">
        <v>0</v>
      </c>
      <c r="S150" s="54">
        <v>0</v>
      </c>
      <c r="T150" s="54">
        <v>0</v>
      </c>
      <c r="U150" s="12">
        <v>0</v>
      </c>
      <c r="V150" s="85">
        <v>0</v>
      </c>
      <c r="W150" s="86">
        <v>0</v>
      </c>
      <c r="X150" s="87">
        <v>11260</v>
      </c>
      <c r="Y150" s="78">
        <v>0</v>
      </c>
      <c r="Z150" s="78">
        <v>1</v>
      </c>
      <c r="AA150" s="185">
        <v>1</v>
      </c>
      <c r="AB150" s="185">
        <v>0</v>
      </c>
      <c r="AC150" s="185">
        <v>0</v>
      </c>
      <c r="AD150" s="286">
        <f t="shared" si="14"/>
        <v>9.6159521637142503E-2</v>
      </c>
      <c r="AE150" s="286">
        <f t="shared" si="15"/>
        <v>0.18322793840215751</v>
      </c>
      <c r="AF150" s="286">
        <f t="shared" si="16"/>
        <v>0.57798807985990042</v>
      </c>
      <c r="AG150" s="384"/>
      <c r="AH150" s="384"/>
      <c r="AI150" s="384"/>
      <c r="AJ150" s="384"/>
    </row>
    <row r="151" spans="1:36" s="8" customFormat="1" x14ac:dyDescent="1.25">
      <c r="A151" s="280">
        <v>170</v>
      </c>
      <c r="B151" s="19">
        <v>145</v>
      </c>
      <c r="C151" s="70" t="s">
        <v>561</v>
      </c>
      <c r="D151" s="20" t="s">
        <v>17</v>
      </c>
      <c r="E151" s="20" t="s">
        <v>230</v>
      </c>
      <c r="F151" s="21" t="s">
        <v>24</v>
      </c>
      <c r="G151" s="18">
        <v>71436.297497000007</v>
      </c>
      <c r="H151" s="18">
        <v>153380.885588</v>
      </c>
      <c r="I151" s="18" t="s">
        <v>159</v>
      </c>
      <c r="J151" s="226">
        <v>60.766666666666666</v>
      </c>
      <c r="K151" s="57">
        <v>65724</v>
      </c>
      <c r="L151" s="56">
        <v>500000</v>
      </c>
      <c r="M151" s="57">
        <v>2333711</v>
      </c>
      <c r="N151" s="281">
        <v>13.85</v>
      </c>
      <c r="O151" s="281">
        <v>22.82</v>
      </c>
      <c r="P151" s="281">
        <v>58.75</v>
      </c>
      <c r="Q151" s="282">
        <v>297</v>
      </c>
      <c r="R151" s="282">
        <v>43</v>
      </c>
      <c r="S151" s="282">
        <v>7</v>
      </c>
      <c r="T151" s="282">
        <v>57</v>
      </c>
      <c r="U151" s="18">
        <v>304</v>
      </c>
      <c r="V151" s="85">
        <v>0.16577679290290928</v>
      </c>
      <c r="W151" s="86">
        <v>3.9511391880239768E-3</v>
      </c>
      <c r="X151" s="87">
        <v>11280</v>
      </c>
      <c r="Y151" s="78">
        <v>0</v>
      </c>
      <c r="Z151" s="78">
        <v>0</v>
      </c>
      <c r="AA151" s="185">
        <v>0</v>
      </c>
      <c r="AB151" s="185">
        <v>0</v>
      </c>
      <c r="AC151" s="185">
        <v>0</v>
      </c>
      <c r="AD151" s="286">
        <f t="shared" si="14"/>
        <v>5.3395548411751016E-2</v>
      </c>
      <c r="AE151" s="286">
        <f t="shared" si="15"/>
        <v>8.7977358466148611E-2</v>
      </c>
      <c r="AF151" s="286">
        <f t="shared" si="16"/>
        <v>0.22649736239641677</v>
      </c>
    </row>
    <row r="152" spans="1:36" s="5" customFormat="1" x14ac:dyDescent="1.25">
      <c r="A152" s="84">
        <v>174</v>
      </c>
      <c r="B152" s="16">
        <v>146</v>
      </c>
      <c r="C152" s="69" t="s">
        <v>562</v>
      </c>
      <c r="D152" s="10" t="s">
        <v>39</v>
      </c>
      <c r="E152" s="10" t="s">
        <v>230</v>
      </c>
      <c r="F152" s="11" t="s">
        <v>24</v>
      </c>
      <c r="G152" s="12">
        <v>509694.73941899999</v>
      </c>
      <c r="H152" s="12">
        <v>1068262.6115280001</v>
      </c>
      <c r="I152" s="12" t="s">
        <v>167</v>
      </c>
      <c r="J152" s="225">
        <v>59.6</v>
      </c>
      <c r="K152" s="55">
        <v>230243</v>
      </c>
      <c r="L152" s="55">
        <v>500000</v>
      </c>
      <c r="M152" s="55">
        <v>4639718</v>
      </c>
      <c r="N152" s="267">
        <v>12.58</v>
      </c>
      <c r="O152" s="267">
        <v>29.71</v>
      </c>
      <c r="P152" s="267">
        <v>100.61</v>
      </c>
      <c r="Q152" s="54">
        <v>726</v>
      </c>
      <c r="R152" s="54">
        <v>29</v>
      </c>
      <c r="S152" s="54">
        <v>7</v>
      </c>
      <c r="T152" s="54">
        <v>71</v>
      </c>
      <c r="U152" s="12">
        <v>733</v>
      </c>
      <c r="V152" s="85">
        <v>0.77868187074085138</v>
      </c>
      <c r="W152" s="86">
        <v>1.8559174662583337E-2</v>
      </c>
      <c r="X152" s="87">
        <v>11285</v>
      </c>
      <c r="Y152" s="78">
        <v>0</v>
      </c>
      <c r="Z152" s="78">
        <v>0</v>
      </c>
      <c r="AA152" s="185">
        <v>0</v>
      </c>
      <c r="AB152" s="185">
        <v>0</v>
      </c>
      <c r="AC152" s="185">
        <v>0</v>
      </c>
      <c r="AD152" s="286">
        <f t="shared" si="14"/>
        <v>0.33778682530758314</v>
      </c>
      <c r="AE152" s="286">
        <f t="shared" si="15"/>
        <v>0.79774615102450674</v>
      </c>
      <c r="AF152" s="286">
        <f t="shared" si="16"/>
        <v>2.701489069490933</v>
      </c>
    </row>
    <row r="153" spans="1:36" s="8" customFormat="1" x14ac:dyDescent="1.25">
      <c r="A153" s="280">
        <v>177</v>
      </c>
      <c r="B153" s="19">
        <v>147</v>
      </c>
      <c r="C153" s="70" t="s">
        <v>563</v>
      </c>
      <c r="D153" s="20" t="s">
        <v>619</v>
      </c>
      <c r="E153" s="20" t="s">
        <v>230</v>
      </c>
      <c r="F153" s="21" t="s">
        <v>24</v>
      </c>
      <c r="G153" s="18">
        <v>104551.57389299999</v>
      </c>
      <c r="H153" s="18">
        <v>179210.16855999999</v>
      </c>
      <c r="I153" s="18" t="s">
        <v>169</v>
      </c>
      <c r="J153" s="226">
        <v>58.033333333333331</v>
      </c>
      <c r="K153" s="57">
        <v>43348</v>
      </c>
      <c r="L153" s="56">
        <v>200000</v>
      </c>
      <c r="M153" s="57">
        <v>4134220</v>
      </c>
      <c r="N153" s="281">
        <v>11.4</v>
      </c>
      <c r="O153" s="281">
        <v>16.16</v>
      </c>
      <c r="P153" s="281">
        <v>80.05</v>
      </c>
      <c r="Q153" s="282">
        <v>110</v>
      </c>
      <c r="R153" s="282">
        <v>40</v>
      </c>
      <c r="S153" s="282">
        <v>2</v>
      </c>
      <c r="T153" s="282">
        <v>60</v>
      </c>
      <c r="U153" s="18">
        <v>112</v>
      </c>
      <c r="V153" s="85">
        <v>0.18018003903841281</v>
      </c>
      <c r="W153" s="86">
        <v>4.2944274688756457E-3</v>
      </c>
      <c r="X153" s="87">
        <v>11297</v>
      </c>
      <c r="Y153" s="78">
        <v>0</v>
      </c>
      <c r="Z153" s="78">
        <v>0</v>
      </c>
      <c r="AA153" s="185">
        <v>0</v>
      </c>
      <c r="AB153" s="185">
        <v>0</v>
      </c>
      <c r="AC153" s="185">
        <v>0</v>
      </c>
      <c r="AD153" s="286">
        <f t="shared" si="14"/>
        <v>5.1351311125947652E-2</v>
      </c>
      <c r="AE153" s="286">
        <f t="shared" si="15"/>
        <v>7.2792735771518777E-2</v>
      </c>
      <c r="AF153" s="286">
        <f t="shared" si="16"/>
        <v>0.36058530312562365</v>
      </c>
    </row>
    <row r="154" spans="1:36" s="5" customFormat="1" x14ac:dyDescent="1.25">
      <c r="A154" s="84">
        <v>181</v>
      </c>
      <c r="B154" s="16">
        <v>148</v>
      </c>
      <c r="C154" s="69" t="s">
        <v>564</v>
      </c>
      <c r="D154" s="10" t="s">
        <v>154</v>
      </c>
      <c r="E154" s="10" t="s">
        <v>177</v>
      </c>
      <c r="F154" s="11" t="s">
        <v>24</v>
      </c>
      <c r="G154" s="12">
        <v>249950.74231599999</v>
      </c>
      <c r="H154" s="12">
        <v>382420.83724800003</v>
      </c>
      <c r="I154" s="12" t="s">
        <v>176</v>
      </c>
      <c r="J154" s="225">
        <v>55.4</v>
      </c>
      <c r="K154" s="55">
        <v>9739732</v>
      </c>
      <c r="L154" s="55">
        <v>50000000</v>
      </c>
      <c r="M154" s="55">
        <v>39264</v>
      </c>
      <c r="N154" s="267">
        <v>12.73</v>
      </c>
      <c r="O154" s="267">
        <v>22.42</v>
      </c>
      <c r="P154" s="267">
        <v>78.42</v>
      </c>
      <c r="Q154" s="54">
        <v>0</v>
      </c>
      <c r="R154" s="54">
        <v>0</v>
      </c>
      <c r="S154" s="54">
        <v>0</v>
      </c>
      <c r="T154" s="54">
        <v>0</v>
      </c>
      <c r="U154" s="12">
        <v>0</v>
      </c>
      <c r="V154" s="85">
        <v>0</v>
      </c>
      <c r="W154" s="86">
        <v>0</v>
      </c>
      <c r="X154" s="87">
        <v>11308</v>
      </c>
      <c r="Y154" s="78">
        <v>0</v>
      </c>
      <c r="Z154" s="78">
        <v>1</v>
      </c>
      <c r="AA154" s="185">
        <v>1</v>
      </c>
      <c r="AB154" s="185">
        <v>0</v>
      </c>
      <c r="AC154" s="185">
        <v>0</v>
      </c>
      <c r="AD154" s="286">
        <f t="shared" si="14"/>
        <v>0.12236409109373983</v>
      </c>
      <c r="AE154" s="286">
        <f t="shared" si="15"/>
        <v>0.21550690670240746</v>
      </c>
      <c r="AF154" s="286">
        <f t="shared" si="16"/>
        <v>0.75379356037479006</v>
      </c>
      <c r="AG154" s="384"/>
      <c r="AH154" s="384"/>
      <c r="AI154" s="384"/>
      <c r="AJ154" s="384"/>
    </row>
    <row r="155" spans="1:36" s="8" customFormat="1" x14ac:dyDescent="1.25">
      <c r="A155" s="280">
        <v>182</v>
      </c>
      <c r="B155" s="19">
        <v>149</v>
      </c>
      <c r="C155" s="70" t="s">
        <v>565</v>
      </c>
      <c r="D155" s="20" t="s">
        <v>619</v>
      </c>
      <c r="E155" s="20" t="s">
        <v>230</v>
      </c>
      <c r="F155" s="21" t="s">
        <v>24</v>
      </c>
      <c r="G155" s="18">
        <v>11061.576435000001</v>
      </c>
      <c r="H155" s="18">
        <v>19143.322224</v>
      </c>
      <c r="I155" s="18" t="s">
        <v>178</v>
      </c>
      <c r="J155" s="226">
        <v>54.466666666666669</v>
      </c>
      <c r="K155" s="57">
        <v>6591</v>
      </c>
      <c r="L155" s="56">
        <v>200000</v>
      </c>
      <c r="M155" s="57">
        <v>2904464</v>
      </c>
      <c r="N155" s="281">
        <v>9.64</v>
      </c>
      <c r="O155" s="281">
        <v>16.59</v>
      </c>
      <c r="P155" s="281">
        <v>70.03</v>
      </c>
      <c r="Q155" s="282">
        <v>5</v>
      </c>
      <c r="R155" s="282">
        <v>42</v>
      </c>
      <c r="S155" s="282">
        <v>4</v>
      </c>
      <c r="T155" s="282">
        <v>57.999999999999993</v>
      </c>
      <c r="U155" s="18">
        <v>9</v>
      </c>
      <c r="V155" s="85">
        <v>2.0209270500825077E-2</v>
      </c>
      <c r="W155" s="86">
        <v>4.8166959463350547E-4</v>
      </c>
      <c r="X155" s="87">
        <v>11314</v>
      </c>
      <c r="Y155" s="78">
        <v>0</v>
      </c>
      <c r="Z155" s="78">
        <v>0</v>
      </c>
      <c r="AA155" s="185">
        <v>0</v>
      </c>
      <c r="AB155" s="185">
        <v>0</v>
      </c>
      <c r="AC155" s="185">
        <v>0</v>
      </c>
      <c r="AD155" s="286">
        <f t="shared" si="14"/>
        <v>4.6385087530465179E-3</v>
      </c>
      <c r="AE155" s="286">
        <f t="shared" si="15"/>
        <v>7.9826618478259052E-3</v>
      </c>
      <c r="AF155" s="286">
        <f t="shared" si="16"/>
        <v>3.3696552694590001E-2</v>
      </c>
    </row>
    <row r="156" spans="1:36" s="5" customFormat="1" x14ac:dyDescent="1.25">
      <c r="A156" s="84">
        <v>184</v>
      </c>
      <c r="B156" s="16">
        <v>150</v>
      </c>
      <c r="C156" s="69" t="s">
        <v>566</v>
      </c>
      <c r="D156" s="10" t="s">
        <v>179</v>
      </c>
      <c r="E156" s="10" t="s">
        <v>177</v>
      </c>
      <c r="F156" s="11" t="s">
        <v>24</v>
      </c>
      <c r="G156" s="12">
        <v>269053.36396500003</v>
      </c>
      <c r="H156" s="12">
        <v>441989.11401000002</v>
      </c>
      <c r="I156" s="12" t="s">
        <v>180</v>
      </c>
      <c r="J156" s="225">
        <v>53.8</v>
      </c>
      <c r="K156" s="55">
        <v>11508335</v>
      </c>
      <c r="L156" s="55">
        <v>100000000</v>
      </c>
      <c r="M156" s="55">
        <v>38406</v>
      </c>
      <c r="N156" s="267">
        <v>11.6</v>
      </c>
      <c r="O156" s="267">
        <v>21.98</v>
      </c>
      <c r="P156" s="267">
        <v>82.22</v>
      </c>
      <c r="Q156" s="54">
        <v>0</v>
      </c>
      <c r="R156" s="54">
        <v>0</v>
      </c>
      <c r="S156" s="54">
        <v>0</v>
      </c>
      <c r="T156" s="54">
        <v>0</v>
      </c>
      <c r="U156" s="12">
        <v>0</v>
      </c>
      <c r="V156" s="85">
        <v>0</v>
      </c>
      <c r="W156" s="86">
        <v>0</v>
      </c>
      <c r="X156" s="87">
        <v>11312</v>
      </c>
      <c r="Y156" s="78">
        <v>0</v>
      </c>
      <c r="Z156" s="78">
        <v>1</v>
      </c>
      <c r="AA156" s="185">
        <v>1</v>
      </c>
      <c r="AB156" s="185">
        <v>0</v>
      </c>
      <c r="AC156" s="185">
        <v>0</v>
      </c>
      <c r="AD156" s="286">
        <f t="shared" si="14"/>
        <v>0.12887052544209626</v>
      </c>
      <c r="AE156" s="286">
        <f t="shared" si="15"/>
        <v>0.24418742665666171</v>
      </c>
      <c r="AF156" s="286">
        <f t="shared" si="16"/>
        <v>0.91342539671113399</v>
      </c>
      <c r="AG156" s="384"/>
      <c r="AH156" s="384"/>
      <c r="AI156" s="384"/>
      <c r="AJ156" s="384"/>
    </row>
    <row r="157" spans="1:36" s="8" customFormat="1" x14ac:dyDescent="1.25">
      <c r="A157" s="280">
        <v>185</v>
      </c>
      <c r="B157" s="19">
        <v>151</v>
      </c>
      <c r="C157" s="70" t="s">
        <v>567</v>
      </c>
      <c r="D157" s="20" t="s">
        <v>179</v>
      </c>
      <c r="E157" s="20" t="s">
        <v>230</v>
      </c>
      <c r="F157" s="21" t="s">
        <v>24</v>
      </c>
      <c r="G157" s="18">
        <v>108793.698988</v>
      </c>
      <c r="H157" s="18">
        <v>303461.60310000001</v>
      </c>
      <c r="I157" s="18" t="s">
        <v>180</v>
      </c>
      <c r="J157" s="226">
        <v>53.8</v>
      </c>
      <c r="K157" s="57">
        <v>118245</v>
      </c>
      <c r="L157" s="56">
        <v>500000</v>
      </c>
      <c r="M157" s="57">
        <v>2566380</v>
      </c>
      <c r="N157" s="281">
        <v>12.15</v>
      </c>
      <c r="O157" s="281">
        <v>32.299999999999997</v>
      </c>
      <c r="P157" s="281">
        <v>98.3</v>
      </c>
      <c r="Q157" s="282">
        <v>178</v>
      </c>
      <c r="R157" s="282">
        <v>30</v>
      </c>
      <c r="S157" s="282">
        <v>6</v>
      </c>
      <c r="T157" s="282">
        <v>70</v>
      </c>
      <c r="U157" s="18">
        <v>184</v>
      </c>
      <c r="V157" s="85">
        <v>0.22882793398067325</v>
      </c>
      <c r="W157" s="86">
        <v>5.4539058298414848E-3</v>
      </c>
      <c r="X157" s="87">
        <v>11309</v>
      </c>
      <c r="Y157" s="78">
        <v>0</v>
      </c>
      <c r="Z157" s="78">
        <v>0</v>
      </c>
      <c r="AA157" s="185">
        <v>0</v>
      </c>
      <c r="AB157" s="185">
        <v>0</v>
      </c>
      <c r="AC157" s="185">
        <v>0</v>
      </c>
      <c r="AD157" s="286">
        <f t="shared" si="14"/>
        <v>9.2675313262172668E-2</v>
      </c>
      <c r="AE157" s="286">
        <f t="shared" si="15"/>
        <v>0.24637140891919151</v>
      </c>
      <c r="AF157" s="286">
        <f t="shared" si="16"/>
        <v>0.74979286367667264</v>
      </c>
    </row>
    <row r="158" spans="1:36" s="5" customFormat="1" x14ac:dyDescent="1.25">
      <c r="A158" s="84">
        <v>194</v>
      </c>
      <c r="B158" s="16">
        <v>152</v>
      </c>
      <c r="C158" s="69" t="s">
        <v>568</v>
      </c>
      <c r="D158" s="10" t="s">
        <v>203</v>
      </c>
      <c r="E158" s="10" t="s">
        <v>230</v>
      </c>
      <c r="F158" s="11" t="s">
        <v>24</v>
      </c>
      <c r="G158" s="12">
        <v>114288.31303</v>
      </c>
      <c r="H158" s="12">
        <v>166999.61130399999</v>
      </c>
      <c r="I158" s="12" t="s">
        <v>194</v>
      </c>
      <c r="J158" s="225">
        <v>52</v>
      </c>
      <c r="K158" s="55">
        <v>46159</v>
      </c>
      <c r="L158" s="55">
        <v>200000</v>
      </c>
      <c r="M158" s="55">
        <v>3617920</v>
      </c>
      <c r="N158" s="267">
        <v>12.04</v>
      </c>
      <c r="O158" s="267">
        <v>18.77</v>
      </c>
      <c r="P158" s="267">
        <v>76.64</v>
      </c>
      <c r="Q158" s="54">
        <v>98</v>
      </c>
      <c r="R158" s="54">
        <v>3</v>
      </c>
      <c r="S158" s="54">
        <v>5</v>
      </c>
      <c r="T158" s="54">
        <v>97</v>
      </c>
      <c r="U158" s="12">
        <v>103</v>
      </c>
      <c r="V158" s="85">
        <v>1.2592754944907164E-2</v>
      </c>
      <c r="W158" s="86">
        <v>3.0013686883872769E-4</v>
      </c>
      <c r="X158" s="87">
        <v>11334</v>
      </c>
      <c r="Y158" s="78">
        <v>0</v>
      </c>
      <c r="Z158" s="78">
        <v>0</v>
      </c>
      <c r="AA158" s="185">
        <v>0</v>
      </c>
      <c r="AB158" s="185">
        <v>0</v>
      </c>
      <c r="AC158" s="185">
        <v>0</v>
      </c>
      <c r="AD158" s="286">
        <f t="shared" si="14"/>
        <v>5.053892317889408E-2</v>
      </c>
      <c r="AE158" s="286">
        <f t="shared" si="15"/>
        <v>7.8788670105302494E-2</v>
      </c>
      <c r="AF158" s="286">
        <f t="shared" si="16"/>
        <v>0.32170291299256171</v>
      </c>
    </row>
    <row r="159" spans="1:36" s="8" customFormat="1" x14ac:dyDescent="1.25">
      <c r="A159" s="280">
        <v>209</v>
      </c>
      <c r="B159" s="19">
        <v>153</v>
      </c>
      <c r="C159" s="70" t="s">
        <v>569</v>
      </c>
      <c r="D159" s="20" t="s">
        <v>218</v>
      </c>
      <c r="E159" s="20" t="s">
        <v>230</v>
      </c>
      <c r="F159" s="21" t="s">
        <v>24</v>
      </c>
      <c r="G159" s="18">
        <v>133143.98688899999</v>
      </c>
      <c r="H159" s="18">
        <v>183162.59164999999</v>
      </c>
      <c r="I159" s="18" t="s">
        <v>228</v>
      </c>
      <c r="J159" s="226">
        <v>46.166666666666664</v>
      </c>
      <c r="K159" s="57">
        <v>30650</v>
      </c>
      <c r="L159" s="56">
        <v>200000</v>
      </c>
      <c r="M159" s="57">
        <v>5975941</v>
      </c>
      <c r="N159" s="281">
        <v>11.46</v>
      </c>
      <c r="O159" s="281">
        <v>17.309999999999999</v>
      </c>
      <c r="P159" s="281">
        <v>87.07</v>
      </c>
      <c r="Q159" s="282">
        <v>250</v>
      </c>
      <c r="R159" s="282">
        <v>48</v>
      </c>
      <c r="S159" s="282">
        <v>2</v>
      </c>
      <c r="T159" s="282">
        <v>52</v>
      </c>
      <c r="U159" s="18">
        <v>252</v>
      </c>
      <c r="V159" s="85">
        <v>0.22098462277484865</v>
      </c>
      <c r="W159" s="86">
        <v>5.2669676358606714E-3</v>
      </c>
      <c r="X159" s="87">
        <v>11384</v>
      </c>
      <c r="Y159" s="78">
        <v>0</v>
      </c>
      <c r="Z159" s="78">
        <v>0</v>
      </c>
      <c r="AA159" s="185">
        <v>0</v>
      </c>
      <c r="AB159" s="185">
        <v>0</v>
      </c>
      <c r="AC159" s="185">
        <v>0</v>
      </c>
      <c r="AD159" s="286">
        <f t="shared" si="14"/>
        <v>5.2760078687495118E-2</v>
      </c>
      <c r="AE159" s="286">
        <f t="shared" si="15"/>
        <v>7.9692579588179782E-2</v>
      </c>
      <c r="AF159" s="286">
        <f t="shared" si="16"/>
        <v>0.40085689802095975</v>
      </c>
    </row>
    <row r="160" spans="1:36" s="5" customFormat="1" x14ac:dyDescent="1.25">
      <c r="A160" s="84">
        <v>211</v>
      </c>
      <c r="B160" s="16">
        <v>154</v>
      </c>
      <c r="C160" s="69" t="s">
        <v>570</v>
      </c>
      <c r="D160" s="10" t="s">
        <v>404</v>
      </c>
      <c r="E160" s="10" t="s">
        <v>46</v>
      </c>
      <c r="F160" s="11" t="s">
        <v>24</v>
      </c>
      <c r="G160" s="12">
        <v>182877.75816999999</v>
      </c>
      <c r="H160" s="12">
        <v>422868.46357800002</v>
      </c>
      <c r="I160" s="12" t="s">
        <v>219</v>
      </c>
      <c r="J160" s="225">
        <v>46.133333333333333</v>
      </c>
      <c r="K160" s="55">
        <v>7700000</v>
      </c>
      <c r="L160" s="55">
        <v>50000000</v>
      </c>
      <c r="M160" s="55">
        <v>54918</v>
      </c>
      <c r="N160" s="267">
        <v>14.37</v>
      </c>
      <c r="O160" s="267">
        <v>28.8</v>
      </c>
      <c r="P160" s="267">
        <v>101.5</v>
      </c>
      <c r="Q160" s="54">
        <v>0</v>
      </c>
      <c r="R160" s="54">
        <v>0</v>
      </c>
      <c r="S160" s="54">
        <v>0</v>
      </c>
      <c r="T160" s="54">
        <v>0</v>
      </c>
      <c r="U160" s="12">
        <v>0</v>
      </c>
      <c r="V160" s="85">
        <v>0</v>
      </c>
      <c r="W160" s="86">
        <v>0</v>
      </c>
      <c r="X160" s="87">
        <v>11341</v>
      </c>
      <c r="Y160" s="78">
        <v>0</v>
      </c>
      <c r="Z160" s="78">
        <v>1</v>
      </c>
      <c r="AA160" s="185">
        <v>1</v>
      </c>
      <c r="AB160" s="185">
        <v>0</v>
      </c>
      <c r="AC160" s="185">
        <v>0</v>
      </c>
      <c r="AD160" s="286">
        <f t="shared" si="14"/>
        <v>0.1527376495259766</v>
      </c>
      <c r="AE160" s="286">
        <f t="shared" si="15"/>
        <v>0.30611303454057942</v>
      </c>
      <c r="AF160" s="286">
        <f t="shared" si="16"/>
        <v>1.0788358682593338</v>
      </c>
      <c r="AG160" s="384"/>
      <c r="AH160" s="384"/>
      <c r="AI160" s="384"/>
      <c r="AJ160" s="384"/>
    </row>
    <row r="161" spans="1:36" s="8" customFormat="1" x14ac:dyDescent="1.25">
      <c r="A161" s="280">
        <v>226</v>
      </c>
      <c r="B161" s="19">
        <v>155</v>
      </c>
      <c r="C161" s="70" t="s">
        <v>571</v>
      </c>
      <c r="D161" s="20" t="s">
        <v>316</v>
      </c>
      <c r="E161" s="20" t="s">
        <v>46</v>
      </c>
      <c r="F161" s="21" t="s">
        <v>24</v>
      </c>
      <c r="G161" s="18">
        <v>273041.74492899998</v>
      </c>
      <c r="H161" s="18">
        <v>459736.073569</v>
      </c>
      <c r="I161" s="18" t="s">
        <v>263</v>
      </c>
      <c r="J161" s="226">
        <v>38</v>
      </c>
      <c r="K161" s="57">
        <v>10329617</v>
      </c>
      <c r="L161" s="56">
        <v>50000000</v>
      </c>
      <c r="M161" s="57">
        <v>44507</v>
      </c>
      <c r="N161" s="281">
        <v>11.46</v>
      </c>
      <c r="O161" s="281">
        <v>31.61</v>
      </c>
      <c r="P161" s="281">
        <v>107.61</v>
      </c>
      <c r="Q161" s="282">
        <v>0</v>
      </c>
      <c r="R161" s="282">
        <v>0</v>
      </c>
      <c r="S161" s="282">
        <v>0</v>
      </c>
      <c r="T161" s="282">
        <v>0</v>
      </c>
      <c r="U161" s="18">
        <v>0</v>
      </c>
      <c r="V161" s="85">
        <v>0</v>
      </c>
      <c r="W161" s="86">
        <v>0</v>
      </c>
      <c r="X161" s="87">
        <v>11378</v>
      </c>
      <c r="Y161" s="78">
        <v>0</v>
      </c>
      <c r="Z161" s="78">
        <v>1</v>
      </c>
      <c r="AA161" s="185">
        <v>1</v>
      </c>
      <c r="AB161" s="185">
        <v>0</v>
      </c>
      <c r="AC161" s="185">
        <v>0</v>
      </c>
      <c r="AD161" s="286">
        <f t="shared" si="14"/>
        <v>0.13242721233891475</v>
      </c>
      <c r="AE161" s="286">
        <f t="shared" si="15"/>
        <v>0.36527261623325435</v>
      </c>
      <c r="AF161" s="286">
        <f t="shared" si="16"/>
        <v>1.243498457224312</v>
      </c>
      <c r="AG161" s="384"/>
      <c r="AH161" s="384"/>
      <c r="AI161" s="384"/>
      <c r="AJ161" s="384"/>
    </row>
    <row r="162" spans="1:36" s="5" customFormat="1" x14ac:dyDescent="1.25">
      <c r="A162" s="84">
        <v>239</v>
      </c>
      <c r="B162" s="16">
        <v>156</v>
      </c>
      <c r="C162" s="69" t="s">
        <v>572</v>
      </c>
      <c r="D162" s="10" t="s">
        <v>233</v>
      </c>
      <c r="E162" s="10" t="s">
        <v>230</v>
      </c>
      <c r="F162" s="11" t="s">
        <v>24</v>
      </c>
      <c r="G162" s="12">
        <v>55959.490230000003</v>
      </c>
      <c r="H162" s="12">
        <v>88967.442809999993</v>
      </c>
      <c r="I162" s="12" t="s">
        <v>276</v>
      </c>
      <c r="J162" s="225">
        <v>34.233333333333334</v>
      </c>
      <c r="K162" s="55">
        <v>22382</v>
      </c>
      <c r="L162" s="55">
        <v>200000</v>
      </c>
      <c r="M162" s="55">
        <v>3974955</v>
      </c>
      <c r="N162" s="267">
        <v>7.94</v>
      </c>
      <c r="O162" s="267">
        <v>24.03</v>
      </c>
      <c r="P162" s="267">
        <v>80.459999999999994</v>
      </c>
      <c r="Q162" s="54">
        <v>40</v>
      </c>
      <c r="R162" s="54">
        <v>2</v>
      </c>
      <c r="S162" s="54">
        <v>3</v>
      </c>
      <c r="T162" s="54">
        <v>98</v>
      </c>
      <c r="U162" s="12">
        <v>43</v>
      </c>
      <c r="V162" s="85">
        <v>4.4724463593388743E-3</v>
      </c>
      <c r="W162" s="86">
        <v>1.0659669406844262E-4</v>
      </c>
      <c r="X162" s="87">
        <v>11463</v>
      </c>
      <c r="Y162" s="78">
        <v>0</v>
      </c>
      <c r="Z162" s="78">
        <v>0</v>
      </c>
      <c r="AA162" s="185">
        <v>0</v>
      </c>
      <c r="AB162" s="185">
        <v>0</v>
      </c>
      <c r="AC162" s="185">
        <v>0</v>
      </c>
      <c r="AD162" s="286">
        <f t="shared" si="14"/>
        <v>1.7755612046575331E-2</v>
      </c>
      <c r="AE162" s="286">
        <f t="shared" si="15"/>
        <v>5.3736443007456579E-2</v>
      </c>
      <c r="AF162" s="286">
        <f t="shared" si="16"/>
        <v>0.17992651703620291</v>
      </c>
    </row>
    <row r="163" spans="1:36" s="8" customFormat="1" x14ac:dyDescent="1.25">
      <c r="A163" s="280">
        <v>237</v>
      </c>
      <c r="B163" s="19">
        <v>157</v>
      </c>
      <c r="C163" s="70" t="s">
        <v>573</v>
      </c>
      <c r="D163" s="20" t="s">
        <v>190</v>
      </c>
      <c r="E163" s="20" t="s">
        <v>230</v>
      </c>
      <c r="F163" s="21" t="s">
        <v>24</v>
      </c>
      <c r="G163" s="18">
        <v>104948.45265399999</v>
      </c>
      <c r="H163" s="18">
        <v>241986.98946499999</v>
      </c>
      <c r="I163" s="18" t="s">
        <v>275</v>
      </c>
      <c r="J163" s="226">
        <v>34.033333333333331</v>
      </c>
      <c r="K163" s="57">
        <v>55395</v>
      </c>
      <c r="L163" s="56">
        <v>200000</v>
      </c>
      <c r="M163" s="57">
        <v>4368390</v>
      </c>
      <c r="N163" s="281">
        <v>16.78</v>
      </c>
      <c r="O163" s="281">
        <v>28.87</v>
      </c>
      <c r="P163" s="281">
        <v>103.72</v>
      </c>
      <c r="Q163" s="282">
        <v>125</v>
      </c>
      <c r="R163" s="282">
        <v>93</v>
      </c>
      <c r="S163" s="282">
        <v>3</v>
      </c>
      <c r="T163" s="282">
        <v>7</v>
      </c>
      <c r="U163" s="18">
        <v>128</v>
      </c>
      <c r="V163" s="85">
        <v>0.56566460164918497</v>
      </c>
      <c r="W163" s="86">
        <v>1.3482101660411864E-2</v>
      </c>
      <c r="X163" s="87">
        <v>11461</v>
      </c>
      <c r="Y163" s="78">
        <v>0</v>
      </c>
      <c r="Z163" s="78">
        <v>0</v>
      </c>
      <c r="AA163" s="185">
        <v>0</v>
      </c>
      <c r="AB163" s="185">
        <v>0</v>
      </c>
      <c r="AC163" s="185">
        <v>0</v>
      </c>
      <c r="AD163" s="286">
        <f t="shared" si="14"/>
        <v>0.10206292489971315</v>
      </c>
      <c r="AE163" s="286">
        <f t="shared" si="15"/>
        <v>0.17559932311410717</v>
      </c>
      <c r="AF163" s="286">
        <f t="shared" si="16"/>
        <v>0.63086809121562848</v>
      </c>
    </row>
    <row r="164" spans="1:36" s="5" customFormat="1" x14ac:dyDescent="1.25">
      <c r="A164" s="84">
        <v>240</v>
      </c>
      <c r="B164" s="16">
        <v>158</v>
      </c>
      <c r="C164" s="69" t="s">
        <v>574</v>
      </c>
      <c r="D164" s="10" t="s">
        <v>226</v>
      </c>
      <c r="E164" s="10" t="s">
        <v>230</v>
      </c>
      <c r="F164" s="11" t="s">
        <v>24</v>
      </c>
      <c r="G164" s="12">
        <v>87492.993214999995</v>
      </c>
      <c r="H164" s="12">
        <v>133206.920063</v>
      </c>
      <c r="I164" s="12" t="s">
        <v>277</v>
      </c>
      <c r="J164" s="225">
        <v>33.200000000000003</v>
      </c>
      <c r="K164" s="55">
        <v>42399</v>
      </c>
      <c r="L164" s="55">
        <v>200000</v>
      </c>
      <c r="M164" s="55">
        <v>3141746</v>
      </c>
      <c r="N164" s="267">
        <v>12.06</v>
      </c>
      <c r="O164" s="267">
        <v>20.02</v>
      </c>
      <c r="P164" s="267">
        <v>55.03</v>
      </c>
      <c r="Q164" s="54">
        <v>82</v>
      </c>
      <c r="R164" s="54">
        <v>6</v>
      </c>
      <c r="S164" s="54">
        <v>8</v>
      </c>
      <c r="T164" s="54">
        <v>94</v>
      </c>
      <c r="U164" s="12">
        <v>90</v>
      </c>
      <c r="V164" s="85">
        <v>2.0089173719879411E-2</v>
      </c>
      <c r="W164" s="86">
        <v>4.7880719701294186E-4</v>
      </c>
      <c r="X164" s="87">
        <v>11470</v>
      </c>
      <c r="Y164" s="78">
        <v>0</v>
      </c>
      <c r="Z164" s="78">
        <v>0</v>
      </c>
      <c r="AA164" s="185">
        <v>0</v>
      </c>
      <c r="AB164" s="185">
        <v>0</v>
      </c>
      <c r="AC164" s="185">
        <v>0</v>
      </c>
      <c r="AD164" s="286">
        <f t="shared" si="14"/>
        <v>4.0379239176957613E-2</v>
      </c>
      <c r="AE164" s="286">
        <f t="shared" si="15"/>
        <v>6.7030876311997625E-2</v>
      </c>
      <c r="AF164" s="286">
        <f t="shared" si="16"/>
        <v>0.18425120496749398</v>
      </c>
    </row>
    <row r="165" spans="1:36" s="8" customFormat="1" x14ac:dyDescent="1.25">
      <c r="A165" s="280">
        <v>244</v>
      </c>
      <c r="B165" s="19">
        <v>159</v>
      </c>
      <c r="C165" s="70" t="s">
        <v>575</v>
      </c>
      <c r="D165" s="20" t="s">
        <v>349</v>
      </c>
      <c r="E165" s="20" t="s">
        <v>230</v>
      </c>
      <c r="F165" s="21">
        <v>0</v>
      </c>
      <c r="G165" s="18">
        <v>34882.496249999997</v>
      </c>
      <c r="H165" s="18">
        <v>421157.95727999997</v>
      </c>
      <c r="I165" s="18" t="s">
        <v>285</v>
      </c>
      <c r="J165" s="226">
        <v>32.799999999999997</v>
      </c>
      <c r="K165" s="57">
        <v>133890</v>
      </c>
      <c r="L165" s="56">
        <v>200000</v>
      </c>
      <c r="M165" s="57">
        <v>3145552</v>
      </c>
      <c r="N165" s="281">
        <v>15.39</v>
      </c>
      <c r="O165" s="281">
        <v>27.05</v>
      </c>
      <c r="P165" s="281">
        <v>107.47</v>
      </c>
      <c r="Q165" s="282">
        <v>169</v>
      </c>
      <c r="R165" s="282">
        <v>91</v>
      </c>
      <c r="S165" s="282">
        <v>3</v>
      </c>
      <c r="T165" s="282">
        <v>9</v>
      </c>
      <c r="U165" s="18">
        <v>172</v>
      </c>
      <c r="V165" s="85">
        <v>0.96331969597981482</v>
      </c>
      <c r="W165" s="86">
        <v>2.2959849413966994E-2</v>
      </c>
      <c r="X165" s="87">
        <v>11454</v>
      </c>
      <c r="Y165" s="78">
        <v>0</v>
      </c>
      <c r="Z165" s="78">
        <v>0</v>
      </c>
      <c r="AA165" s="185">
        <v>0</v>
      </c>
      <c r="AB165" s="185">
        <v>0</v>
      </c>
      <c r="AC165" s="185">
        <v>0</v>
      </c>
      <c r="AD165" s="286">
        <f t="shared" si="14"/>
        <v>0.16291747385856428</v>
      </c>
      <c r="AE165" s="286">
        <f t="shared" si="15"/>
        <v>0.28634942611268116</v>
      </c>
      <c r="AF165" s="286">
        <f t="shared" si="16"/>
        <v>1.1376699750214361</v>
      </c>
    </row>
    <row r="166" spans="1:36" s="5" customFormat="1" x14ac:dyDescent="1.25">
      <c r="A166" s="84">
        <v>245</v>
      </c>
      <c r="B166" s="16">
        <v>160</v>
      </c>
      <c r="C166" s="69" t="s">
        <v>576</v>
      </c>
      <c r="D166" s="10" t="s">
        <v>349</v>
      </c>
      <c r="E166" s="10" t="s">
        <v>230</v>
      </c>
      <c r="F166" s="11" t="s">
        <v>24</v>
      </c>
      <c r="G166" s="12">
        <v>918037.73123699997</v>
      </c>
      <c r="H166" s="12">
        <v>2056524.752994</v>
      </c>
      <c r="I166" s="12" t="s">
        <v>294</v>
      </c>
      <c r="J166" s="225">
        <v>31</v>
      </c>
      <c r="K166" s="55">
        <v>296709</v>
      </c>
      <c r="L166" s="55">
        <v>300000</v>
      </c>
      <c r="M166" s="55">
        <v>6931116</v>
      </c>
      <c r="N166" s="267">
        <v>14.79</v>
      </c>
      <c r="O166" s="267">
        <v>27.13</v>
      </c>
      <c r="P166" s="267">
        <v>108.98</v>
      </c>
      <c r="Q166" s="54">
        <v>716</v>
      </c>
      <c r="R166" s="54">
        <v>76</v>
      </c>
      <c r="S166" s="54">
        <v>14</v>
      </c>
      <c r="T166" s="54">
        <v>24</v>
      </c>
      <c r="U166" s="12">
        <v>730</v>
      </c>
      <c r="V166" s="85">
        <v>3.9285435373737609</v>
      </c>
      <c r="W166" s="86">
        <v>9.3633264648006087E-2</v>
      </c>
      <c r="X166" s="87">
        <v>11477</v>
      </c>
      <c r="Y166" s="78">
        <v>0</v>
      </c>
      <c r="Z166" s="78">
        <v>0</v>
      </c>
      <c r="AA166" s="185">
        <v>0</v>
      </c>
      <c r="AB166" s="185">
        <v>0</v>
      </c>
      <c r="AC166" s="185">
        <v>0</v>
      </c>
      <c r="AD166" s="286">
        <f t="shared" si="14"/>
        <v>0.76451524891786737</v>
      </c>
      <c r="AE166" s="286">
        <f t="shared" si="15"/>
        <v>1.4023866601177648</v>
      </c>
      <c r="AF166" s="286">
        <f t="shared" si="16"/>
        <v>5.6333246671446373</v>
      </c>
    </row>
    <row r="167" spans="1:36" s="8" customFormat="1" x14ac:dyDescent="1.25">
      <c r="A167" s="280">
        <v>264</v>
      </c>
      <c r="B167" s="19">
        <v>161</v>
      </c>
      <c r="C167" s="70" t="s">
        <v>577</v>
      </c>
      <c r="D167" s="20" t="s">
        <v>29</v>
      </c>
      <c r="E167" s="20" t="s">
        <v>46</v>
      </c>
      <c r="F167" s="21" t="s">
        <v>24</v>
      </c>
      <c r="G167" s="18">
        <v>202164.963174</v>
      </c>
      <c r="H167" s="18">
        <v>216785.336732</v>
      </c>
      <c r="I167" s="18" t="s">
        <v>336</v>
      </c>
      <c r="J167" s="226">
        <v>16</v>
      </c>
      <c r="K167" s="57">
        <v>7482581</v>
      </c>
      <c r="L167" s="56">
        <v>50000000</v>
      </c>
      <c r="M167" s="57">
        <v>28972</v>
      </c>
      <c r="N167" s="281">
        <v>7.34</v>
      </c>
      <c r="O167" s="281">
        <v>13.52</v>
      </c>
      <c r="P167" s="281">
        <v>76.56</v>
      </c>
      <c r="Q167" s="282">
        <v>0</v>
      </c>
      <c r="R167" s="282">
        <v>0</v>
      </c>
      <c r="S167" s="282">
        <v>0</v>
      </c>
      <c r="T167" s="282">
        <v>0</v>
      </c>
      <c r="U167" s="18">
        <v>0</v>
      </c>
      <c r="V167" s="85">
        <v>0</v>
      </c>
      <c r="W167" s="86">
        <v>0</v>
      </c>
      <c r="X167" s="87">
        <v>11233</v>
      </c>
      <c r="Y167" s="78">
        <v>0</v>
      </c>
      <c r="Z167" s="78">
        <v>1</v>
      </c>
      <c r="AA167" s="185">
        <v>1</v>
      </c>
      <c r="AB167" s="185">
        <v>0</v>
      </c>
      <c r="AC167" s="185">
        <v>0</v>
      </c>
      <c r="AD167" s="286">
        <f t="shared" si="14"/>
        <v>3.9995395922429608E-2</v>
      </c>
      <c r="AE167" s="286">
        <f t="shared" si="15"/>
        <v>7.3669993579189144E-2</v>
      </c>
      <c r="AF167" s="286">
        <f t="shared" si="16"/>
        <v>0.41717268553422493</v>
      </c>
      <c r="AG167" s="384"/>
      <c r="AH167" s="384"/>
      <c r="AI167" s="384"/>
      <c r="AJ167" s="384"/>
    </row>
    <row r="168" spans="1:36" s="5" customFormat="1" x14ac:dyDescent="1.25">
      <c r="A168" s="84">
        <v>275</v>
      </c>
      <c r="B168" s="16">
        <v>162</v>
      </c>
      <c r="C168" s="69" t="s">
        <v>578</v>
      </c>
      <c r="D168" s="10" t="s">
        <v>401</v>
      </c>
      <c r="E168" s="10" t="s">
        <v>46</v>
      </c>
      <c r="F168" s="11" t="s">
        <v>24</v>
      </c>
      <c r="G168" s="12">
        <v>0</v>
      </c>
      <c r="H168" s="12">
        <v>248590.071777</v>
      </c>
      <c r="I168" s="12" t="s">
        <v>402</v>
      </c>
      <c r="J168" s="225">
        <v>3</v>
      </c>
      <c r="K168" s="55">
        <v>20212249</v>
      </c>
      <c r="L168" s="55">
        <v>100000000</v>
      </c>
      <c r="M168" s="55">
        <v>12299</v>
      </c>
      <c r="N168" s="267">
        <v>13.41</v>
      </c>
      <c r="O168" s="267">
        <v>23.48</v>
      </c>
      <c r="P168" s="267">
        <v>0</v>
      </c>
      <c r="Q168" s="54">
        <v>0</v>
      </c>
      <c r="R168" s="54">
        <v>0</v>
      </c>
      <c r="S168" s="54">
        <v>0</v>
      </c>
      <c r="T168" s="54">
        <v>0</v>
      </c>
      <c r="U168" s="12">
        <v>0</v>
      </c>
      <c r="V168" s="85">
        <v>0</v>
      </c>
      <c r="W168" s="86">
        <v>0</v>
      </c>
      <c r="X168" s="87">
        <v>11649</v>
      </c>
      <c r="Y168" s="78">
        <v>0</v>
      </c>
      <c r="Z168" s="78">
        <v>1</v>
      </c>
      <c r="AA168" s="185">
        <v>1</v>
      </c>
      <c r="AB168" s="185">
        <v>0</v>
      </c>
      <c r="AC168" s="185">
        <v>0</v>
      </c>
      <c r="AD168" s="286">
        <f t="shared" si="14"/>
        <v>8.379084972341487E-2</v>
      </c>
      <c r="AE168" s="286">
        <f t="shared" si="15"/>
        <v>0.14671209183488301</v>
      </c>
      <c r="AF168" s="286">
        <f t="shared" si="16"/>
        <v>0</v>
      </c>
      <c r="AG168" s="384"/>
      <c r="AH168" s="384"/>
      <c r="AI168" s="384"/>
      <c r="AJ168" s="384"/>
    </row>
    <row r="169" spans="1:36" s="122" customFormat="1" x14ac:dyDescent="1.25">
      <c r="A169" s="118"/>
      <c r="B169" s="276"/>
      <c r="C169" s="119" t="s">
        <v>197</v>
      </c>
      <c r="D169" s="104"/>
      <c r="E169" s="105" t="s">
        <v>24</v>
      </c>
      <c r="F169" s="120" t="s">
        <v>24</v>
      </c>
      <c r="G169" s="111">
        <v>17926644.172538001</v>
      </c>
      <c r="H169" s="108">
        <v>39784688.585130997</v>
      </c>
      <c r="I169" s="109" t="s">
        <v>24</v>
      </c>
      <c r="J169" s="227"/>
      <c r="K169" s="111">
        <v>136385235</v>
      </c>
      <c r="L169" s="107" t="s">
        <v>24</v>
      </c>
      <c r="M169" s="107" t="s">
        <v>24</v>
      </c>
      <c r="N169" s="289">
        <f>AD169</f>
        <v>14.170865627895877</v>
      </c>
      <c r="O169" s="289">
        <f t="shared" ref="O169:P169" si="17">AE169</f>
        <v>27.122432876903137</v>
      </c>
      <c r="P169" s="289">
        <f t="shared" si="17"/>
        <v>105.2312330792489</v>
      </c>
      <c r="Q169" s="111">
        <v>19896</v>
      </c>
      <c r="R169" s="111">
        <v>52.291198618357349</v>
      </c>
      <c r="S169" s="111">
        <v>306</v>
      </c>
      <c r="T169" s="111">
        <v>47.708801381642651</v>
      </c>
      <c r="U169" s="111">
        <v>20202</v>
      </c>
      <c r="V169" s="85">
        <v>52.291198618357349</v>
      </c>
      <c r="W169" s="86" t="s">
        <v>24</v>
      </c>
      <c r="X169" s="87"/>
      <c r="Y169" s="78">
        <v>0</v>
      </c>
      <c r="Z169" s="78">
        <v>0</v>
      </c>
      <c r="AA169" s="185">
        <v>0</v>
      </c>
      <c r="AB169" s="185">
        <v>0</v>
      </c>
      <c r="AC169" s="185">
        <v>0</v>
      </c>
      <c r="AD169" s="286">
        <f>SUM(AD104:AD168)</f>
        <v>14.170865627895877</v>
      </c>
      <c r="AE169" s="286">
        <f t="shared" ref="AE169:AF169" si="18">SUM(AE104:AE168)</f>
        <v>27.122432876903137</v>
      </c>
      <c r="AF169" s="286">
        <f t="shared" si="18"/>
        <v>105.2312330792489</v>
      </c>
    </row>
    <row r="170" spans="1:36" s="127" customFormat="1" x14ac:dyDescent="1.25">
      <c r="A170" s="123"/>
      <c r="B170" s="124"/>
      <c r="C170" s="119" t="s">
        <v>55</v>
      </c>
      <c r="D170" s="104"/>
      <c r="E170" s="105" t="s">
        <v>24</v>
      </c>
      <c r="F170" s="125" t="s">
        <v>24</v>
      </c>
      <c r="G170" s="113">
        <v>1508979708.9211371</v>
      </c>
      <c r="H170" s="113">
        <v>1669234559.05446</v>
      </c>
      <c r="I170" s="114" t="s">
        <v>24</v>
      </c>
      <c r="J170" s="228"/>
      <c r="K170" s="115">
        <v>7028648764</v>
      </c>
      <c r="L170" s="115"/>
      <c r="M170" s="115"/>
      <c r="N170" s="126"/>
      <c r="O170" s="126"/>
      <c r="P170" s="126"/>
      <c r="Q170" s="115">
        <v>2113674</v>
      </c>
      <c r="R170" s="115">
        <v>87.288342658218184</v>
      </c>
      <c r="S170" s="115">
        <v>4477</v>
      </c>
      <c r="T170" s="115">
        <v>12.711657341781816</v>
      </c>
      <c r="U170" s="115">
        <v>2118151</v>
      </c>
      <c r="V170" s="85">
        <v>3662.3314986092582</v>
      </c>
      <c r="W170" s="86">
        <v>87.288342658218184</v>
      </c>
      <c r="X170" s="87"/>
      <c r="Y170" s="78">
        <v>1</v>
      </c>
      <c r="Z170" s="78">
        <v>0</v>
      </c>
      <c r="AA170" s="185">
        <v>0</v>
      </c>
      <c r="AB170" s="185">
        <v>0</v>
      </c>
      <c r="AC170" s="185">
        <v>0</v>
      </c>
      <c r="AD170" s="286">
        <f t="shared" ref="AD170" si="19">$H170/$H$169*N170</f>
        <v>0</v>
      </c>
      <c r="AE170" s="286">
        <f t="shared" ref="AE170" si="20">$H170/$H$169*O170</f>
        <v>0</v>
      </c>
      <c r="AF170" s="286">
        <f t="shared" ref="AF170" si="21">$H170/$H$169*P170</f>
        <v>0</v>
      </c>
    </row>
    <row r="171" spans="1:36" s="351" customFormat="1" x14ac:dyDescent="1.25">
      <c r="A171" s="340"/>
      <c r="B171" s="341"/>
      <c r="C171" s="342"/>
      <c r="D171" s="343"/>
      <c r="E171" s="344"/>
      <c r="F171" s="345"/>
      <c r="G171" s="346"/>
      <c r="H171" s="346"/>
      <c r="I171" s="347"/>
      <c r="J171" s="348"/>
      <c r="K171" s="349"/>
      <c r="L171" s="349"/>
      <c r="M171" s="349"/>
      <c r="N171" s="350"/>
      <c r="O171" s="350"/>
      <c r="P171" s="350"/>
      <c r="Q171" s="349"/>
      <c r="R171" s="349"/>
      <c r="S171" s="349"/>
      <c r="T171" s="349"/>
      <c r="U171" s="349"/>
      <c r="V171" s="336"/>
      <c r="W171" s="337"/>
      <c r="X171" s="338"/>
      <c r="Y171" s="339"/>
      <c r="Z171" s="339"/>
      <c r="AA171" s="185"/>
      <c r="AB171" s="185"/>
      <c r="AC171" s="185"/>
      <c r="AD171" s="288"/>
      <c r="AE171" s="288"/>
      <c r="AF171" s="288"/>
    </row>
    <row r="172" spans="1:36" ht="66" customHeight="1" x14ac:dyDescent="0.25">
      <c r="B172" s="397" t="s">
        <v>306</v>
      </c>
      <c r="C172" s="397"/>
      <c r="D172" s="397"/>
      <c r="E172" s="397"/>
      <c r="F172" s="397"/>
      <c r="G172" s="397"/>
      <c r="H172" s="397"/>
      <c r="I172" s="397"/>
      <c r="J172" s="397"/>
      <c r="K172" s="397"/>
      <c r="L172" s="397"/>
      <c r="M172" s="397"/>
      <c r="N172" s="397"/>
      <c r="O172" s="397"/>
      <c r="P172" s="397"/>
      <c r="Q172" s="397"/>
      <c r="R172" s="397"/>
      <c r="S172" s="397"/>
      <c r="T172" s="397"/>
      <c r="U172" s="397"/>
      <c r="AB172" s="185"/>
      <c r="AC172" s="185"/>
      <c r="AD172" s="288"/>
      <c r="AE172" s="288"/>
      <c r="AF172" s="288"/>
    </row>
    <row r="173" spans="1:36" x14ac:dyDescent="0.25">
      <c r="H173" s="327"/>
    </row>
  </sheetData>
  <sortState ref="B1:AA120">
    <sortCondition descending="1" ref="C54:C108"/>
  </sortState>
  <mergeCells count="21">
    <mergeCell ref="A3:A4"/>
    <mergeCell ref="B172:U172"/>
    <mergeCell ref="S3:S4"/>
    <mergeCell ref="T3:T4"/>
    <mergeCell ref="U3:U4"/>
    <mergeCell ref="P3:P4"/>
    <mergeCell ref="Q3:Q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5" orientation="landscape" r:id="rId1"/>
  <rowBreaks count="1" manualBreakCount="1">
    <brk id="72" min="1" max="20" man="1"/>
  </rowBreaks>
  <colBreaks count="1" manualBreakCount="1">
    <brk id="2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3"/>
  <sheetViews>
    <sheetView rightToLeft="1" view="pageBreakPreview" topLeftCell="C1" zoomScaleNormal="83" zoomScaleSheetLayoutView="100" workbookViewId="0">
      <selection activeCell="C1" sqref="A1:XFD1048576"/>
    </sheetView>
  </sheetViews>
  <sheetFormatPr defaultColWidth="9.140625" defaultRowHeight="19.5" x14ac:dyDescent="0.55000000000000004"/>
  <cols>
    <col min="1" max="1" width="8.5703125" style="301" hidden="1" customWidth="1"/>
    <col min="2" max="2" width="3.5703125" style="253" hidden="1" customWidth="1"/>
    <col min="3" max="3" width="5.5703125" style="64" bestFit="1" customWidth="1"/>
    <col min="4" max="4" width="31.42578125" style="17" bestFit="1" customWidth="1"/>
    <col min="5" max="5" width="23.7109375" style="65" bestFit="1" customWidth="1"/>
    <col min="6" max="6" width="11.140625" style="48" bestFit="1" customWidth="1"/>
    <col min="7" max="7" width="13.5703125" style="50" customWidth="1"/>
    <col min="8" max="8" width="12.7109375" style="50" customWidth="1"/>
    <col min="9" max="9" width="6.5703125" style="52" bestFit="1" customWidth="1"/>
    <col min="10" max="10" width="9" style="52" bestFit="1" customWidth="1"/>
    <col min="11" max="11" width="8.5703125" style="91" hidden="1" customWidth="1"/>
    <col min="12" max="12" width="11" style="91" hidden="1" customWidth="1"/>
    <col min="13" max="13" width="11.5703125" style="91" hidden="1" customWidth="1"/>
    <col min="14" max="14" width="6.5703125" style="91" hidden="1" customWidth="1"/>
    <col min="15" max="15" width="9" style="91" hidden="1" customWidth="1"/>
    <col min="16" max="16" width="7.42578125" style="273" hidden="1" customWidth="1"/>
    <col min="17" max="17" width="16.7109375" style="303" hidden="1" customWidth="1"/>
    <col min="18" max="18" width="12" style="1" hidden="1" customWidth="1"/>
    <col min="19" max="19" width="12" style="301" hidden="1" customWidth="1"/>
    <col min="20" max="20" width="7.7109375" style="301" hidden="1" customWidth="1"/>
    <col min="21" max="21" width="34.42578125" style="301" hidden="1" customWidth="1"/>
    <col min="22" max="16384" width="9.140625" style="301"/>
  </cols>
  <sheetData>
    <row r="1" spans="1:21" ht="24" x14ac:dyDescent="0.55000000000000004">
      <c r="B1" s="256"/>
      <c r="C1" s="63"/>
      <c r="D1" s="402" t="s">
        <v>248</v>
      </c>
      <c r="E1" s="402"/>
      <c r="F1" s="304" t="s">
        <v>417</v>
      </c>
      <c r="G1" s="304" t="s">
        <v>320</v>
      </c>
      <c r="H1" s="305"/>
      <c r="I1" s="306"/>
      <c r="J1" s="306"/>
      <c r="K1" s="245"/>
      <c r="L1" s="245"/>
      <c r="M1" s="245"/>
      <c r="N1" s="245"/>
      <c r="O1" s="245"/>
      <c r="P1" s="268"/>
      <c r="Q1" s="307"/>
    </row>
    <row r="2" spans="1:21" ht="21" x14ac:dyDescent="0.55000000000000004">
      <c r="A2" s="401" t="s">
        <v>407</v>
      </c>
      <c r="B2" s="403" t="s">
        <v>163</v>
      </c>
      <c r="C2" s="404" t="s">
        <v>48</v>
      </c>
      <c r="D2" s="409" t="s">
        <v>49</v>
      </c>
      <c r="E2" s="405" t="s">
        <v>288</v>
      </c>
      <c r="F2" s="410" t="s">
        <v>51</v>
      </c>
      <c r="G2" s="410"/>
      <c r="H2" s="410"/>
      <c r="I2" s="410"/>
      <c r="J2" s="410"/>
      <c r="K2" s="246"/>
      <c r="L2" s="246"/>
      <c r="M2" s="246"/>
      <c r="N2" s="246"/>
      <c r="O2" s="246"/>
      <c r="P2" s="269"/>
      <c r="Q2" s="307"/>
    </row>
    <row r="3" spans="1:21" ht="63" x14ac:dyDescent="0.25">
      <c r="A3" s="401"/>
      <c r="B3" s="403"/>
      <c r="C3" s="404"/>
      <c r="D3" s="409"/>
      <c r="E3" s="405"/>
      <c r="F3" s="234" t="s">
        <v>52</v>
      </c>
      <c r="G3" s="235" t="s">
        <v>229</v>
      </c>
      <c r="H3" s="235" t="s">
        <v>261</v>
      </c>
      <c r="I3" s="236" t="s">
        <v>53</v>
      </c>
      <c r="J3" s="236" t="s">
        <v>54</v>
      </c>
      <c r="K3" s="248" t="s">
        <v>52</v>
      </c>
      <c r="L3" s="249" t="s">
        <v>229</v>
      </c>
      <c r="M3" s="248" t="s">
        <v>261</v>
      </c>
      <c r="N3" s="250" t="s">
        <v>53</v>
      </c>
      <c r="O3" s="250" t="s">
        <v>54</v>
      </c>
      <c r="P3" s="270" t="s">
        <v>24</v>
      </c>
      <c r="Q3" s="308" t="s">
        <v>344</v>
      </c>
    </row>
    <row r="4" spans="1:21" x14ac:dyDescent="0.55000000000000004">
      <c r="A4" s="301">
        <v>11148</v>
      </c>
      <c r="B4" s="254">
        <v>131</v>
      </c>
      <c r="C4" s="238">
        <v>1</v>
      </c>
      <c r="D4" s="92" t="s">
        <v>444</v>
      </c>
      <c r="E4" s="93">
        <v>18366.738194000001</v>
      </c>
      <c r="F4" s="94">
        <v>91.580699999999993</v>
      </c>
      <c r="G4" s="94">
        <v>0</v>
      </c>
      <c r="H4" s="94">
        <v>1.4956</v>
      </c>
      <c r="I4" s="94">
        <v>2.6530999999999998</v>
      </c>
      <c r="J4" s="94">
        <v>4.2706</v>
      </c>
      <c r="K4" s="242">
        <v>1.0406925334854472E-3</v>
      </c>
      <c r="L4" s="242">
        <v>0</v>
      </c>
      <c r="M4" s="242">
        <v>1.6995499631263302E-5</v>
      </c>
      <c r="N4" s="242">
        <v>3.0148943615742618E-5</v>
      </c>
      <c r="O4" s="242">
        <v>4.8529674194485859E-5</v>
      </c>
      <c r="P4" s="271">
        <v>99.999999999999986</v>
      </c>
      <c r="Q4" s="307" t="e">
        <v>#N/A</v>
      </c>
      <c r="R4" s="1" t="e">
        <v>#N/A</v>
      </c>
      <c r="S4" s="301" t="e">
        <v>#N/A</v>
      </c>
      <c r="T4" s="325" t="e">
        <v>#N/A</v>
      </c>
      <c r="U4" s="301" t="s">
        <v>282</v>
      </c>
    </row>
    <row r="5" spans="1:21" x14ac:dyDescent="0.55000000000000004">
      <c r="A5" s="301">
        <v>11340</v>
      </c>
      <c r="B5" s="254">
        <v>201</v>
      </c>
      <c r="C5" s="243">
        <v>2</v>
      </c>
      <c r="D5" s="202" t="s">
        <v>459</v>
      </c>
      <c r="E5" s="203">
        <v>657618.58280400001</v>
      </c>
      <c r="F5" s="204">
        <v>42.954799999999999</v>
      </c>
      <c r="G5" s="204">
        <v>33.738</v>
      </c>
      <c r="H5" s="204">
        <v>21.658200000000001</v>
      </c>
      <c r="I5" s="204">
        <v>4.5999999999999999E-3</v>
      </c>
      <c r="J5" s="204">
        <v>1.6444000000000001</v>
      </c>
      <c r="K5" s="242">
        <v>1.7477214751089667E-2</v>
      </c>
      <c r="L5" s="242">
        <v>1.3727133434965667E-2</v>
      </c>
      <c r="M5" s="242">
        <v>8.8121702934724471E-3</v>
      </c>
      <c r="N5" s="242">
        <v>1.8716229118750983E-6</v>
      </c>
      <c r="O5" s="242">
        <v>6.6906450354074169E-4</v>
      </c>
      <c r="P5" s="271">
        <v>100</v>
      </c>
      <c r="Q5" s="307">
        <v>284689</v>
      </c>
      <c r="R5" s="1">
        <v>0.43290899534213767</v>
      </c>
      <c r="S5" s="301">
        <v>43.290899534213764</v>
      </c>
      <c r="T5" s="325">
        <v>0.33609953421376559</v>
      </c>
      <c r="U5" s="301" t="s">
        <v>281</v>
      </c>
    </row>
    <row r="6" spans="1:21" x14ac:dyDescent="0.55000000000000004">
      <c r="A6" s="301">
        <v>11569</v>
      </c>
      <c r="B6" s="254">
        <v>263</v>
      </c>
      <c r="C6" s="238">
        <v>3</v>
      </c>
      <c r="D6" s="92" t="s">
        <v>489</v>
      </c>
      <c r="E6" s="93">
        <v>385090.24805200001</v>
      </c>
      <c r="F6" s="94">
        <v>32.8399</v>
      </c>
      <c r="G6" s="94">
        <v>46.322099999999999</v>
      </c>
      <c r="H6" s="94">
        <v>7.4515000000000002</v>
      </c>
      <c r="I6" s="94">
        <v>7</v>
      </c>
      <c r="J6" s="94">
        <v>6.3860000000000001</v>
      </c>
      <c r="K6" s="242">
        <v>7.8243954393602787E-3</v>
      </c>
      <c r="L6" s="242">
        <v>1.1036648344897235E-2</v>
      </c>
      <c r="M6" s="242">
        <v>1.7753855101992734E-3</v>
      </c>
      <c r="N6" s="242">
        <v>1.667811658242624E-3</v>
      </c>
      <c r="O6" s="242">
        <v>1.521520749933914E-3</v>
      </c>
      <c r="P6" s="271">
        <v>99.999499999999998</v>
      </c>
      <c r="Q6" s="307">
        <v>128098</v>
      </c>
      <c r="R6" s="1">
        <v>0.33264410264344713</v>
      </c>
      <c r="S6" s="301">
        <v>33.264410264344711</v>
      </c>
      <c r="T6" s="325">
        <v>0.42451026434471117</v>
      </c>
      <c r="U6" s="301" t="s">
        <v>299</v>
      </c>
    </row>
    <row r="7" spans="1:21" x14ac:dyDescent="0.55000000000000004">
      <c r="A7" s="301">
        <v>11379</v>
      </c>
      <c r="B7" s="254">
        <v>208</v>
      </c>
      <c r="C7" s="243">
        <v>4</v>
      </c>
      <c r="D7" s="202" t="s">
        <v>461</v>
      </c>
      <c r="E7" s="203">
        <v>46651553</v>
      </c>
      <c r="F7" s="204">
        <v>28.427199999999999</v>
      </c>
      <c r="G7" s="204">
        <v>15.9466</v>
      </c>
      <c r="H7" s="204">
        <v>54.098100000000002</v>
      </c>
      <c r="I7" s="204">
        <v>1E-4</v>
      </c>
      <c r="J7" s="204">
        <v>1.528</v>
      </c>
      <c r="K7" s="242">
        <v>0.82051520843029147</v>
      </c>
      <c r="L7" s="242">
        <v>0.46027845945975987</v>
      </c>
      <c r="M7" s="242">
        <v>1.5614733001204042</v>
      </c>
      <c r="N7" s="242">
        <v>2.8863736436592121E-6</v>
      </c>
      <c r="O7" s="242">
        <v>4.4103789275112756E-2</v>
      </c>
      <c r="P7" s="271">
        <v>100.00000000000001</v>
      </c>
      <c r="Q7" s="307">
        <v>14859182</v>
      </c>
      <c r="R7" s="1">
        <v>0.31851419823044264</v>
      </c>
      <c r="S7" s="301">
        <v>31.851419823044264</v>
      </c>
      <c r="T7" s="325">
        <v>3.4242198230442646</v>
      </c>
      <c r="U7" s="301" t="s">
        <v>279</v>
      </c>
    </row>
    <row r="8" spans="1:21" x14ac:dyDescent="0.55000000000000004">
      <c r="A8" s="301">
        <v>11442</v>
      </c>
      <c r="B8" s="254">
        <v>230</v>
      </c>
      <c r="C8" s="238">
        <v>5</v>
      </c>
      <c r="D8" s="92" t="s">
        <v>474</v>
      </c>
      <c r="E8" s="93">
        <v>640319.376804</v>
      </c>
      <c r="F8" s="94">
        <v>23.215800000000002</v>
      </c>
      <c r="G8" s="94">
        <v>74.396000000000001</v>
      </c>
      <c r="H8" s="94">
        <v>1.2903</v>
      </c>
      <c r="I8" s="94">
        <v>4.5999999999999999E-3</v>
      </c>
      <c r="J8" s="94">
        <v>1.0932999999999999</v>
      </c>
      <c r="K8" s="242">
        <v>9.1974353228362286E-3</v>
      </c>
      <c r="L8" s="242">
        <v>2.9473565342470389E-2</v>
      </c>
      <c r="M8" s="242">
        <v>5.1117992044450702E-4</v>
      </c>
      <c r="N8" s="242">
        <v>1.8223883081800606E-6</v>
      </c>
      <c r="O8" s="242">
        <v>4.3313416028983919E-4</v>
      </c>
      <c r="P8" s="271">
        <v>100</v>
      </c>
      <c r="Q8" s="307">
        <v>150629</v>
      </c>
      <c r="R8" s="1">
        <v>0.23524042135321344</v>
      </c>
      <c r="S8" s="301">
        <v>23.524042135321345</v>
      </c>
      <c r="T8" s="325">
        <v>0.30824213532134337</v>
      </c>
      <c r="U8" s="301" t="s">
        <v>309</v>
      </c>
    </row>
    <row r="9" spans="1:21" x14ac:dyDescent="0.55000000000000004">
      <c r="A9" s="301">
        <v>10720</v>
      </c>
      <c r="B9" s="254">
        <v>53</v>
      </c>
      <c r="C9" s="243">
        <v>6</v>
      </c>
      <c r="D9" s="202" t="s">
        <v>420</v>
      </c>
      <c r="E9" s="203">
        <v>246778.45171200001</v>
      </c>
      <c r="F9" s="204">
        <v>20.975000000000001</v>
      </c>
      <c r="G9" s="204">
        <v>43.444200000000002</v>
      </c>
      <c r="H9" s="204">
        <v>26.515999999999998</v>
      </c>
      <c r="I9" s="204">
        <v>8.3031000000000006</v>
      </c>
      <c r="J9" s="204">
        <v>0.76170000000000004</v>
      </c>
      <c r="K9" s="242">
        <v>3.2025480106234231E-3</v>
      </c>
      <c r="L9" s="242">
        <v>6.6332365331645349E-3</v>
      </c>
      <c r="M9" s="242">
        <v>4.0485703480186257E-3</v>
      </c>
      <c r="N9" s="242">
        <v>1.2677509600480259E-3</v>
      </c>
      <c r="O9" s="242">
        <v>1.1629944313191234E-4</v>
      </c>
      <c r="P9" s="271">
        <v>100.00000000000001</v>
      </c>
      <c r="Q9" s="307">
        <v>64212</v>
      </c>
      <c r="R9" s="1">
        <v>0.26020100034883875</v>
      </c>
      <c r="S9" s="301">
        <v>26.020100034883875</v>
      </c>
      <c r="T9" s="325">
        <v>5.0451000348838733</v>
      </c>
      <c r="U9" s="301" t="s">
        <v>328</v>
      </c>
    </row>
    <row r="10" spans="1:21" x14ac:dyDescent="0.55000000000000004">
      <c r="A10" s="301">
        <v>10778</v>
      </c>
      <c r="B10" s="254">
        <v>2</v>
      </c>
      <c r="C10" s="238">
        <v>7</v>
      </c>
      <c r="D10" s="92" t="s">
        <v>424</v>
      </c>
      <c r="E10" s="93">
        <v>1760766.622986</v>
      </c>
      <c r="F10" s="94">
        <v>19</v>
      </c>
      <c r="G10" s="94">
        <v>53.63</v>
      </c>
      <c r="H10" s="94">
        <v>25.3306</v>
      </c>
      <c r="I10" s="94">
        <v>0</v>
      </c>
      <c r="J10" s="94">
        <v>2.04</v>
      </c>
      <c r="K10" s="242">
        <v>2.0698641498860908E-2</v>
      </c>
      <c r="L10" s="242">
        <v>5.8424639135995292E-2</v>
      </c>
      <c r="M10" s="242">
        <v>2.7595210965844531E-2</v>
      </c>
      <c r="N10" s="242">
        <v>0</v>
      </c>
      <c r="O10" s="242">
        <v>2.222380455667171E-3</v>
      </c>
      <c r="P10" s="271">
        <v>100.00060000000001</v>
      </c>
      <c r="Q10" s="307">
        <v>265473</v>
      </c>
      <c r="R10" s="1">
        <v>0.15077125868605859</v>
      </c>
      <c r="S10" s="301">
        <v>15.07712586860586</v>
      </c>
      <c r="T10" s="325">
        <v>-3.9228741313941402</v>
      </c>
      <c r="U10" s="301" t="s">
        <v>279</v>
      </c>
    </row>
    <row r="11" spans="1:21" x14ac:dyDescent="0.55000000000000004">
      <c r="A11" s="301">
        <v>11420</v>
      </c>
      <c r="B11" s="254">
        <v>223</v>
      </c>
      <c r="C11" s="243">
        <v>8</v>
      </c>
      <c r="D11" s="202" t="s">
        <v>470</v>
      </c>
      <c r="E11" s="203">
        <v>54950.689830000003</v>
      </c>
      <c r="F11" s="204">
        <v>18.0288</v>
      </c>
      <c r="G11" s="204">
        <v>37.781599999999997</v>
      </c>
      <c r="H11" s="204">
        <v>41.9651</v>
      </c>
      <c r="I11" s="204">
        <v>0.3241</v>
      </c>
      <c r="J11" s="204">
        <v>1.9004000000000001</v>
      </c>
      <c r="K11" s="242">
        <v>6.129519263140227E-4</v>
      </c>
      <c r="L11" s="242">
        <v>1.2845172445878747E-3</v>
      </c>
      <c r="M11" s="242">
        <v>1.4267499158546653E-3</v>
      </c>
      <c r="N11" s="242">
        <v>1.1018909706601368E-5</v>
      </c>
      <c r="O11" s="242">
        <v>6.461072510467523E-5</v>
      </c>
      <c r="P11" s="271">
        <v>100</v>
      </c>
      <c r="Q11" s="307">
        <v>10123</v>
      </c>
      <c r="R11" s="1">
        <v>0.1842197073652278</v>
      </c>
      <c r="S11" s="301">
        <v>18.42197073652278</v>
      </c>
      <c r="T11" s="325">
        <v>0.39317073652278012</v>
      </c>
      <c r="U11" s="301" t="s">
        <v>282</v>
      </c>
    </row>
    <row r="12" spans="1:21" x14ac:dyDescent="0.55000000000000004">
      <c r="A12" s="301">
        <v>11380</v>
      </c>
      <c r="B12" s="254">
        <v>212</v>
      </c>
      <c r="C12" s="238">
        <v>9</v>
      </c>
      <c r="D12" s="92" t="s">
        <v>464</v>
      </c>
      <c r="E12" s="93">
        <v>265983.119656</v>
      </c>
      <c r="F12" s="94">
        <v>16.3962</v>
      </c>
      <c r="G12" s="94">
        <v>52.017400000000002</v>
      </c>
      <c r="H12" s="94">
        <v>26.671600000000002</v>
      </c>
      <c r="I12" s="94">
        <v>1.4E-3</v>
      </c>
      <c r="J12" s="94">
        <v>4.9134000000000002</v>
      </c>
      <c r="K12" s="242">
        <v>2.6982595766736795E-3</v>
      </c>
      <c r="L12" s="242">
        <v>8.5603034668804631E-3</v>
      </c>
      <c r="M12" s="242">
        <v>4.3892426370262449E-3</v>
      </c>
      <c r="N12" s="242">
        <v>2.3039261580995299E-7</v>
      </c>
      <c r="O12" s="242">
        <v>8.0857934180044507E-4</v>
      </c>
      <c r="P12" s="271">
        <v>100</v>
      </c>
      <c r="Q12" s="307">
        <v>43830</v>
      </c>
      <c r="R12" s="1">
        <v>0.16478489332964438</v>
      </c>
      <c r="S12" s="301">
        <v>16.47848933296444</v>
      </c>
      <c r="T12" s="325">
        <v>8.228933296443941E-2</v>
      </c>
      <c r="U12" s="301" t="s">
        <v>279</v>
      </c>
    </row>
    <row r="13" spans="1:21" x14ac:dyDescent="0.55000000000000004">
      <c r="A13" s="301">
        <v>11049</v>
      </c>
      <c r="B13" s="254">
        <v>115</v>
      </c>
      <c r="C13" s="243">
        <v>10</v>
      </c>
      <c r="D13" s="202" t="s">
        <v>438</v>
      </c>
      <c r="E13" s="203">
        <v>19785084.043666001</v>
      </c>
      <c r="F13" s="204">
        <v>15.311500000000001</v>
      </c>
      <c r="G13" s="204">
        <v>51.574300000000001</v>
      </c>
      <c r="H13" s="204">
        <v>29.682500000000001</v>
      </c>
      <c r="I13" s="204">
        <v>1E-3</v>
      </c>
      <c r="J13" s="204">
        <v>3.43</v>
      </c>
      <c r="K13" s="242">
        <v>0.18743128498285141</v>
      </c>
      <c r="L13" s="242">
        <v>0.6313318303948714</v>
      </c>
      <c r="M13" s="242">
        <v>0.36334971207938394</v>
      </c>
      <c r="N13" s="242">
        <v>1.2241209873810625E-5</v>
      </c>
      <c r="O13" s="242">
        <v>4.1987349867170447E-2</v>
      </c>
      <c r="P13" s="271">
        <v>99.999300000000019</v>
      </c>
      <c r="Q13" s="307">
        <v>3064377</v>
      </c>
      <c r="R13" s="1">
        <v>0.15488319348236632</v>
      </c>
      <c r="S13" s="301">
        <v>15.488319348236631</v>
      </c>
      <c r="T13" s="325">
        <v>0.1768193482366307</v>
      </c>
      <c r="U13" s="301" t="s">
        <v>279</v>
      </c>
    </row>
    <row r="14" spans="1:21" x14ac:dyDescent="0.55000000000000004">
      <c r="A14" s="301">
        <v>10748</v>
      </c>
      <c r="B14" s="254">
        <v>6</v>
      </c>
      <c r="C14" s="238">
        <v>11</v>
      </c>
      <c r="D14" s="92" t="s">
        <v>421</v>
      </c>
      <c r="E14" s="93">
        <v>2788441.7128099999</v>
      </c>
      <c r="F14" s="94">
        <v>14.854900000000001</v>
      </c>
      <c r="G14" s="94">
        <v>36.110700000000001</v>
      </c>
      <c r="H14" s="94">
        <v>46.7179</v>
      </c>
      <c r="I14" s="94">
        <v>3.5000000000000001E-3</v>
      </c>
      <c r="J14" s="94">
        <v>2.3130000000000002</v>
      </c>
      <c r="K14" s="242">
        <v>2.5628178953844859E-2</v>
      </c>
      <c r="L14" s="242">
        <v>6.2299408393769427E-2</v>
      </c>
      <c r="M14" s="242">
        <v>8.0599310769364219E-2</v>
      </c>
      <c r="N14" s="242">
        <v>6.0383190959519759E-6</v>
      </c>
      <c r="O14" s="242">
        <v>3.9904663054105482E-3</v>
      </c>
      <c r="P14" s="271">
        <v>100.00000000000001</v>
      </c>
      <c r="Q14" s="307">
        <v>415754</v>
      </c>
      <c r="R14" s="1">
        <v>0.14909904628453993</v>
      </c>
      <c r="S14" s="301">
        <v>14.909904628453994</v>
      </c>
      <c r="T14" s="325">
        <v>5.5004628453993121E-2</v>
      </c>
      <c r="U14" s="301" t="s">
        <v>279</v>
      </c>
    </row>
    <row r="15" spans="1:21" x14ac:dyDescent="0.55000000000000004">
      <c r="A15" s="301">
        <v>10639</v>
      </c>
      <c r="B15" s="254">
        <v>11</v>
      </c>
      <c r="C15" s="243">
        <v>12</v>
      </c>
      <c r="D15" s="202" t="s">
        <v>419</v>
      </c>
      <c r="E15" s="203">
        <v>20615825.338378001</v>
      </c>
      <c r="F15" s="204">
        <v>14.5647</v>
      </c>
      <c r="G15" s="204">
        <v>32.7181</v>
      </c>
      <c r="H15" s="204">
        <v>49.716900000000003</v>
      </c>
      <c r="I15" s="204">
        <v>2.0000000000000001E-4</v>
      </c>
      <c r="J15" s="204">
        <v>3.0001000000000002</v>
      </c>
      <c r="K15" s="242">
        <v>0.18577561778299556</v>
      </c>
      <c r="L15" s="242">
        <v>0.41732581104903138</v>
      </c>
      <c r="M15" s="242">
        <v>0.63414885385592645</v>
      </c>
      <c r="N15" s="242">
        <v>2.5510394005093899E-6</v>
      </c>
      <c r="O15" s="242">
        <v>3.8266866527341105E-2</v>
      </c>
      <c r="P15" s="271">
        <v>100.00000000000001</v>
      </c>
      <c r="Q15" s="307">
        <v>3012609</v>
      </c>
      <c r="R15" s="1">
        <v>0.14613089461869802</v>
      </c>
      <c r="S15" s="301">
        <v>14.613089461869802</v>
      </c>
      <c r="T15" s="325">
        <v>4.8389461869801309E-2</v>
      </c>
      <c r="U15" s="301" t="s">
        <v>279</v>
      </c>
    </row>
    <row r="16" spans="1:21" x14ac:dyDescent="0.55000000000000004">
      <c r="A16" s="301">
        <v>10923</v>
      </c>
      <c r="B16" s="254">
        <v>108</v>
      </c>
      <c r="C16" s="238">
        <v>13</v>
      </c>
      <c r="D16" s="92" t="s">
        <v>435</v>
      </c>
      <c r="E16" s="93">
        <v>1100894.492421</v>
      </c>
      <c r="F16" s="94">
        <v>14.0166</v>
      </c>
      <c r="G16" s="94">
        <v>30.904599999999999</v>
      </c>
      <c r="H16" s="94">
        <v>53.059100000000001</v>
      </c>
      <c r="I16" s="94">
        <v>5.4000000000000003E-3</v>
      </c>
      <c r="J16" s="94">
        <v>2.0143</v>
      </c>
      <c r="K16" s="242">
        <v>9.547173682405867E-3</v>
      </c>
      <c r="L16" s="242">
        <v>2.1050153659609345E-2</v>
      </c>
      <c r="M16" s="242">
        <v>3.6140322412863399E-2</v>
      </c>
      <c r="N16" s="242">
        <v>3.6781200779783742E-6</v>
      </c>
      <c r="O16" s="242">
        <v>1.3720069024207109E-3</v>
      </c>
      <c r="P16" s="271">
        <v>100</v>
      </c>
      <c r="Q16" s="307">
        <v>155069</v>
      </c>
      <c r="R16" s="1">
        <v>0.14085727657605457</v>
      </c>
      <c r="S16" s="301">
        <v>14.085727657605457</v>
      </c>
      <c r="T16" s="325">
        <v>6.912765760545625E-2</v>
      </c>
      <c r="U16" s="301" t="s">
        <v>279</v>
      </c>
    </row>
    <row r="17" spans="1:21" x14ac:dyDescent="0.55000000000000004">
      <c r="A17" s="301">
        <v>10919</v>
      </c>
      <c r="B17" s="254">
        <v>104</v>
      </c>
      <c r="C17" s="243">
        <v>14</v>
      </c>
      <c r="D17" s="202" t="s">
        <v>430</v>
      </c>
      <c r="E17" s="203">
        <v>266032034.34226</v>
      </c>
      <c r="F17" s="204">
        <v>13.6904</v>
      </c>
      <c r="G17" s="204">
        <v>19.906700000000001</v>
      </c>
      <c r="H17" s="204">
        <v>63.752299999999998</v>
      </c>
      <c r="I17" s="204">
        <v>8.0000000000000004E-4</v>
      </c>
      <c r="J17" s="204">
        <v>2.65</v>
      </c>
      <c r="K17" s="242">
        <v>2.253390802456928</v>
      </c>
      <c r="L17" s="242">
        <v>3.2765715163376767</v>
      </c>
      <c r="M17" s="242">
        <v>10.493400226105505</v>
      </c>
      <c r="N17" s="242">
        <v>1.3167713448588371E-4</v>
      </c>
      <c r="O17" s="242">
        <v>0.43618050798448982</v>
      </c>
      <c r="P17" s="271">
        <v>100.00020000000001</v>
      </c>
      <c r="Q17" s="307">
        <v>39698255</v>
      </c>
      <c r="R17" s="1">
        <v>0.14922358917470344</v>
      </c>
      <c r="S17" s="301">
        <v>14.922358917470344</v>
      </c>
      <c r="T17" s="325">
        <v>1.2319589174703438</v>
      </c>
      <c r="U17" s="301" t="s">
        <v>279</v>
      </c>
    </row>
    <row r="18" spans="1:21" x14ac:dyDescent="0.55000000000000004">
      <c r="A18" s="301">
        <v>10784</v>
      </c>
      <c r="B18" s="254">
        <v>42</v>
      </c>
      <c r="C18" s="238">
        <v>15</v>
      </c>
      <c r="D18" s="92" t="s">
        <v>425</v>
      </c>
      <c r="E18" s="93">
        <v>7981994.6011070004</v>
      </c>
      <c r="F18" s="94">
        <v>13.474399999999999</v>
      </c>
      <c r="G18" s="94">
        <v>45.173999999999999</v>
      </c>
      <c r="H18" s="94">
        <v>40.102499999999999</v>
      </c>
      <c r="I18" s="94">
        <v>0</v>
      </c>
      <c r="J18" s="94">
        <v>1.2491000000000001</v>
      </c>
      <c r="K18" s="242">
        <v>6.6543755888248041E-2</v>
      </c>
      <c r="L18" s="242">
        <v>0.22309324559874408</v>
      </c>
      <c r="M18" s="242">
        <v>0.19804748044502665</v>
      </c>
      <c r="N18" s="242">
        <v>0</v>
      </c>
      <c r="O18" s="242">
        <v>6.1687203497009617E-3</v>
      </c>
      <c r="P18" s="271">
        <v>100</v>
      </c>
      <c r="Q18" s="307">
        <v>1092170</v>
      </c>
      <c r="R18" s="1">
        <v>0.13682920805891424</v>
      </c>
      <c r="S18" s="301">
        <v>13.682920805891424</v>
      </c>
      <c r="T18" s="325">
        <v>0.20852080589142474</v>
      </c>
      <c r="U18" s="301" t="s">
        <v>279</v>
      </c>
    </row>
    <row r="19" spans="1:21" x14ac:dyDescent="0.55000000000000004">
      <c r="A19" s="301">
        <v>10765</v>
      </c>
      <c r="B19" s="254">
        <v>5</v>
      </c>
      <c r="C19" s="243">
        <v>16</v>
      </c>
      <c r="D19" s="202" t="s">
        <v>423</v>
      </c>
      <c r="E19" s="203">
        <v>91786814.752702996</v>
      </c>
      <c r="F19" s="204">
        <v>13.4549</v>
      </c>
      <c r="G19" s="204">
        <v>34.5032</v>
      </c>
      <c r="H19" s="204">
        <v>49.811700000000002</v>
      </c>
      <c r="I19" s="204">
        <v>0</v>
      </c>
      <c r="J19" s="204">
        <v>2.23</v>
      </c>
      <c r="K19" s="242">
        <v>0.7640947536347934</v>
      </c>
      <c r="L19" s="242">
        <v>1.959413604234294</v>
      </c>
      <c r="M19" s="242">
        <v>2.8287730596013527</v>
      </c>
      <c r="N19" s="242">
        <v>0</v>
      </c>
      <c r="O19" s="242">
        <v>0.12664020547202798</v>
      </c>
      <c r="P19" s="271">
        <v>99.999800000000008</v>
      </c>
      <c r="Q19" s="307">
        <v>12667174</v>
      </c>
      <c r="R19" s="1">
        <v>0.13800646676898623</v>
      </c>
      <c r="S19" s="301">
        <v>13.800646676898623</v>
      </c>
      <c r="T19" s="325">
        <v>0.3457466768986226</v>
      </c>
      <c r="U19" s="301" t="s">
        <v>279</v>
      </c>
    </row>
    <row r="20" spans="1:21" x14ac:dyDescent="0.55000000000000004">
      <c r="A20" s="301">
        <v>11158</v>
      </c>
      <c r="B20" s="254">
        <v>136</v>
      </c>
      <c r="C20" s="238">
        <v>17</v>
      </c>
      <c r="D20" s="92" t="s">
        <v>445</v>
      </c>
      <c r="E20" s="93">
        <v>10075574.788024999</v>
      </c>
      <c r="F20" s="94">
        <v>13.2278</v>
      </c>
      <c r="G20" s="94">
        <v>50.808500000000002</v>
      </c>
      <c r="H20" s="94">
        <v>33.212400000000002</v>
      </c>
      <c r="I20" s="94">
        <v>0</v>
      </c>
      <c r="J20" s="94">
        <v>2.75</v>
      </c>
      <c r="K20" s="242">
        <v>8.2460107266649041E-2</v>
      </c>
      <c r="L20" s="242">
        <v>0.31673251485942772</v>
      </c>
      <c r="M20" s="242">
        <v>0.20704108518293704</v>
      </c>
      <c r="N20" s="242">
        <v>0</v>
      </c>
      <c r="O20" s="242">
        <v>1.714308463866137E-2</v>
      </c>
      <c r="P20" s="271">
        <v>99.998699999999999</v>
      </c>
      <c r="Q20" s="307">
        <v>1339727</v>
      </c>
      <c r="R20" s="1">
        <v>0.13296779868006037</v>
      </c>
      <c r="S20" s="301">
        <v>13.296779868006038</v>
      </c>
      <c r="T20" s="325">
        <v>6.8979868006037393E-2</v>
      </c>
      <c r="U20" s="301" t="s">
        <v>279</v>
      </c>
    </row>
    <row r="21" spans="1:21" x14ac:dyDescent="0.55000000000000004">
      <c r="A21" s="301">
        <v>10911</v>
      </c>
      <c r="B21" s="254">
        <v>107</v>
      </c>
      <c r="C21" s="243">
        <v>18</v>
      </c>
      <c r="D21" s="202" t="s">
        <v>434</v>
      </c>
      <c r="E21" s="203">
        <v>65221214.779950999</v>
      </c>
      <c r="F21" s="204">
        <v>13.068199999999999</v>
      </c>
      <c r="G21" s="204">
        <v>12.1951</v>
      </c>
      <c r="H21" s="204">
        <v>74.097999999999999</v>
      </c>
      <c r="I21" s="204">
        <v>0</v>
      </c>
      <c r="J21" s="204">
        <v>0.63870000000000005</v>
      </c>
      <c r="K21" s="242">
        <v>0.52734046820916913</v>
      </c>
      <c r="L21" s="242">
        <v>0.4921083044227697</v>
      </c>
      <c r="M21" s="242">
        <v>2.9900731557033882</v>
      </c>
      <c r="N21" s="242">
        <v>0</v>
      </c>
      <c r="O21" s="242">
        <v>2.5773431463032122E-2</v>
      </c>
      <c r="P21" s="271">
        <v>100</v>
      </c>
      <c r="Q21" s="307">
        <v>8558113</v>
      </c>
      <c r="R21" s="1">
        <v>0.13121670654056514</v>
      </c>
      <c r="S21" s="301">
        <v>13.121670654056514</v>
      </c>
      <c r="T21" s="325">
        <v>5.3470654056514633E-2</v>
      </c>
      <c r="U21" s="301" t="s">
        <v>279</v>
      </c>
    </row>
    <row r="22" spans="1:21" x14ac:dyDescent="0.55000000000000004">
      <c r="A22" s="301">
        <v>11290</v>
      </c>
      <c r="B22" s="254">
        <v>175</v>
      </c>
      <c r="C22" s="238">
        <v>19</v>
      </c>
      <c r="D22" s="92" t="s">
        <v>452</v>
      </c>
      <c r="E22" s="93">
        <v>53102.018173999997</v>
      </c>
      <c r="F22" s="94">
        <v>13.016299999999999</v>
      </c>
      <c r="G22" s="94">
        <v>65.708100000000002</v>
      </c>
      <c r="H22" s="94">
        <v>14.0831</v>
      </c>
      <c r="I22" s="94">
        <v>8.2000000000000007E-3</v>
      </c>
      <c r="J22" s="94">
        <v>7.18</v>
      </c>
      <c r="K22" s="242">
        <v>4.2764659770355858E-4</v>
      </c>
      <c r="L22" s="242">
        <v>2.1588197419055493E-3</v>
      </c>
      <c r="M22" s="242">
        <v>4.6269598888462821E-4</v>
      </c>
      <c r="N22" s="242">
        <v>2.694085186396427E-7</v>
      </c>
      <c r="O22" s="242">
        <v>2.3589672729666271E-4</v>
      </c>
      <c r="P22" s="271">
        <v>99.995699999999999</v>
      </c>
      <c r="Q22" s="307">
        <v>7858</v>
      </c>
      <c r="R22" s="1">
        <v>0.14797930983059063</v>
      </c>
      <c r="S22" s="301">
        <v>14.797930983059063</v>
      </c>
      <c r="T22" s="325">
        <v>1.7816309830590633</v>
      </c>
      <c r="U22" s="301" t="s">
        <v>279</v>
      </c>
    </row>
    <row r="23" spans="1:21" x14ac:dyDescent="0.55000000000000004">
      <c r="A23" s="301">
        <v>11217</v>
      </c>
      <c r="B23" s="254">
        <v>154</v>
      </c>
      <c r="C23" s="243">
        <v>20</v>
      </c>
      <c r="D23" s="202" t="s">
        <v>449</v>
      </c>
      <c r="E23" s="203">
        <v>4550905.6567709995</v>
      </c>
      <c r="F23" s="204">
        <v>12.5717</v>
      </c>
      <c r="G23" s="204">
        <v>58.552999999999997</v>
      </c>
      <c r="H23" s="204">
        <v>26.1204</v>
      </c>
      <c r="I23" s="204">
        <v>4.53E-2</v>
      </c>
      <c r="J23" s="204">
        <v>2.7096</v>
      </c>
      <c r="K23" s="242">
        <v>3.5397964203905265E-2</v>
      </c>
      <c r="L23" s="242">
        <v>0.16486688339932265</v>
      </c>
      <c r="M23" s="242">
        <v>7.3546853980900509E-2</v>
      </c>
      <c r="N23" s="242">
        <v>1.2755059207878873E-4</v>
      </c>
      <c r="O23" s="242">
        <v>7.6293837593087409E-3</v>
      </c>
      <c r="P23" s="271">
        <v>99.999999999999986</v>
      </c>
      <c r="Q23" s="307">
        <v>575175</v>
      </c>
      <c r="R23" s="1">
        <v>0.12638693116923533</v>
      </c>
      <c r="S23" s="301">
        <v>12.638693116923532</v>
      </c>
      <c r="T23" s="325">
        <v>6.699311692353227E-2</v>
      </c>
      <c r="U23" s="301" t="s">
        <v>279</v>
      </c>
    </row>
    <row r="24" spans="1:21" x14ac:dyDescent="0.55000000000000004">
      <c r="A24" s="301">
        <v>11421</v>
      </c>
      <c r="B24" s="254">
        <v>225</v>
      </c>
      <c r="C24" s="238">
        <v>21</v>
      </c>
      <c r="D24" s="92" t="s">
        <v>472</v>
      </c>
      <c r="E24" s="93">
        <v>1371075.5758420001</v>
      </c>
      <c r="F24" s="94">
        <v>12.087199999999999</v>
      </c>
      <c r="G24" s="94">
        <v>42.5503</v>
      </c>
      <c r="H24" s="94">
        <v>44.247300000000003</v>
      </c>
      <c r="I24" s="94">
        <v>2.06E-2</v>
      </c>
      <c r="J24" s="94">
        <v>1.0900000000000001</v>
      </c>
      <c r="K24" s="242">
        <v>1.0253533322131605E-2</v>
      </c>
      <c r="L24" s="242">
        <v>3.6095284178031012E-2</v>
      </c>
      <c r="M24" s="242">
        <v>3.7534843881490657E-2</v>
      </c>
      <c r="N24" s="242">
        <v>1.747491449102448E-5</v>
      </c>
      <c r="O24" s="242">
        <v>9.2464353374838268E-4</v>
      </c>
      <c r="P24" s="271">
        <v>99.995400000000018</v>
      </c>
      <c r="Q24" s="307">
        <v>171309</v>
      </c>
      <c r="R24" s="1">
        <v>0.12494497241320657</v>
      </c>
      <c r="S24" s="301">
        <v>12.494497241320657</v>
      </c>
      <c r="T24" s="325">
        <v>0.40729724132065748</v>
      </c>
      <c r="U24" s="301" t="s">
        <v>309</v>
      </c>
    </row>
    <row r="25" spans="1:21" x14ac:dyDescent="0.55000000000000004">
      <c r="A25" s="301">
        <v>10883</v>
      </c>
      <c r="B25" s="254">
        <v>16</v>
      </c>
      <c r="C25" s="243">
        <v>22</v>
      </c>
      <c r="D25" s="202" t="s">
        <v>428</v>
      </c>
      <c r="E25" s="203">
        <v>16878846.093543001</v>
      </c>
      <c r="F25" s="204">
        <v>12</v>
      </c>
      <c r="G25" s="204">
        <v>21.61</v>
      </c>
      <c r="H25" s="204">
        <v>64.86</v>
      </c>
      <c r="I25" s="204">
        <v>0</v>
      </c>
      <c r="J25" s="204">
        <v>1.53</v>
      </c>
      <c r="K25" s="242">
        <v>0.1253171310282839</v>
      </c>
      <c r="L25" s="242">
        <v>0.22567526679343461</v>
      </c>
      <c r="M25" s="242">
        <v>0.67733909320787455</v>
      </c>
      <c r="N25" s="242">
        <v>0</v>
      </c>
      <c r="O25" s="242">
        <v>1.5977934206106201E-2</v>
      </c>
      <c r="P25" s="271">
        <v>100</v>
      </c>
      <c r="Q25" s="307">
        <v>2070088</v>
      </c>
      <c r="R25" s="1">
        <v>0.12264392888752697</v>
      </c>
      <c r="S25" s="301">
        <v>12.264392888752697</v>
      </c>
      <c r="T25" s="325">
        <v>0.26439288875269717</v>
      </c>
      <c r="U25" s="301" t="s">
        <v>279</v>
      </c>
    </row>
    <row r="26" spans="1:21" x14ac:dyDescent="0.55000000000000004">
      <c r="A26" s="301">
        <v>11338</v>
      </c>
      <c r="B26" s="254">
        <v>195</v>
      </c>
      <c r="C26" s="238">
        <v>23</v>
      </c>
      <c r="D26" s="92" t="s">
        <v>456</v>
      </c>
      <c r="E26" s="93">
        <v>23098286.442210998</v>
      </c>
      <c r="F26" s="94">
        <v>11.974299999999999</v>
      </c>
      <c r="G26" s="94">
        <v>51.871200000000002</v>
      </c>
      <c r="H26" s="94">
        <v>34.574399999999997</v>
      </c>
      <c r="I26" s="94">
        <v>5.9999999999999995E-4</v>
      </c>
      <c r="J26" s="94">
        <v>1.58</v>
      </c>
      <c r="K26" s="242">
        <v>0.17112613508841004</v>
      </c>
      <c r="L26" s="242">
        <v>0.741297443558115</v>
      </c>
      <c r="M26" s="242">
        <v>0.49410683254977111</v>
      </c>
      <c r="N26" s="242">
        <v>8.5746708411386083E-6</v>
      </c>
      <c r="O26" s="242">
        <v>2.2579966548331668E-2</v>
      </c>
      <c r="P26" s="271">
        <v>100.0005</v>
      </c>
      <c r="Q26" s="307">
        <v>2792873</v>
      </c>
      <c r="R26" s="1">
        <v>0.12091256236636498</v>
      </c>
      <c r="S26" s="301">
        <v>12.091256236636498</v>
      </c>
      <c r="T26" s="325">
        <v>0.1169562366364989</v>
      </c>
      <c r="U26" s="301" t="s">
        <v>279</v>
      </c>
    </row>
    <row r="27" spans="1:21" x14ac:dyDescent="0.55000000000000004">
      <c r="A27" s="301">
        <v>11310</v>
      </c>
      <c r="B27" s="254">
        <v>183</v>
      </c>
      <c r="C27" s="243">
        <v>24</v>
      </c>
      <c r="D27" s="202" t="s">
        <v>454</v>
      </c>
      <c r="E27" s="203">
        <v>48622110</v>
      </c>
      <c r="F27" s="204">
        <v>11.8644</v>
      </c>
      <c r="G27" s="204">
        <v>36.5107</v>
      </c>
      <c r="H27" s="204">
        <v>50.250700000000002</v>
      </c>
      <c r="I27" s="204">
        <v>0</v>
      </c>
      <c r="J27" s="204">
        <v>1.37</v>
      </c>
      <c r="K27" s="242">
        <v>0.35691600745267532</v>
      </c>
      <c r="L27" s="242">
        <v>1.0983491178064118</v>
      </c>
      <c r="M27" s="242">
        <v>1.5116886834312862</v>
      </c>
      <c r="N27" s="242">
        <v>0</v>
      </c>
      <c r="O27" s="242">
        <v>4.1213624811213816E-2</v>
      </c>
      <c r="P27" s="271">
        <v>99.995800000000003</v>
      </c>
      <c r="Q27" s="307">
        <v>6074516</v>
      </c>
      <c r="R27" s="1">
        <v>0.12493320425625297</v>
      </c>
      <c r="S27" s="301">
        <v>12.493320425625297</v>
      </c>
      <c r="T27" s="325">
        <v>0.6289204256252976</v>
      </c>
      <c r="U27" s="301" t="s">
        <v>279</v>
      </c>
    </row>
    <row r="28" spans="1:21" x14ac:dyDescent="0.55000000000000004">
      <c r="A28" s="301">
        <v>11500</v>
      </c>
      <c r="B28" s="254">
        <v>247</v>
      </c>
      <c r="C28" s="238">
        <v>25</v>
      </c>
      <c r="D28" s="92" t="s">
        <v>480</v>
      </c>
      <c r="E28" s="93">
        <v>1391867.85148</v>
      </c>
      <c r="F28" s="94">
        <v>11.556800000000001</v>
      </c>
      <c r="G28" s="94">
        <v>78.881600000000006</v>
      </c>
      <c r="H28" s="94">
        <v>6.0537000000000001</v>
      </c>
      <c r="I28" s="94">
        <v>1.1999999999999999E-3</v>
      </c>
      <c r="J28" s="94">
        <v>3.5066999999999999</v>
      </c>
      <c r="K28" s="242">
        <v>9.9522676214815285E-3</v>
      </c>
      <c r="L28" s="242">
        <v>6.7929772394664384E-2</v>
      </c>
      <c r="M28" s="242">
        <v>5.2132114858925238E-3</v>
      </c>
      <c r="N28" s="242">
        <v>1.0333934260156644E-6</v>
      </c>
      <c r="O28" s="242">
        <v>3.0198339391742757E-3</v>
      </c>
      <c r="P28" s="271">
        <v>100</v>
      </c>
      <c r="Q28" s="307">
        <v>165190</v>
      </c>
      <c r="R28" s="1">
        <v>0.11868224402507055</v>
      </c>
      <c r="S28" s="301">
        <v>11.868224402507055</v>
      </c>
      <c r="T28" s="325">
        <v>0.31142440250705405</v>
      </c>
      <c r="U28" s="301" t="s">
        <v>279</v>
      </c>
    </row>
    <row r="29" spans="1:21" x14ac:dyDescent="0.55000000000000004">
      <c r="A29" s="301">
        <v>11411</v>
      </c>
      <c r="B29" s="254">
        <v>220</v>
      </c>
      <c r="C29" s="243">
        <v>26</v>
      </c>
      <c r="D29" s="202" t="s">
        <v>468</v>
      </c>
      <c r="E29" s="203">
        <v>452091</v>
      </c>
      <c r="F29" s="204">
        <v>11.1355</v>
      </c>
      <c r="G29" s="204">
        <v>35.026200000000003</v>
      </c>
      <c r="H29" s="204">
        <v>50.322000000000003</v>
      </c>
      <c r="I29" s="204">
        <v>0.1295</v>
      </c>
      <c r="J29" s="204">
        <v>3.3868</v>
      </c>
      <c r="K29" s="242">
        <v>3.1147416350535361E-3</v>
      </c>
      <c r="L29" s="242">
        <v>9.7972756910522357E-3</v>
      </c>
      <c r="M29" s="242">
        <v>1.4075706394788204E-2</v>
      </c>
      <c r="N29" s="242">
        <v>3.6222804700231952E-5</v>
      </c>
      <c r="O29" s="242">
        <v>9.4733123520266847E-4</v>
      </c>
      <c r="P29" s="271">
        <v>99.999999999999986</v>
      </c>
      <c r="Q29" s="307">
        <v>52529</v>
      </c>
      <c r="R29" s="1">
        <v>0.11619120929193459</v>
      </c>
      <c r="S29" s="301">
        <v>11.619120929193459</v>
      </c>
      <c r="T29" s="325">
        <v>0.48362092919345834</v>
      </c>
      <c r="U29" s="301" t="s">
        <v>282</v>
      </c>
    </row>
    <row r="30" spans="1:21" x14ac:dyDescent="0.55000000000000004">
      <c r="A30" s="301">
        <v>11090</v>
      </c>
      <c r="B30" s="254">
        <v>121</v>
      </c>
      <c r="C30" s="238">
        <v>27</v>
      </c>
      <c r="D30" s="92" t="s">
        <v>440</v>
      </c>
      <c r="E30" s="93">
        <v>49641655.392953999</v>
      </c>
      <c r="F30" s="94">
        <v>10.8706</v>
      </c>
      <c r="G30" s="94">
        <v>33.489100000000001</v>
      </c>
      <c r="H30" s="94">
        <v>51.1372</v>
      </c>
      <c r="I30" s="94">
        <v>5.9999999999999995E-4</v>
      </c>
      <c r="J30" s="94">
        <v>4.5</v>
      </c>
      <c r="K30" s="242">
        <v>0.33387677927113063</v>
      </c>
      <c r="L30" s="242">
        <v>1.0285755016916105</v>
      </c>
      <c r="M30" s="242">
        <v>1.5706146520839386</v>
      </c>
      <c r="N30" s="242">
        <v>1.8428243846952179E-5</v>
      </c>
      <c r="O30" s="242">
        <v>0.13821182885214137</v>
      </c>
      <c r="P30" s="271">
        <v>99.997500000000016</v>
      </c>
      <c r="Q30" s="307">
        <v>5558455</v>
      </c>
      <c r="R30" s="1">
        <v>0.11197158829616613</v>
      </c>
      <c r="S30" s="301">
        <v>11.197158829616614</v>
      </c>
      <c r="T30" s="325">
        <v>0.32655882961661398</v>
      </c>
      <c r="U30" s="301" t="s">
        <v>279</v>
      </c>
    </row>
    <row r="31" spans="1:21" x14ac:dyDescent="0.55000000000000004">
      <c r="A31" s="301">
        <v>11323</v>
      </c>
      <c r="B31" s="254">
        <v>197</v>
      </c>
      <c r="C31" s="243">
        <v>28</v>
      </c>
      <c r="D31" s="202" t="s">
        <v>458</v>
      </c>
      <c r="E31" s="203">
        <v>156376.949559</v>
      </c>
      <c r="F31" s="204">
        <v>10.502800000000001</v>
      </c>
      <c r="G31" s="204">
        <v>63.316899999999997</v>
      </c>
      <c r="H31" s="204">
        <v>25.6418</v>
      </c>
      <c r="I31" s="204">
        <v>1.89E-2</v>
      </c>
      <c r="J31" s="204">
        <v>0.51959999999999995</v>
      </c>
      <c r="K31" s="242">
        <v>1.0161651047558074E-3</v>
      </c>
      <c r="L31" s="242">
        <v>6.1260258522787235E-3</v>
      </c>
      <c r="M31" s="242">
        <v>2.4808910369737082E-3</v>
      </c>
      <c r="N31" s="242">
        <v>1.8286095593446281E-6</v>
      </c>
      <c r="O31" s="242">
        <v>5.0272250107696756E-5</v>
      </c>
      <c r="P31" s="271">
        <v>100</v>
      </c>
      <c r="Q31" s="307">
        <v>16642</v>
      </c>
      <c r="R31" s="1">
        <v>0.10642233428220879</v>
      </c>
      <c r="S31" s="301">
        <v>10.642233428220878</v>
      </c>
      <c r="T31" s="325">
        <v>0.13943342822087779</v>
      </c>
      <c r="U31" s="301" t="s">
        <v>281</v>
      </c>
    </row>
    <row r="32" spans="1:21" x14ac:dyDescent="0.55000000000000004">
      <c r="A32" s="301">
        <v>11513</v>
      </c>
      <c r="B32" s="254">
        <v>254</v>
      </c>
      <c r="C32" s="238">
        <v>29</v>
      </c>
      <c r="D32" s="92" t="s">
        <v>484</v>
      </c>
      <c r="E32" s="93">
        <v>10898880.246919001</v>
      </c>
      <c r="F32" s="94">
        <v>10.097</v>
      </c>
      <c r="G32" s="94">
        <v>32.751300000000001</v>
      </c>
      <c r="H32" s="94">
        <v>54.739400000000003</v>
      </c>
      <c r="I32" s="94">
        <v>0</v>
      </c>
      <c r="J32" s="94">
        <v>2.41</v>
      </c>
      <c r="K32" s="242">
        <v>6.808644853644856E-2</v>
      </c>
      <c r="L32" s="242">
        <v>0.22084972783517753</v>
      </c>
      <c r="M32" s="242">
        <v>0.36912066366406582</v>
      </c>
      <c r="N32" s="242">
        <v>0</v>
      </c>
      <c r="O32" s="242">
        <v>1.6251197481711502E-2</v>
      </c>
      <c r="P32" s="271">
        <v>99.997700000000009</v>
      </c>
      <c r="Q32" s="307">
        <v>1132920</v>
      </c>
      <c r="R32" s="1">
        <v>0.10394829324969092</v>
      </c>
      <c r="S32" s="301">
        <v>10.394829324969091</v>
      </c>
      <c r="T32" s="325">
        <v>0.29782932496909176</v>
      </c>
      <c r="U32" s="301" t="s">
        <v>299</v>
      </c>
    </row>
    <row r="33" spans="1:21" x14ac:dyDescent="0.55000000000000004">
      <c r="A33" s="301">
        <v>11394</v>
      </c>
      <c r="B33" s="254">
        <v>217</v>
      </c>
      <c r="C33" s="243">
        <v>30</v>
      </c>
      <c r="D33" s="202" t="s">
        <v>466</v>
      </c>
      <c r="E33" s="203">
        <v>4507462.1764839999</v>
      </c>
      <c r="F33" s="204">
        <v>10.004799999999999</v>
      </c>
      <c r="G33" s="204">
        <v>30.600100000000001</v>
      </c>
      <c r="H33" s="204">
        <v>54.406399999999998</v>
      </c>
      <c r="I33" s="204">
        <v>8.0000000000000004E-4</v>
      </c>
      <c r="J33" s="204">
        <v>4.99</v>
      </c>
      <c r="K33" s="242">
        <v>2.7901461140225452E-2</v>
      </c>
      <c r="L33" s="242">
        <v>8.5337787965477863E-2</v>
      </c>
      <c r="M33" s="242">
        <v>0.15172897562965396</v>
      </c>
      <c r="N33" s="242">
        <v>2.2310459891432474E-6</v>
      </c>
      <c r="O33" s="242">
        <v>1.3916149357281006E-2</v>
      </c>
      <c r="P33" s="271">
        <v>100.0021</v>
      </c>
      <c r="Q33" s="307">
        <v>463664</v>
      </c>
      <c r="R33" s="1">
        <v>0.10286586594536361</v>
      </c>
      <c r="S33" s="301">
        <v>10.286586594536361</v>
      </c>
      <c r="T33" s="325">
        <v>0.28178659453636179</v>
      </c>
      <c r="U33" s="301" t="s">
        <v>279</v>
      </c>
    </row>
    <row r="34" spans="1:21" x14ac:dyDescent="0.55000000000000004">
      <c r="A34" s="301">
        <v>11383</v>
      </c>
      <c r="B34" s="254">
        <v>214</v>
      </c>
      <c r="C34" s="238">
        <v>31</v>
      </c>
      <c r="D34" s="92" t="s">
        <v>463</v>
      </c>
      <c r="E34" s="93">
        <v>40129078.670823999</v>
      </c>
      <c r="F34" s="94">
        <v>9.6234000000000002</v>
      </c>
      <c r="G34" s="94">
        <v>37.895499999999998</v>
      </c>
      <c r="H34" s="94">
        <v>51.030799999999999</v>
      </c>
      <c r="I34" s="94">
        <v>0</v>
      </c>
      <c r="J34" s="94">
        <v>1.45</v>
      </c>
      <c r="K34" s="242">
        <v>0.238931918952726</v>
      </c>
      <c r="L34" s="242">
        <v>0.94087791577540447</v>
      </c>
      <c r="M34" s="242">
        <v>1.2670040702550833</v>
      </c>
      <c r="N34" s="242">
        <v>0</v>
      </c>
      <c r="O34" s="242">
        <v>3.6000923008651063E-2</v>
      </c>
      <c r="P34" s="271">
        <v>99.999700000000004</v>
      </c>
      <c r="Q34" s="307">
        <v>4024970</v>
      </c>
      <c r="R34" s="1">
        <v>0.10030058335045629</v>
      </c>
      <c r="S34" s="301">
        <v>10.030058335045629</v>
      </c>
      <c r="T34" s="325">
        <v>0.40665833504562876</v>
      </c>
      <c r="U34" s="301" t="s">
        <v>279</v>
      </c>
    </row>
    <row r="35" spans="1:21" x14ac:dyDescent="0.55000000000000004">
      <c r="A35" s="301">
        <v>11476</v>
      </c>
      <c r="B35" s="254">
        <v>246</v>
      </c>
      <c r="C35" s="243">
        <v>32</v>
      </c>
      <c r="D35" s="202" t="s">
        <v>479</v>
      </c>
      <c r="E35" s="203">
        <v>134615.877748</v>
      </c>
      <c r="F35" s="204">
        <v>9.5282</v>
      </c>
      <c r="G35" s="204">
        <v>69.4041</v>
      </c>
      <c r="H35" s="204">
        <v>11.9534</v>
      </c>
      <c r="I35" s="204">
        <v>3.5000000000000001E-3</v>
      </c>
      <c r="J35" s="204">
        <v>9.11</v>
      </c>
      <c r="K35" s="242">
        <v>7.9358526676947822E-4</v>
      </c>
      <c r="L35" s="242">
        <v>5.780532651854027E-3</v>
      </c>
      <c r="M35" s="242">
        <v>9.955754631307363E-4</v>
      </c>
      <c r="N35" s="242">
        <v>2.9150820025746459E-7</v>
      </c>
      <c r="O35" s="242">
        <v>7.5875420124157196E-4</v>
      </c>
      <c r="P35" s="271">
        <v>99.999200000000002</v>
      </c>
      <c r="Q35" s="307">
        <v>13303</v>
      </c>
      <c r="R35" s="1">
        <v>9.8821923702812564E-2</v>
      </c>
      <c r="S35" s="301">
        <v>9.8821923702812562</v>
      </c>
      <c r="T35" s="325">
        <v>0.35399237028125619</v>
      </c>
      <c r="U35" s="301" t="s">
        <v>279</v>
      </c>
    </row>
    <row r="36" spans="1:21" x14ac:dyDescent="0.55000000000000004">
      <c r="A36" s="301">
        <v>10837</v>
      </c>
      <c r="B36" s="254">
        <v>1</v>
      </c>
      <c r="C36" s="238">
        <v>33</v>
      </c>
      <c r="D36" s="92" t="s">
        <v>426</v>
      </c>
      <c r="E36" s="93">
        <v>123533773.805277</v>
      </c>
      <c r="F36" s="94">
        <v>9.2651000000000003</v>
      </c>
      <c r="G36" s="94">
        <v>27.063800000000001</v>
      </c>
      <c r="H36" s="94">
        <v>57.191400000000002</v>
      </c>
      <c r="I36" s="94">
        <v>5.5995999999999997</v>
      </c>
      <c r="J36" s="94">
        <v>0.88</v>
      </c>
      <c r="K36" s="242">
        <v>0.70814511628759735</v>
      </c>
      <c r="L36" s="242">
        <v>2.0685257361695264</v>
      </c>
      <c r="M36" s="242">
        <v>4.3712221782442171</v>
      </c>
      <c r="N36" s="242">
        <v>0.42798560114451328</v>
      </c>
      <c r="O36" s="242">
        <v>6.7259684443026588E-2</v>
      </c>
      <c r="P36" s="271">
        <v>99.999899999999997</v>
      </c>
      <c r="Q36" s="307">
        <v>11524483</v>
      </c>
      <c r="R36" s="1">
        <v>9.3290139570784386E-2</v>
      </c>
      <c r="S36" s="301">
        <v>9.3290139570784394</v>
      </c>
      <c r="T36" s="325">
        <v>6.3913957078439054E-2</v>
      </c>
      <c r="U36" s="301" t="s">
        <v>279</v>
      </c>
    </row>
    <row r="37" spans="1:21" x14ac:dyDescent="0.55000000000000004">
      <c r="A37" s="301">
        <v>11621</v>
      </c>
      <c r="B37" s="254">
        <v>271</v>
      </c>
      <c r="C37" s="243">
        <v>34</v>
      </c>
      <c r="D37" s="202" t="s">
        <v>491</v>
      </c>
      <c r="E37" s="203">
        <v>204974.42962499999</v>
      </c>
      <c r="F37" s="204">
        <v>9.2171000000000003</v>
      </c>
      <c r="G37" s="204">
        <v>37.3399</v>
      </c>
      <c r="H37" s="204">
        <v>51.609699999999997</v>
      </c>
      <c r="I37" s="204">
        <v>1.0800000000000001E-2</v>
      </c>
      <c r="J37" s="204">
        <v>1.8225</v>
      </c>
      <c r="K37" s="242">
        <v>1.1689082677768471E-3</v>
      </c>
      <c r="L37" s="242">
        <v>4.7354284783674575E-3</v>
      </c>
      <c r="M37" s="242">
        <v>6.5451177732131303E-3</v>
      </c>
      <c r="N37" s="242">
        <v>1.3696508980037051E-6</v>
      </c>
      <c r="O37" s="242">
        <v>2.311285890381252E-4</v>
      </c>
      <c r="P37" s="271">
        <v>100</v>
      </c>
      <c r="Q37" s="307">
        <v>33033</v>
      </c>
      <c r="R37" s="1">
        <v>0.16115668700936872</v>
      </c>
      <c r="S37" s="301">
        <v>16.115668700936872</v>
      </c>
      <c r="T37" s="325">
        <v>6.8985687009368721</v>
      </c>
      <c r="U37" s="301" t="s">
        <v>309</v>
      </c>
    </row>
    <row r="38" spans="1:21" x14ac:dyDescent="0.55000000000000004">
      <c r="A38" s="301">
        <v>11302</v>
      </c>
      <c r="B38" s="254">
        <v>178</v>
      </c>
      <c r="C38" s="238">
        <v>35</v>
      </c>
      <c r="D38" s="92" t="s">
        <v>453</v>
      </c>
      <c r="E38" s="93">
        <v>5343073.7229279997</v>
      </c>
      <c r="F38" s="94">
        <v>9.1638000000000002</v>
      </c>
      <c r="G38" s="94">
        <v>37.2468</v>
      </c>
      <c r="H38" s="94">
        <v>51.454799999999999</v>
      </c>
      <c r="I38" s="94">
        <v>2E-3</v>
      </c>
      <c r="J38" s="94">
        <v>2.13</v>
      </c>
      <c r="K38" s="242">
        <v>3.0293762285755262E-2</v>
      </c>
      <c r="L38" s="242">
        <v>0.12313076508708932</v>
      </c>
      <c r="M38" s="242">
        <v>0.17009968350041246</v>
      </c>
      <c r="N38" s="242">
        <v>6.6116157676412104E-6</v>
      </c>
      <c r="O38" s="242">
        <v>7.0413707925378885E-3</v>
      </c>
      <c r="P38" s="271">
        <v>99.997399999999985</v>
      </c>
      <c r="Q38" s="307">
        <v>508749</v>
      </c>
      <c r="R38" s="1">
        <v>9.5216541335912175E-2</v>
      </c>
      <c r="S38" s="301">
        <v>9.5216541335912179</v>
      </c>
      <c r="T38" s="325">
        <v>0.35785413359121776</v>
      </c>
      <c r="U38" s="301" t="s">
        <v>282</v>
      </c>
    </row>
    <row r="39" spans="1:21" x14ac:dyDescent="0.55000000000000004">
      <c r="A39" s="301">
        <v>10581</v>
      </c>
      <c r="B39" s="254">
        <v>7</v>
      </c>
      <c r="C39" s="243">
        <v>36</v>
      </c>
      <c r="D39" s="202" t="s">
        <v>418</v>
      </c>
      <c r="E39" s="203">
        <v>10661220.232702</v>
      </c>
      <c r="F39" s="204">
        <v>8.5427</v>
      </c>
      <c r="G39" s="204">
        <v>42.528100000000002</v>
      </c>
      <c r="H39" s="204">
        <v>46.222799999999999</v>
      </c>
      <c r="I39" s="204">
        <v>2.0000000000000001E-4</v>
      </c>
      <c r="J39" s="204">
        <v>2.71</v>
      </c>
      <c r="K39" s="242">
        <v>5.6349298591430501E-2</v>
      </c>
      <c r="L39" s="242">
        <v>0.28052355876083857</v>
      </c>
      <c r="M39" s="242">
        <v>0.30489451331920514</v>
      </c>
      <c r="N39" s="242">
        <v>1.3192386152254088E-6</v>
      </c>
      <c r="O39" s="242">
        <v>1.7875683236304288E-2</v>
      </c>
      <c r="P39" s="271">
        <v>100.0038</v>
      </c>
      <c r="Q39" s="307">
        <v>918239</v>
      </c>
      <c r="R39" s="1">
        <v>8.6128883932386394E-2</v>
      </c>
      <c r="S39" s="301">
        <v>8.6128883932386398</v>
      </c>
      <c r="T39" s="325">
        <v>7.018839323863979E-2</v>
      </c>
      <c r="U39" s="301" t="s">
        <v>328</v>
      </c>
    </row>
    <row r="40" spans="1:21" x14ac:dyDescent="0.55000000000000004">
      <c r="A40" s="301">
        <v>11256</v>
      </c>
      <c r="B40" s="254">
        <v>164</v>
      </c>
      <c r="C40" s="238">
        <v>37</v>
      </c>
      <c r="D40" s="92" t="s">
        <v>450</v>
      </c>
      <c r="E40" s="93">
        <v>29346.985283000002</v>
      </c>
      <c r="F40" s="94">
        <v>8.4015000000000004</v>
      </c>
      <c r="G40" s="94">
        <v>52.508200000000002</v>
      </c>
      <c r="H40" s="94">
        <v>36.4925</v>
      </c>
      <c r="I40" s="94">
        <v>0.21640000000000001</v>
      </c>
      <c r="J40" s="94">
        <v>2.3814000000000002</v>
      </c>
      <c r="K40" s="242">
        <v>1.5254808863867679E-4</v>
      </c>
      <c r="L40" s="242">
        <v>9.5340421922958623E-4</v>
      </c>
      <c r="M40" s="242">
        <v>6.6260324045074243E-4</v>
      </c>
      <c r="N40" s="242">
        <v>3.9292276833196043E-6</v>
      </c>
      <c r="O40" s="242">
        <v>4.3239661760893287E-5</v>
      </c>
      <c r="P40" s="271">
        <v>99.999999999999986</v>
      </c>
      <c r="Q40" s="307">
        <v>2678</v>
      </c>
      <c r="R40" s="1">
        <v>9.1252984733368861E-2</v>
      </c>
      <c r="S40" s="301">
        <v>9.1252984733368869</v>
      </c>
      <c r="T40" s="325">
        <v>0.72379847333688652</v>
      </c>
      <c r="U40" s="301" t="s">
        <v>279</v>
      </c>
    </row>
    <row r="41" spans="1:21" x14ac:dyDescent="0.55000000000000004">
      <c r="A41" s="301">
        <v>11008</v>
      </c>
      <c r="B41" s="254">
        <v>113</v>
      </c>
      <c r="C41" s="243">
        <v>38</v>
      </c>
      <c r="D41" s="202" t="s">
        <v>436</v>
      </c>
      <c r="E41" s="203">
        <v>39632018.480348997</v>
      </c>
      <c r="F41" s="204">
        <v>8.3527000000000005</v>
      </c>
      <c r="G41" s="204">
        <v>16.491800000000001</v>
      </c>
      <c r="H41" s="204">
        <v>73.630799999999994</v>
      </c>
      <c r="I41" s="204">
        <v>2.5000000000000001E-3</v>
      </c>
      <c r="J41" s="204">
        <v>1.52</v>
      </c>
      <c r="K41" s="242">
        <v>0.20481394350271259</v>
      </c>
      <c r="L41" s="242">
        <v>0.40439026823159407</v>
      </c>
      <c r="M41" s="242">
        <v>1.8054778109185687</v>
      </c>
      <c r="N41" s="242">
        <v>6.1301717858510606E-5</v>
      </c>
      <c r="O41" s="242">
        <v>3.7271444457974444E-2</v>
      </c>
      <c r="P41" s="271">
        <v>99.997799999999998</v>
      </c>
      <c r="Q41" s="307">
        <v>3371801</v>
      </c>
      <c r="R41" s="1">
        <v>8.5077700538312526E-2</v>
      </c>
      <c r="S41" s="301">
        <v>8.5077700538312531</v>
      </c>
      <c r="T41" s="325">
        <v>0.15507005383125261</v>
      </c>
      <c r="U41" s="301" t="s">
        <v>279</v>
      </c>
    </row>
    <row r="42" spans="1:21" x14ac:dyDescent="0.55000000000000004">
      <c r="A42" s="301">
        <v>11499</v>
      </c>
      <c r="B42" s="254">
        <v>249</v>
      </c>
      <c r="C42" s="238">
        <v>39</v>
      </c>
      <c r="D42" s="92" t="s">
        <v>481</v>
      </c>
      <c r="E42" s="93">
        <v>158312.01381800001</v>
      </c>
      <c r="F42" s="94">
        <v>8.2340999999999998</v>
      </c>
      <c r="G42" s="94">
        <v>73.295100000000005</v>
      </c>
      <c r="H42" s="94">
        <v>2.3746</v>
      </c>
      <c r="I42" s="94">
        <v>13.2029</v>
      </c>
      <c r="J42" s="94">
        <v>2.8933</v>
      </c>
      <c r="K42" s="242">
        <v>8.0652243926085398E-4</v>
      </c>
      <c r="L42" s="242">
        <v>7.1791868981270846E-3</v>
      </c>
      <c r="M42" s="242">
        <v>2.3258986219123207E-4</v>
      </c>
      <c r="N42" s="242">
        <v>1.2932117794679599E-3</v>
      </c>
      <c r="O42" s="242">
        <v>2.8339604492457328E-4</v>
      </c>
      <c r="P42" s="271">
        <v>100</v>
      </c>
      <c r="Q42" s="307">
        <v>13166</v>
      </c>
      <c r="R42" s="1">
        <v>8.3164882326214412E-2</v>
      </c>
      <c r="S42" s="301">
        <v>8.3164882326214418</v>
      </c>
      <c r="T42" s="325">
        <v>8.2388232621442015E-2</v>
      </c>
      <c r="U42" s="301" t="s">
        <v>235</v>
      </c>
    </row>
    <row r="43" spans="1:21" x14ac:dyDescent="0.55000000000000004">
      <c r="A43" s="301">
        <v>11517</v>
      </c>
      <c r="B43" s="254">
        <v>250</v>
      </c>
      <c r="C43" s="243">
        <v>40</v>
      </c>
      <c r="D43" s="202" t="s">
        <v>483</v>
      </c>
      <c r="E43" s="203">
        <v>43658228.954804003</v>
      </c>
      <c r="F43" s="204">
        <v>7.9927000000000001</v>
      </c>
      <c r="G43" s="204">
        <v>38.529299999999999</v>
      </c>
      <c r="H43" s="204">
        <v>52.228700000000003</v>
      </c>
      <c r="I43" s="204">
        <v>0</v>
      </c>
      <c r="J43" s="204">
        <v>1.25</v>
      </c>
      <c r="K43" s="242">
        <v>0.21589673320281166</v>
      </c>
      <c r="L43" s="242">
        <v>1.0407434287025774</v>
      </c>
      <c r="M43" s="242">
        <v>1.4107880577814369</v>
      </c>
      <c r="N43" s="242">
        <v>0</v>
      </c>
      <c r="O43" s="242">
        <v>3.3764674828720531E-2</v>
      </c>
      <c r="P43" s="271">
        <v>100.00069999999999</v>
      </c>
      <c r="Q43" s="307">
        <v>3537158</v>
      </c>
      <c r="R43" s="1">
        <v>8.1019273678319542E-2</v>
      </c>
      <c r="S43" s="301">
        <v>8.101927367831955</v>
      </c>
      <c r="T43" s="325">
        <v>0.10922736783195486</v>
      </c>
      <c r="U43" s="301" t="s">
        <v>279</v>
      </c>
    </row>
    <row r="44" spans="1:21" x14ac:dyDescent="0.55000000000000004">
      <c r="A44" s="301">
        <v>10845</v>
      </c>
      <c r="B44" s="254">
        <v>3</v>
      </c>
      <c r="C44" s="238">
        <v>41</v>
      </c>
      <c r="D44" s="92" t="s">
        <v>427</v>
      </c>
      <c r="E44" s="93">
        <v>11709981.221561</v>
      </c>
      <c r="F44" s="94">
        <v>7.8647999999999998</v>
      </c>
      <c r="G44" s="94">
        <v>50.955199999999998</v>
      </c>
      <c r="H44" s="94">
        <v>39.031500000000001</v>
      </c>
      <c r="I44" s="94">
        <v>8.0000000000000004E-4</v>
      </c>
      <c r="J44" s="94">
        <v>2.15</v>
      </c>
      <c r="K44" s="242">
        <v>5.698103404867718E-2</v>
      </c>
      <c r="L44" s="242">
        <v>0.36917403953783384</v>
      </c>
      <c r="M44" s="242">
        <v>0.28278598698898172</v>
      </c>
      <c r="N44" s="242">
        <v>5.7960567641824015E-6</v>
      </c>
      <c r="O44" s="242">
        <v>1.5576902553740201E-2</v>
      </c>
      <c r="P44" s="271">
        <v>100.00230000000001</v>
      </c>
      <c r="Q44" s="307">
        <v>951495</v>
      </c>
      <c r="R44" s="1">
        <v>8.1255040635595563E-2</v>
      </c>
      <c r="S44" s="301">
        <v>8.125504063559557</v>
      </c>
      <c r="T44" s="325">
        <v>0.26070406355955722</v>
      </c>
      <c r="U44" s="301" t="s">
        <v>279</v>
      </c>
    </row>
    <row r="45" spans="1:21" x14ac:dyDescent="0.55000000000000004">
      <c r="A45" s="301">
        <v>11427</v>
      </c>
      <c r="B45" s="254">
        <v>227</v>
      </c>
      <c r="C45" s="243">
        <v>42</v>
      </c>
      <c r="D45" s="202" t="s">
        <v>473</v>
      </c>
      <c r="E45" s="203">
        <v>90174.728464</v>
      </c>
      <c r="F45" s="204">
        <v>7.3917000000000002</v>
      </c>
      <c r="G45" s="204">
        <v>42.543100000000003</v>
      </c>
      <c r="H45" s="204">
        <v>48.443800000000003</v>
      </c>
      <c r="I45" s="204">
        <v>5.79E-2</v>
      </c>
      <c r="J45" s="204">
        <v>1.5634999999999999</v>
      </c>
      <c r="K45" s="242">
        <v>4.1239711649020269E-4</v>
      </c>
      <c r="L45" s="242">
        <v>2.373561124850081E-3</v>
      </c>
      <c r="M45" s="242">
        <v>2.7027724923668552E-3</v>
      </c>
      <c r="N45" s="242">
        <v>3.2303520225094004E-6</v>
      </c>
      <c r="O45" s="242">
        <v>8.7230662991251244E-5</v>
      </c>
      <c r="P45" s="271">
        <v>100.00000000000001</v>
      </c>
      <c r="Q45" s="307">
        <v>6757</v>
      </c>
      <c r="R45" s="1">
        <v>7.4932302154894354E-2</v>
      </c>
      <c r="S45" s="301">
        <v>7.4932302154894357</v>
      </c>
      <c r="T45" s="325">
        <v>0.10153021548943553</v>
      </c>
      <c r="U45" s="301" t="s">
        <v>309</v>
      </c>
    </row>
    <row r="46" spans="1:21" x14ac:dyDescent="0.55000000000000004">
      <c r="A46" s="301">
        <v>11098</v>
      </c>
      <c r="B46" s="254">
        <v>123</v>
      </c>
      <c r="C46" s="238">
        <v>43</v>
      </c>
      <c r="D46" s="92" t="s">
        <v>441</v>
      </c>
      <c r="E46" s="93">
        <v>115955780.87740999</v>
      </c>
      <c r="F46" s="94">
        <v>7.3315000000000001</v>
      </c>
      <c r="G46" s="94">
        <v>38.610599999999998</v>
      </c>
      <c r="H46" s="94">
        <v>53.148800000000001</v>
      </c>
      <c r="I46" s="94">
        <v>1E-4</v>
      </c>
      <c r="J46" s="94">
        <v>0.90900000000000003</v>
      </c>
      <c r="K46" s="242">
        <v>0.52598297640058478</v>
      </c>
      <c r="L46" s="242">
        <v>2.7700359146985498</v>
      </c>
      <c r="M46" s="242">
        <v>3.8130483551959897</v>
      </c>
      <c r="N46" s="242">
        <v>7.174288704911475E-6</v>
      </c>
      <c r="O46" s="242">
        <v>6.5214284327645311E-2</v>
      </c>
      <c r="P46" s="271">
        <v>100.00000000000001</v>
      </c>
      <c r="Q46" s="307">
        <v>8531426</v>
      </c>
      <c r="R46" s="1">
        <v>7.3574822535320925E-2</v>
      </c>
      <c r="S46" s="301">
        <v>7.3574822535320923</v>
      </c>
      <c r="T46" s="325">
        <v>2.5982253532092159E-2</v>
      </c>
      <c r="U46" s="301" t="s">
        <v>279</v>
      </c>
    </row>
    <row r="47" spans="1:21" x14ac:dyDescent="0.55000000000000004">
      <c r="A47" s="301">
        <v>11385</v>
      </c>
      <c r="B47" s="254">
        <v>210</v>
      </c>
      <c r="C47" s="243">
        <v>44</v>
      </c>
      <c r="D47" s="202" t="s">
        <v>462</v>
      </c>
      <c r="E47" s="203">
        <v>39556185.609192997</v>
      </c>
      <c r="F47" s="204">
        <v>7.2850999999999999</v>
      </c>
      <c r="G47" s="204">
        <v>46.021099999999997</v>
      </c>
      <c r="H47" s="204">
        <v>44.2532</v>
      </c>
      <c r="I47" s="204">
        <v>0</v>
      </c>
      <c r="J47" s="204">
        <v>2.44</v>
      </c>
      <c r="K47" s="242">
        <v>0.17829385208197737</v>
      </c>
      <c r="L47" s="242">
        <v>1.1263097549861896</v>
      </c>
      <c r="M47" s="242">
        <v>1.0830425793680474</v>
      </c>
      <c r="N47" s="242">
        <v>0</v>
      </c>
      <c r="O47" s="242">
        <v>5.9715995536097626E-2</v>
      </c>
      <c r="P47" s="271">
        <v>99.999399999999994</v>
      </c>
      <c r="Q47" s="307">
        <v>2917204</v>
      </c>
      <c r="R47" s="1">
        <v>7.3748364638122024E-2</v>
      </c>
      <c r="S47" s="301">
        <v>7.3748364638122021</v>
      </c>
      <c r="T47" s="325">
        <v>8.9736463812202238E-2</v>
      </c>
      <c r="U47" s="301" t="s">
        <v>279</v>
      </c>
    </row>
    <row r="48" spans="1:21" x14ac:dyDescent="0.55000000000000004">
      <c r="A48" s="301">
        <v>11142</v>
      </c>
      <c r="B48" s="254">
        <v>130</v>
      </c>
      <c r="C48" s="238">
        <v>45</v>
      </c>
      <c r="D48" s="92" t="s">
        <v>442</v>
      </c>
      <c r="E48" s="93">
        <v>149450883.47190601</v>
      </c>
      <c r="F48" s="94">
        <v>7.1688999999999998</v>
      </c>
      <c r="G48" s="94">
        <v>31.415199999999999</v>
      </c>
      <c r="H48" s="94">
        <v>60.562100000000001</v>
      </c>
      <c r="I48" s="94">
        <v>2.9999999999999997E-4</v>
      </c>
      <c r="J48" s="94">
        <v>0.85</v>
      </c>
      <c r="K48" s="242">
        <v>0.66288387329930998</v>
      </c>
      <c r="L48" s="242">
        <v>2.9048570152286244</v>
      </c>
      <c r="M48" s="242">
        <v>5.5999720212501423</v>
      </c>
      <c r="N48" s="242">
        <v>2.7739982701640836E-5</v>
      </c>
      <c r="O48" s="242">
        <v>7.8596617654649037E-2</v>
      </c>
      <c r="P48" s="271">
        <v>99.996499999999983</v>
      </c>
      <c r="Q48" s="307">
        <v>10758947</v>
      </c>
      <c r="R48" s="1">
        <v>7.1989852117685757E-2</v>
      </c>
      <c r="S48" s="301">
        <v>7.1989852117685755</v>
      </c>
      <c r="T48" s="325">
        <v>3.0085211768575704E-2</v>
      </c>
      <c r="U48" s="301" t="s">
        <v>279</v>
      </c>
    </row>
    <row r="49" spans="1:21" x14ac:dyDescent="0.55000000000000004">
      <c r="A49" s="301">
        <v>11562</v>
      </c>
      <c r="B49" s="254">
        <v>261</v>
      </c>
      <c r="C49" s="243">
        <v>46</v>
      </c>
      <c r="D49" s="202" t="s">
        <v>488</v>
      </c>
      <c r="E49" s="203">
        <v>845293.33</v>
      </c>
      <c r="F49" s="204">
        <v>7.0908999999999995</v>
      </c>
      <c r="G49" s="204">
        <v>88.288499999999999</v>
      </c>
      <c r="H49" s="204">
        <v>0</v>
      </c>
      <c r="I49" s="204">
        <v>1.7524</v>
      </c>
      <c r="J49" s="204">
        <v>2.87</v>
      </c>
      <c r="K49" s="242">
        <v>3.7084740750772103E-3</v>
      </c>
      <c r="L49" s="242">
        <v>4.6174055955866572E-2</v>
      </c>
      <c r="M49" s="242">
        <v>0</v>
      </c>
      <c r="N49" s="242">
        <v>9.1648873473963862E-4</v>
      </c>
      <c r="O49" s="242">
        <v>1.500983033955012E-3</v>
      </c>
      <c r="P49" s="271">
        <v>100.0018</v>
      </c>
      <c r="Q49" s="307">
        <v>62053</v>
      </c>
      <c r="R49" s="1">
        <v>7.3410019691034362E-2</v>
      </c>
      <c r="S49" s="301">
        <v>7.3410019691034361</v>
      </c>
      <c r="T49" s="325">
        <v>0.25010196910343652</v>
      </c>
      <c r="U49" s="301" t="s">
        <v>309</v>
      </c>
    </row>
    <row r="50" spans="1:21" x14ac:dyDescent="0.55000000000000004">
      <c r="A50" s="301">
        <v>10915</v>
      </c>
      <c r="B50" s="254">
        <v>105</v>
      </c>
      <c r="C50" s="238">
        <v>47</v>
      </c>
      <c r="D50" s="92" t="s">
        <v>431</v>
      </c>
      <c r="E50" s="93">
        <v>59790703.288929</v>
      </c>
      <c r="F50" s="94">
        <v>6.7553000000000001</v>
      </c>
      <c r="G50" s="94">
        <v>19.221</v>
      </c>
      <c r="H50" s="94">
        <v>73.327100000000002</v>
      </c>
      <c r="I50" s="94">
        <v>1E-4</v>
      </c>
      <c r="J50" s="94">
        <v>0.7</v>
      </c>
      <c r="K50" s="242">
        <v>0.24989913160648999</v>
      </c>
      <c r="L50" s="242">
        <v>0.71104335982241262</v>
      </c>
      <c r="M50" s="242">
        <v>2.712592869779618</v>
      </c>
      <c r="N50" s="242">
        <v>3.6993047178732253E-6</v>
      </c>
      <c r="O50" s="242">
        <v>2.5895133025112576E-2</v>
      </c>
      <c r="P50" s="271">
        <v>100.00350000000002</v>
      </c>
      <c r="Q50" s="307">
        <v>4047434</v>
      </c>
      <c r="R50" s="1">
        <v>6.7693366650019543E-2</v>
      </c>
      <c r="S50" s="301">
        <v>6.769336665001954</v>
      </c>
      <c r="T50" s="325">
        <v>1.4036665001953885E-2</v>
      </c>
      <c r="U50" s="301" t="s">
        <v>279</v>
      </c>
    </row>
    <row r="51" spans="1:21" x14ac:dyDescent="0.55000000000000004">
      <c r="A51" s="301">
        <v>11391</v>
      </c>
      <c r="B51" s="254">
        <v>215</v>
      </c>
      <c r="C51" s="243">
        <v>48</v>
      </c>
      <c r="D51" s="202" t="s">
        <v>465</v>
      </c>
      <c r="E51" s="203">
        <v>123690.894957</v>
      </c>
      <c r="F51" s="204">
        <v>6.726</v>
      </c>
      <c r="G51" s="204">
        <v>77.588200000000001</v>
      </c>
      <c r="H51" s="204">
        <v>13.7064</v>
      </c>
      <c r="I51" s="204">
        <v>6.5699999999999995E-2</v>
      </c>
      <c r="J51" s="204">
        <v>1.9137</v>
      </c>
      <c r="K51" s="242">
        <v>5.1473184698062674E-4</v>
      </c>
      <c r="L51" s="242">
        <v>5.937721898587908E-3</v>
      </c>
      <c r="M51" s="242">
        <v>1.0489325880843389E-3</v>
      </c>
      <c r="N51" s="242">
        <v>5.0279337416930085E-6</v>
      </c>
      <c r="O51" s="242">
        <v>1.4645291935278405E-4</v>
      </c>
      <c r="P51" s="271">
        <v>100.00000000000001</v>
      </c>
      <c r="Q51" s="307">
        <v>8384</v>
      </c>
      <c r="R51" s="1">
        <v>6.7781868688997854E-2</v>
      </c>
      <c r="S51" s="301">
        <v>6.7781868688997857</v>
      </c>
      <c r="T51" s="325">
        <v>5.2186868899785743E-2</v>
      </c>
      <c r="U51" s="301" t="s">
        <v>279</v>
      </c>
    </row>
    <row r="52" spans="1:21" x14ac:dyDescent="0.55000000000000004">
      <c r="A52" s="301">
        <v>11449</v>
      </c>
      <c r="B52" s="254">
        <v>235</v>
      </c>
      <c r="C52" s="238">
        <v>49</v>
      </c>
      <c r="D52" s="92" t="s">
        <v>476</v>
      </c>
      <c r="E52" s="93">
        <v>1396800.5413780001</v>
      </c>
      <c r="F52" s="94">
        <v>6.7171000000000003</v>
      </c>
      <c r="G52" s="94">
        <v>41.686</v>
      </c>
      <c r="H52" s="94">
        <v>46.647100000000002</v>
      </c>
      <c r="I52" s="94">
        <v>2.69E-2</v>
      </c>
      <c r="J52" s="94">
        <v>4.9229000000000003</v>
      </c>
      <c r="K52" s="242">
        <v>5.8050057337932868E-3</v>
      </c>
      <c r="L52" s="242">
        <v>3.6025586788778929E-2</v>
      </c>
      <c r="M52" s="242">
        <v>4.0313034339942655E-2</v>
      </c>
      <c r="N52" s="242">
        <v>2.3247332068755773E-5</v>
      </c>
      <c r="O52" s="242">
        <v>4.2544346111999184E-3</v>
      </c>
      <c r="P52" s="271">
        <v>100</v>
      </c>
      <c r="Q52" s="307">
        <v>94188</v>
      </c>
      <c r="R52" s="1">
        <v>6.7431245342359142E-2</v>
      </c>
      <c r="S52" s="301">
        <v>6.7431245342359141</v>
      </c>
      <c r="T52" s="325">
        <v>2.6024534235913777E-2</v>
      </c>
      <c r="U52" s="301" t="s">
        <v>279</v>
      </c>
    </row>
    <row r="53" spans="1:21" x14ac:dyDescent="0.55000000000000004">
      <c r="A53" s="301">
        <v>10929</v>
      </c>
      <c r="B53" s="254">
        <v>110</v>
      </c>
      <c r="C53" s="243">
        <v>50</v>
      </c>
      <c r="D53" s="202" t="s">
        <v>433</v>
      </c>
      <c r="E53" s="203">
        <v>939128.30047300004</v>
      </c>
      <c r="F53" s="204">
        <v>6.6749999999999998</v>
      </c>
      <c r="G53" s="204">
        <v>62.715400000000002</v>
      </c>
      <c r="H53" s="204">
        <v>25.11</v>
      </c>
      <c r="I53" s="204">
        <v>0</v>
      </c>
      <c r="J53" s="204">
        <v>5.5</v>
      </c>
      <c r="K53" s="242">
        <v>3.8784897021082532E-3</v>
      </c>
      <c r="L53" s="242">
        <v>3.6440604204284639E-2</v>
      </c>
      <c r="M53" s="242">
        <v>1.4590093845683631E-2</v>
      </c>
      <c r="N53" s="242">
        <v>0</v>
      </c>
      <c r="O53" s="242">
        <v>3.195759305107924E-3</v>
      </c>
      <c r="P53" s="271">
        <v>100.0004</v>
      </c>
      <c r="Q53" s="307">
        <v>64309</v>
      </c>
      <c r="R53" s="1">
        <v>6.8477331550556214E-2</v>
      </c>
      <c r="S53" s="301">
        <v>6.8477331550556215</v>
      </c>
      <c r="T53" s="325">
        <v>0.1727331550556217</v>
      </c>
      <c r="U53" s="301" t="s">
        <v>235</v>
      </c>
    </row>
    <row r="54" spans="1:21" x14ac:dyDescent="0.55000000000000004">
      <c r="A54" s="301">
        <v>10895</v>
      </c>
      <c r="B54" s="254">
        <v>102</v>
      </c>
      <c r="C54" s="238">
        <v>51</v>
      </c>
      <c r="D54" s="92" t="s">
        <v>429</v>
      </c>
      <c r="E54" s="93">
        <v>648891</v>
      </c>
      <c r="F54" s="94">
        <v>6.4336000000000002</v>
      </c>
      <c r="G54" s="94">
        <v>61.706000000000003</v>
      </c>
      <c r="H54" s="94">
        <v>30.663900000000002</v>
      </c>
      <c r="I54" s="94">
        <v>8.9999999999999998E-4</v>
      </c>
      <c r="J54" s="94">
        <v>1.1956</v>
      </c>
      <c r="K54" s="242">
        <v>2.5829277064404145E-3</v>
      </c>
      <c r="L54" s="242">
        <v>2.4773398572123261E-2</v>
      </c>
      <c r="M54" s="242">
        <v>1.2310780418042499E-2</v>
      </c>
      <c r="N54" s="242">
        <v>3.6132724070448467E-7</v>
      </c>
      <c r="O54" s="242">
        <v>4.8000316554031323E-4</v>
      </c>
      <c r="P54" s="271">
        <v>100</v>
      </c>
      <c r="Q54" s="307">
        <v>42598</v>
      </c>
      <c r="R54" s="1">
        <v>6.5647389160891426E-2</v>
      </c>
      <c r="S54" s="301">
        <v>6.5647389160891425</v>
      </c>
      <c r="T54" s="325">
        <v>0.1311389160891423</v>
      </c>
      <c r="U54" s="301" t="s">
        <v>279</v>
      </c>
    </row>
    <row r="55" spans="1:21" x14ac:dyDescent="0.55000000000000004">
      <c r="A55" s="301">
        <v>11521</v>
      </c>
      <c r="B55" s="254">
        <v>255</v>
      </c>
      <c r="C55" s="243">
        <v>52</v>
      </c>
      <c r="D55" s="202" t="s">
        <v>485</v>
      </c>
      <c r="E55" s="203">
        <v>2974617.7482730001</v>
      </c>
      <c r="F55" s="204">
        <v>6.3274999999999997</v>
      </c>
      <c r="G55" s="204">
        <v>53.517699999999998</v>
      </c>
      <c r="H55" s="204">
        <v>36.217799999999997</v>
      </c>
      <c r="I55" s="204">
        <v>1.6000000000000001E-3</v>
      </c>
      <c r="J55" s="204">
        <v>3.94</v>
      </c>
      <c r="K55" s="242">
        <v>1.1645275387598622E-2</v>
      </c>
      <c r="L55" s="242">
        <v>9.8495196303577517E-2</v>
      </c>
      <c r="M55" s="242">
        <v>6.6656065576131074E-2</v>
      </c>
      <c r="N55" s="242">
        <v>2.9446765104951082E-6</v>
      </c>
      <c r="O55" s="242">
        <v>7.2512659070942034E-3</v>
      </c>
      <c r="P55" s="271">
        <v>100.00459999999998</v>
      </c>
      <c r="Q55" s="307">
        <v>190208</v>
      </c>
      <c r="R55" s="1">
        <v>6.3943678178626728E-2</v>
      </c>
      <c r="S55" s="301">
        <v>6.3943678178626726</v>
      </c>
      <c r="T55" s="325">
        <v>6.6867817862672929E-2</v>
      </c>
      <c r="U55" s="301" t="s">
        <v>279</v>
      </c>
    </row>
    <row r="56" spans="1:21" x14ac:dyDescent="0.55000000000000004">
      <c r="A56" s="301">
        <v>11416</v>
      </c>
      <c r="B56" s="254">
        <v>231</v>
      </c>
      <c r="C56" s="238">
        <v>53</v>
      </c>
      <c r="D56" s="92" t="s">
        <v>475</v>
      </c>
      <c r="E56" s="93">
        <v>13878002.605235999</v>
      </c>
      <c r="F56" s="94">
        <v>6.2842000000000002</v>
      </c>
      <c r="G56" s="94">
        <v>52.933999999999997</v>
      </c>
      <c r="H56" s="94">
        <v>39.559100000000001</v>
      </c>
      <c r="I56" s="94">
        <v>0</v>
      </c>
      <c r="J56" s="94">
        <v>1.2226999999999999</v>
      </c>
      <c r="K56" s="242">
        <v>5.3958939752184805E-2</v>
      </c>
      <c r="L56" s="242">
        <v>0.45451489717738935</v>
      </c>
      <c r="M56" s="242">
        <v>0.33967204951316854</v>
      </c>
      <c r="N56" s="242">
        <v>0</v>
      </c>
      <c r="O56" s="242">
        <v>1.0498646706819699E-2</v>
      </c>
      <c r="P56" s="271">
        <v>100</v>
      </c>
      <c r="Q56" s="307">
        <v>890251</v>
      </c>
      <c r="R56" s="1">
        <v>6.4148352275428977E-2</v>
      </c>
      <c r="S56" s="301">
        <v>6.4148352275428975</v>
      </c>
      <c r="T56" s="325">
        <v>0.13063522754289725</v>
      </c>
      <c r="U56" s="301" t="s">
        <v>299</v>
      </c>
    </row>
    <row r="57" spans="1:21" x14ac:dyDescent="0.55000000000000004">
      <c r="A57" s="301">
        <v>11405</v>
      </c>
      <c r="B57" s="254">
        <v>218</v>
      </c>
      <c r="C57" s="243">
        <v>54</v>
      </c>
      <c r="D57" s="202" t="s">
        <v>467</v>
      </c>
      <c r="E57" s="203">
        <v>20071899.330238</v>
      </c>
      <c r="F57" s="204">
        <v>6.0664999999999996</v>
      </c>
      <c r="G57" s="204">
        <v>27.544799999999999</v>
      </c>
      <c r="H57" s="204">
        <v>64.210899999999995</v>
      </c>
      <c r="I57" s="204">
        <v>4.0000000000000002E-4</v>
      </c>
      <c r="J57" s="204">
        <v>2.1800000000000002</v>
      </c>
      <c r="K57" s="242">
        <v>7.5337831692336335E-2</v>
      </c>
      <c r="L57" s="242">
        <v>0.34206964582528082</v>
      </c>
      <c r="M57" s="242">
        <v>0.79741366142148506</v>
      </c>
      <c r="N57" s="242">
        <v>4.9674660309790719E-6</v>
      </c>
      <c r="O57" s="242">
        <v>2.7072689868835941E-2</v>
      </c>
      <c r="P57" s="271">
        <v>100.0026</v>
      </c>
      <c r="Q57" s="307">
        <v>1241403</v>
      </c>
      <c r="R57" s="1">
        <v>6.184780919710204E-2</v>
      </c>
      <c r="S57" s="301">
        <v>6.1847809197102039</v>
      </c>
      <c r="T57" s="325">
        <v>0.11828091971020438</v>
      </c>
      <c r="U57" s="301" t="s">
        <v>279</v>
      </c>
    </row>
    <row r="58" spans="1:21" x14ac:dyDescent="0.55000000000000004">
      <c r="A58" s="301">
        <v>11145</v>
      </c>
      <c r="B58" s="254">
        <v>132</v>
      </c>
      <c r="C58" s="238">
        <v>55</v>
      </c>
      <c r="D58" s="92" t="s">
        <v>443</v>
      </c>
      <c r="E58" s="93">
        <v>65303036.774250001</v>
      </c>
      <c r="F58" s="94">
        <v>5.9370000000000003</v>
      </c>
      <c r="G58" s="94">
        <v>43.805500000000002</v>
      </c>
      <c r="H58" s="94">
        <v>48.587200000000003</v>
      </c>
      <c r="I58" s="94">
        <v>5.7000000000000002E-3</v>
      </c>
      <c r="J58" s="94">
        <v>1.66</v>
      </c>
      <c r="K58" s="242">
        <v>0.23987604023220113</v>
      </c>
      <c r="L58" s="242">
        <v>1.7698989187117544</v>
      </c>
      <c r="M58" s="242">
        <v>1.9630967057385889</v>
      </c>
      <c r="N58" s="242">
        <v>2.3030039234016279E-4</v>
      </c>
      <c r="O58" s="242">
        <v>6.7069938821871955E-2</v>
      </c>
      <c r="P58" s="271">
        <v>99.995400000000004</v>
      </c>
      <c r="Q58" s="307">
        <v>3981397</v>
      </c>
      <c r="R58" s="1">
        <v>6.096802226462348E-2</v>
      </c>
      <c r="S58" s="301">
        <v>6.0968022264623478</v>
      </c>
      <c r="T58" s="325">
        <v>0.15980222646234754</v>
      </c>
      <c r="U58" s="301" t="s">
        <v>279</v>
      </c>
    </row>
    <row r="59" spans="1:21" x14ac:dyDescent="0.55000000000000004">
      <c r="A59" s="301">
        <v>11495</v>
      </c>
      <c r="B59" s="254">
        <v>248</v>
      </c>
      <c r="C59" s="243">
        <v>56</v>
      </c>
      <c r="D59" s="202" t="s">
        <v>482</v>
      </c>
      <c r="E59" s="203">
        <v>20611436.446788002</v>
      </c>
      <c r="F59" s="204">
        <v>5.7693000000000003</v>
      </c>
      <c r="G59" s="204">
        <v>28.8415</v>
      </c>
      <c r="H59" s="204">
        <v>62.965400000000002</v>
      </c>
      <c r="I59" s="204">
        <v>8.0000000000000004E-4</v>
      </c>
      <c r="J59" s="204">
        <v>2.42</v>
      </c>
      <c r="K59" s="242">
        <v>7.3572891839596408E-2</v>
      </c>
      <c r="L59" s="242">
        <v>0.36780069679020322</v>
      </c>
      <c r="M59" s="242">
        <v>0.80296510215050754</v>
      </c>
      <c r="N59" s="242">
        <v>1.02019852446011E-5</v>
      </c>
      <c r="O59" s="242">
        <v>3.0861005364918322E-2</v>
      </c>
      <c r="P59" s="271">
        <v>99.997</v>
      </c>
      <c r="Q59" s="307">
        <v>1192152</v>
      </c>
      <c r="R59" s="1">
        <v>5.783934579609467E-2</v>
      </c>
      <c r="S59" s="301">
        <v>5.7839345796094666</v>
      </c>
      <c r="T59" s="325">
        <v>1.4634579609466236E-2</v>
      </c>
      <c r="U59" s="301" t="s">
        <v>279</v>
      </c>
    </row>
    <row r="60" spans="1:21" x14ac:dyDescent="0.55000000000000004">
      <c r="A60" s="301">
        <v>11551</v>
      </c>
      <c r="B60" s="254">
        <v>262</v>
      </c>
      <c r="C60" s="238">
        <v>57</v>
      </c>
      <c r="D60" s="92" t="s">
        <v>487</v>
      </c>
      <c r="E60" s="93">
        <v>1122615.9185510001</v>
      </c>
      <c r="F60" s="94">
        <v>5.7141000000000002</v>
      </c>
      <c r="G60" s="94">
        <v>45.148899999999998</v>
      </c>
      <c r="H60" s="94">
        <v>47.927599999999998</v>
      </c>
      <c r="I60" s="94">
        <v>0.1396</v>
      </c>
      <c r="J60" s="94">
        <v>1.0698000000000001</v>
      </c>
      <c r="K60" s="242">
        <v>3.9688572362552368E-3</v>
      </c>
      <c r="L60" s="242">
        <v>3.1359188406566922E-2</v>
      </c>
      <c r="M60" s="242">
        <v>3.3289197262271655E-2</v>
      </c>
      <c r="N60" s="242">
        <v>9.6962333557556045E-5</v>
      </c>
      <c r="O60" s="242">
        <v>7.430537567326179E-4</v>
      </c>
      <c r="P60" s="271">
        <v>100</v>
      </c>
      <c r="Q60" s="307">
        <v>70811</v>
      </c>
      <c r="R60" s="1">
        <v>6.3076782388226116E-2</v>
      </c>
      <c r="S60" s="301">
        <v>6.3076782388226116</v>
      </c>
      <c r="T60" s="325">
        <v>0.5935782388226114</v>
      </c>
      <c r="U60" s="301" t="s">
        <v>279</v>
      </c>
    </row>
    <row r="61" spans="1:21" x14ac:dyDescent="0.55000000000000004">
      <c r="A61" s="301">
        <v>11460</v>
      </c>
      <c r="B61" s="254">
        <v>243</v>
      </c>
      <c r="C61" s="243">
        <v>58</v>
      </c>
      <c r="D61" s="202" t="s">
        <v>478</v>
      </c>
      <c r="E61" s="203">
        <v>9728994.8499999996</v>
      </c>
      <c r="F61" s="204">
        <v>5.5054999999999996</v>
      </c>
      <c r="G61" s="204">
        <v>53.585900000000002</v>
      </c>
      <c r="H61" s="204">
        <v>35.643900000000002</v>
      </c>
      <c r="I61" s="204">
        <v>0</v>
      </c>
      <c r="J61" s="204">
        <v>5.26</v>
      </c>
      <c r="K61" s="242">
        <v>3.3139899342167226E-2</v>
      </c>
      <c r="L61" s="242">
        <v>0.3225558681608281</v>
      </c>
      <c r="M61" s="242">
        <v>0.21455549144714822</v>
      </c>
      <c r="N61" s="242">
        <v>0</v>
      </c>
      <c r="O61" s="242">
        <v>3.166213251108884E-2</v>
      </c>
      <c r="P61" s="271">
        <v>99.9953</v>
      </c>
      <c r="Q61" s="307">
        <v>545634</v>
      </c>
      <c r="R61" s="1">
        <v>5.6083285931639693E-2</v>
      </c>
      <c r="S61" s="301">
        <v>5.6083285931639697</v>
      </c>
      <c r="T61" s="325">
        <v>0.10282859316397008</v>
      </c>
      <c r="U61" s="301" t="s">
        <v>299</v>
      </c>
    </row>
    <row r="62" spans="1:21" x14ac:dyDescent="0.55000000000000004">
      <c r="A62" s="301">
        <v>11161</v>
      </c>
      <c r="B62" s="254">
        <v>138</v>
      </c>
      <c r="C62" s="238">
        <v>59</v>
      </c>
      <c r="D62" s="92" t="s">
        <v>446</v>
      </c>
      <c r="E62" s="93">
        <v>20086503.306449998</v>
      </c>
      <c r="F62" s="94">
        <v>5.4035000000000002</v>
      </c>
      <c r="G62" s="94">
        <v>38.817700000000002</v>
      </c>
      <c r="H62" s="94">
        <v>51.3904</v>
      </c>
      <c r="I62" s="94">
        <v>0</v>
      </c>
      <c r="J62" s="94">
        <v>4.3899999999999997</v>
      </c>
      <c r="K62" s="242">
        <v>6.7153080674064239E-2</v>
      </c>
      <c r="L62" s="242">
        <v>0.48241475704295794</v>
      </c>
      <c r="M62" s="242">
        <v>0.63866450949799769</v>
      </c>
      <c r="N62" s="242">
        <v>0</v>
      </c>
      <c r="O62" s="242">
        <v>5.4557606025565274E-2</v>
      </c>
      <c r="P62" s="271">
        <v>100.00160000000001</v>
      </c>
      <c r="Q62" s="307">
        <v>1090316</v>
      </c>
      <c r="R62" s="1">
        <v>5.4281025590446473E-2</v>
      </c>
      <c r="S62" s="301">
        <v>5.428102559044647</v>
      </c>
      <c r="T62" s="325">
        <v>2.460255904464681E-2</v>
      </c>
      <c r="U62" s="301" t="s">
        <v>279</v>
      </c>
    </row>
    <row r="63" spans="1:21" x14ac:dyDescent="0.55000000000000004">
      <c r="A63" s="301">
        <v>11343</v>
      </c>
      <c r="B63" s="254">
        <v>196</v>
      </c>
      <c r="C63" s="243">
        <v>60</v>
      </c>
      <c r="D63" s="202" t="s">
        <v>457</v>
      </c>
      <c r="E63" s="203">
        <v>30958403.260164</v>
      </c>
      <c r="F63" s="204">
        <v>5.3713999999999995</v>
      </c>
      <c r="G63" s="204">
        <v>42.563400000000001</v>
      </c>
      <c r="H63" s="204">
        <v>49.827199999999998</v>
      </c>
      <c r="I63" s="204">
        <v>8.0000000000000004E-4</v>
      </c>
      <c r="J63" s="204">
        <v>2.2400000000000002</v>
      </c>
      <c r="K63" s="242">
        <v>0.10288510196816572</v>
      </c>
      <c r="L63" s="242">
        <v>0.81526971536504922</v>
      </c>
      <c r="M63" s="242">
        <v>0.95440230718028585</v>
      </c>
      <c r="N63" s="242">
        <v>1.5323394566506423E-5</v>
      </c>
      <c r="O63" s="242">
        <v>4.2905504786217984E-2</v>
      </c>
      <c r="P63" s="271">
        <v>100.00279999999999</v>
      </c>
      <c r="Q63" s="307">
        <v>1677248</v>
      </c>
      <c r="R63" s="1">
        <v>5.4177471166874221E-2</v>
      </c>
      <c r="S63" s="301">
        <v>5.4177471166874218</v>
      </c>
      <c r="T63" s="325">
        <v>4.6347116687422307E-2</v>
      </c>
      <c r="U63" s="301" t="s">
        <v>279</v>
      </c>
    </row>
    <row r="64" spans="1:21" x14ac:dyDescent="0.55000000000000004">
      <c r="A64" s="301">
        <v>11277</v>
      </c>
      <c r="B64" s="254">
        <v>172</v>
      </c>
      <c r="C64" s="238">
        <v>61</v>
      </c>
      <c r="D64" s="92" t="s">
        <v>451</v>
      </c>
      <c r="E64" s="93">
        <v>13345552.7426</v>
      </c>
      <c r="F64" s="94">
        <v>4.9544999999999995</v>
      </c>
      <c r="G64" s="94">
        <v>86.126900000000006</v>
      </c>
      <c r="H64" s="94">
        <v>6.3971</v>
      </c>
      <c r="I64" s="94">
        <v>0</v>
      </c>
      <c r="J64" s="94">
        <v>2.52</v>
      </c>
      <c r="K64" s="242">
        <v>4.0909374877475327E-2</v>
      </c>
      <c r="L64" s="242">
        <v>0.71115100194466241</v>
      </c>
      <c r="M64" s="242">
        <v>5.2820942986920458E-2</v>
      </c>
      <c r="N64" s="242">
        <v>0</v>
      </c>
      <c r="O64" s="242">
        <v>2.0807674778734044E-2</v>
      </c>
      <c r="P64" s="271">
        <v>99.998499999999993</v>
      </c>
      <c r="Q64" s="307">
        <v>705866</v>
      </c>
      <c r="R64" s="1">
        <v>5.2891477304407415E-2</v>
      </c>
      <c r="S64" s="301">
        <v>5.2891477304407415</v>
      </c>
      <c r="T64" s="325">
        <v>0.33464773044074203</v>
      </c>
      <c r="U64" s="301" t="s">
        <v>282</v>
      </c>
    </row>
    <row r="65" spans="1:21" x14ac:dyDescent="0.55000000000000004">
      <c r="A65" s="301">
        <v>10766</v>
      </c>
      <c r="B65" s="254">
        <v>56</v>
      </c>
      <c r="C65" s="243">
        <v>62</v>
      </c>
      <c r="D65" s="202" t="s">
        <v>422</v>
      </c>
      <c r="E65" s="203">
        <v>386559.12961499998</v>
      </c>
      <c r="F65" s="204">
        <v>4.9170999999999996</v>
      </c>
      <c r="G65" s="204">
        <v>53.795000000000002</v>
      </c>
      <c r="H65" s="204">
        <v>39.869500000000002</v>
      </c>
      <c r="I65" s="204">
        <v>0.2034</v>
      </c>
      <c r="J65" s="204">
        <v>1.2121999999999999</v>
      </c>
      <c r="K65" s="242">
        <v>1.1760110973510383E-3</v>
      </c>
      <c r="L65" s="242">
        <v>1.2866022041853758E-2</v>
      </c>
      <c r="M65" s="242">
        <v>9.5354933692292677E-3</v>
      </c>
      <c r="N65" s="242">
        <v>4.8646693620467596E-5</v>
      </c>
      <c r="O65" s="242">
        <v>2.8991898725039733E-4</v>
      </c>
      <c r="P65" s="271">
        <v>99.997200000000007</v>
      </c>
      <c r="Q65" s="307" t="e">
        <v>#N/A</v>
      </c>
      <c r="R65" s="1" t="e">
        <v>#N/A</v>
      </c>
      <c r="S65" s="301" t="e">
        <v>#N/A</v>
      </c>
      <c r="T65" s="325" t="e">
        <v>#N/A</v>
      </c>
      <c r="U65" s="301" t="s">
        <v>279</v>
      </c>
    </row>
    <row r="66" spans="1:21" x14ac:dyDescent="0.55000000000000004">
      <c r="A66" s="301">
        <v>11014</v>
      </c>
      <c r="B66" s="254">
        <v>114</v>
      </c>
      <c r="C66" s="238">
        <v>63</v>
      </c>
      <c r="D66" s="92" t="s">
        <v>437</v>
      </c>
      <c r="E66" s="93">
        <v>4730439</v>
      </c>
      <c r="F66" s="94">
        <v>4.601</v>
      </c>
      <c r="G66" s="94">
        <v>74.788300000000007</v>
      </c>
      <c r="H66" s="94">
        <v>14.121</v>
      </c>
      <c r="I66" s="94">
        <v>0</v>
      </c>
      <c r="J66" s="94">
        <v>6.4897</v>
      </c>
      <c r="K66" s="242">
        <v>1.3466046949417883E-2</v>
      </c>
      <c r="L66" s="242">
        <v>0.21888779810196687</v>
      </c>
      <c r="M66" s="242">
        <v>4.1328852200115181E-2</v>
      </c>
      <c r="N66" s="242">
        <v>0</v>
      </c>
      <c r="O66" s="242">
        <v>1.8993828491118723E-2</v>
      </c>
      <c r="P66" s="271">
        <v>100</v>
      </c>
      <c r="Q66" s="307">
        <v>222116</v>
      </c>
      <c r="R66" s="1">
        <v>4.6954627255525336E-2</v>
      </c>
      <c r="S66" s="301">
        <v>4.6954627255525336</v>
      </c>
      <c r="T66" s="325">
        <v>9.4462725552533655E-2</v>
      </c>
      <c r="U66" s="301" t="s">
        <v>298</v>
      </c>
    </row>
    <row r="67" spans="1:21" x14ac:dyDescent="0.55000000000000004">
      <c r="A67" s="301">
        <v>11075</v>
      </c>
      <c r="B67" s="254">
        <v>118</v>
      </c>
      <c r="C67" s="243">
        <v>64</v>
      </c>
      <c r="D67" s="202" t="s">
        <v>439</v>
      </c>
      <c r="E67" s="203">
        <v>40000237</v>
      </c>
      <c r="F67" s="204">
        <v>4.33</v>
      </c>
      <c r="G67" s="204">
        <v>59.417700000000004</v>
      </c>
      <c r="H67" s="204">
        <v>34.622300000000003</v>
      </c>
      <c r="I67" s="204">
        <v>0</v>
      </c>
      <c r="J67" s="204">
        <v>1.63</v>
      </c>
      <c r="K67" s="242">
        <v>0.10716103644122466</v>
      </c>
      <c r="L67" s="242">
        <v>1.470499379896941</v>
      </c>
      <c r="M67" s="242">
        <v>0.8568502429512731</v>
      </c>
      <c r="N67" s="242">
        <v>0</v>
      </c>
      <c r="O67" s="242">
        <v>4.034006683584207E-2</v>
      </c>
      <c r="P67" s="271">
        <v>100</v>
      </c>
      <c r="Q67" s="307">
        <v>1780238</v>
      </c>
      <c r="R67" s="1">
        <v>4.4505686303808648E-2</v>
      </c>
      <c r="S67" s="301">
        <v>4.4505686303808645</v>
      </c>
      <c r="T67" s="325">
        <v>0.12056863038086441</v>
      </c>
      <c r="U67" s="301" t="s">
        <v>298</v>
      </c>
    </row>
    <row r="68" spans="1:21" x14ac:dyDescent="0.55000000000000004">
      <c r="A68" s="301">
        <v>11588</v>
      </c>
      <c r="B68" s="254">
        <v>253</v>
      </c>
      <c r="C68" s="238">
        <v>65</v>
      </c>
      <c r="D68" s="92" t="s">
        <v>490</v>
      </c>
      <c r="E68" s="93">
        <v>1260543.568244</v>
      </c>
      <c r="F68" s="94">
        <v>4.1660000000000004</v>
      </c>
      <c r="G68" s="94">
        <v>94.4071</v>
      </c>
      <c r="H68" s="94">
        <v>0.62009999999999998</v>
      </c>
      <c r="I68" s="94">
        <v>0</v>
      </c>
      <c r="J68" s="94">
        <v>0.80679999999999996</v>
      </c>
      <c r="K68" s="242">
        <v>3.2491036865968932E-3</v>
      </c>
      <c r="L68" s="242">
        <v>7.3629010237859227E-2</v>
      </c>
      <c r="M68" s="242">
        <v>4.8362198657194751E-4</v>
      </c>
      <c r="N68" s="242">
        <v>0</v>
      </c>
      <c r="O68" s="242">
        <v>6.2923112202265322E-4</v>
      </c>
      <c r="P68" s="271">
        <v>99.999999999999986</v>
      </c>
      <c r="Q68" s="307">
        <v>52657</v>
      </c>
      <c r="R68" s="1">
        <v>4.1773248721068662E-2</v>
      </c>
      <c r="S68" s="301">
        <v>4.1773248721068663</v>
      </c>
      <c r="T68" s="325">
        <v>1.1324872106865946E-2</v>
      </c>
      <c r="U68" s="301" t="s">
        <v>299</v>
      </c>
    </row>
    <row r="69" spans="1:21" x14ac:dyDescent="0.55000000000000004">
      <c r="A69" s="301">
        <v>11459</v>
      </c>
      <c r="B69" s="254">
        <v>241</v>
      </c>
      <c r="C69" s="243">
        <v>66</v>
      </c>
      <c r="D69" s="202" t="s">
        <v>477</v>
      </c>
      <c r="E69" s="203">
        <v>5425332.8429429997</v>
      </c>
      <c r="F69" s="204">
        <v>3.8067000000000002</v>
      </c>
      <c r="G69" s="204">
        <v>37.346800000000002</v>
      </c>
      <c r="H69" s="204">
        <v>55.868099999999998</v>
      </c>
      <c r="I69" s="204">
        <v>8.9999999999999998E-4</v>
      </c>
      <c r="J69" s="204">
        <v>2.98</v>
      </c>
      <c r="K69" s="242">
        <v>1.2777958809082196E-2</v>
      </c>
      <c r="L69" s="242">
        <v>0.12536209106339638</v>
      </c>
      <c r="M69" s="242">
        <v>0.18753258216872487</v>
      </c>
      <c r="N69" s="242">
        <v>3.0210321086962394E-6</v>
      </c>
      <c r="O69" s="242">
        <v>1.000297298212755E-2</v>
      </c>
      <c r="P69" s="271">
        <v>100.00250000000001</v>
      </c>
      <c r="Q69" s="307">
        <v>207189</v>
      </c>
      <c r="R69" s="1">
        <v>3.8189177696166796E-2</v>
      </c>
      <c r="S69" s="301">
        <v>3.8189177696166796</v>
      </c>
      <c r="T69" s="325">
        <v>1.2217769616679419E-2</v>
      </c>
      <c r="U69" s="301" t="s">
        <v>299</v>
      </c>
    </row>
    <row r="70" spans="1:21" x14ac:dyDescent="0.55000000000000004">
      <c r="A70" s="301">
        <v>11409</v>
      </c>
      <c r="B70" s="254">
        <v>219</v>
      </c>
      <c r="C70" s="238">
        <v>67</v>
      </c>
      <c r="D70" s="92" t="s">
        <v>469</v>
      </c>
      <c r="E70" s="93">
        <v>4430650.3305670004</v>
      </c>
      <c r="F70" s="94">
        <v>3.6932999999999998</v>
      </c>
      <c r="G70" s="94">
        <v>27.638200000000001</v>
      </c>
      <c r="H70" s="94">
        <v>67.853499999999997</v>
      </c>
      <c r="I70" s="94">
        <v>1.1999999999999999E-3</v>
      </c>
      <c r="J70" s="94">
        <v>0.81379999999999997</v>
      </c>
      <c r="K70" s="242">
        <v>1.0124381629799393E-2</v>
      </c>
      <c r="L70" s="242">
        <v>7.5764136236081997E-2</v>
      </c>
      <c r="M70" s="242">
        <v>0.18600566672558233</v>
      </c>
      <c r="N70" s="242">
        <v>3.289539965818989E-6</v>
      </c>
      <c r="O70" s="242">
        <v>2.2308563534862444E-3</v>
      </c>
      <c r="P70" s="271">
        <v>100</v>
      </c>
      <c r="Q70" s="307">
        <v>163660</v>
      </c>
      <c r="R70" s="1">
        <v>3.6938144017123566E-2</v>
      </c>
      <c r="S70" s="301">
        <v>3.6938144017123564</v>
      </c>
      <c r="T70" s="325">
        <v>5.144017123566158E-4</v>
      </c>
      <c r="U70" s="301" t="s">
        <v>299</v>
      </c>
    </row>
    <row r="71" spans="1:21" x14ac:dyDescent="0.55000000000000004">
      <c r="A71" s="301">
        <v>11367</v>
      </c>
      <c r="B71" s="254">
        <v>207</v>
      </c>
      <c r="C71" s="243">
        <v>68</v>
      </c>
      <c r="D71" s="202" t="s">
        <v>460</v>
      </c>
      <c r="E71" s="203">
        <v>3368375.8</v>
      </c>
      <c r="F71" s="204">
        <v>3.3852000000000002</v>
      </c>
      <c r="G71" s="204">
        <v>15.955299999999999</v>
      </c>
      <c r="H71" s="204">
        <v>79.2042</v>
      </c>
      <c r="I71" s="204">
        <v>8.0000000000000004E-4</v>
      </c>
      <c r="J71" s="204">
        <v>1.4544999999999999</v>
      </c>
      <c r="K71" s="242">
        <v>7.0549073590031753E-3</v>
      </c>
      <c r="L71" s="242">
        <v>3.3251554822493014E-2</v>
      </c>
      <c r="M71" s="242">
        <v>0.16506507545904503</v>
      </c>
      <c r="N71" s="242">
        <v>1.6672355805277502E-6</v>
      </c>
      <c r="O71" s="242">
        <v>3.0312426898470154E-3</v>
      </c>
      <c r="P71" s="271">
        <v>100</v>
      </c>
      <c r="Q71" s="307">
        <v>114444</v>
      </c>
      <c r="R71" s="1">
        <v>3.3976018946579541E-2</v>
      </c>
      <c r="S71" s="301">
        <v>3.3976018946579543</v>
      </c>
      <c r="T71" s="325">
        <v>1.2401894657954049E-2</v>
      </c>
      <c r="U71" s="301" t="s">
        <v>281</v>
      </c>
    </row>
    <row r="72" spans="1:21" x14ac:dyDescent="0.55000000000000004">
      <c r="A72" s="301">
        <v>11168</v>
      </c>
      <c r="B72" s="254">
        <v>139</v>
      </c>
      <c r="C72" s="238">
        <v>69</v>
      </c>
      <c r="D72" s="92" t="s">
        <v>447</v>
      </c>
      <c r="E72" s="93">
        <v>204992.828106</v>
      </c>
      <c r="F72" s="94">
        <v>3.22</v>
      </c>
      <c r="G72" s="94">
        <v>54</v>
      </c>
      <c r="H72" s="94">
        <v>6.72</v>
      </c>
      <c r="I72" s="94">
        <v>36</v>
      </c>
      <c r="J72" s="94">
        <v>0.06</v>
      </c>
      <c r="K72" s="242">
        <v>4.0839553309479664E-4</v>
      </c>
      <c r="L72" s="242">
        <v>6.848869188546278E-3</v>
      </c>
      <c r="M72" s="242">
        <v>8.5230372124131461E-4</v>
      </c>
      <c r="N72" s="242">
        <v>4.5659127923641856E-3</v>
      </c>
      <c r="O72" s="242">
        <v>7.6098546539403085E-6</v>
      </c>
      <c r="P72" s="271">
        <v>100</v>
      </c>
      <c r="Q72" s="307" t="e">
        <v>#N/A</v>
      </c>
      <c r="R72" s="1" t="e">
        <v>#N/A</v>
      </c>
      <c r="S72" s="301" t="e">
        <v>#N/A</v>
      </c>
      <c r="T72" s="325" t="e">
        <v>#N/A</v>
      </c>
      <c r="U72" s="301" t="s">
        <v>279</v>
      </c>
    </row>
    <row r="73" spans="1:21" x14ac:dyDescent="0.55000000000000004">
      <c r="A73" s="301">
        <v>11518</v>
      </c>
      <c r="B73" s="254">
        <v>259</v>
      </c>
      <c r="C73" s="243">
        <v>70</v>
      </c>
      <c r="D73" s="202" t="s">
        <v>486</v>
      </c>
      <c r="E73" s="203">
        <v>1266194.1626639999</v>
      </c>
      <c r="F73" s="204">
        <v>2.3814000000000002</v>
      </c>
      <c r="G73" s="204">
        <v>89.596500000000006</v>
      </c>
      <c r="H73" s="204">
        <v>7.7778999999999998</v>
      </c>
      <c r="I73" s="204">
        <v>0</v>
      </c>
      <c r="J73" s="204">
        <v>0.2442</v>
      </c>
      <c r="K73" s="242">
        <v>1.8656024388618918E-3</v>
      </c>
      <c r="L73" s="242">
        <v>7.0190412746069325E-2</v>
      </c>
      <c r="M73" s="242">
        <v>6.0932515365851626E-3</v>
      </c>
      <c r="N73" s="242">
        <v>0</v>
      </c>
      <c r="O73" s="242">
        <v>1.9130768269508437E-4</v>
      </c>
      <c r="P73" s="271">
        <v>100.00000000000001</v>
      </c>
      <c r="Q73" s="307">
        <v>31898</v>
      </c>
      <c r="R73" s="1">
        <v>2.5192028948300027E-2</v>
      </c>
      <c r="S73" s="301">
        <v>2.5192028948300029</v>
      </c>
      <c r="T73" s="325">
        <v>0.13780289483000274</v>
      </c>
      <c r="U73" s="301" t="s">
        <v>299</v>
      </c>
    </row>
    <row r="74" spans="1:21" x14ac:dyDescent="0.55000000000000004">
      <c r="A74" s="301">
        <v>11626</v>
      </c>
      <c r="B74" s="254">
        <v>272</v>
      </c>
      <c r="C74" s="238">
        <v>71</v>
      </c>
      <c r="D74" s="92" t="s">
        <v>492</v>
      </c>
      <c r="E74" s="93">
        <v>1832866.46</v>
      </c>
      <c r="F74" s="94">
        <v>2.3174000000000001</v>
      </c>
      <c r="G74" s="94">
        <v>52.581099999999999</v>
      </c>
      <c r="H74" s="94">
        <v>39.175899999999999</v>
      </c>
      <c r="I74" s="94">
        <v>6.8999999999999999E-3</v>
      </c>
      <c r="J74" s="94">
        <v>5.92</v>
      </c>
      <c r="K74" s="242">
        <v>2.6279570991406338E-3</v>
      </c>
      <c r="L74" s="242">
        <v>5.962754596773262E-2</v>
      </c>
      <c r="M74" s="242">
        <v>4.4425901665756252E-2</v>
      </c>
      <c r="N74" s="242">
        <v>7.8246759230475404E-6</v>
      </c>
      <c r="O74" s="242">
        <v>6.7133451397741219E-3</v>
      </c>
      <c r="P74" s="271">
        <v>100.0013</v>
      </c>
      <c r="Q74" s="307">
        <v>43432</v>
      </c>
      <c r="R74" s="1">
        <v>2.3696216253528912E-2</v>
      </c>
      <c r="S74" s="301">
        <v>2.3696216253528912</v>
      </c>
      <c r="T74" s="325">
        <v>5.2221625352891099E-2</v>
      </c>
      <c r="U74" s="301" t="s">
        <v>299</v>
      </c>
    </row>
    <row r="75" spans="1:21" x14ac:dyDescent="0.55000000000000004">
      <c r="A75" s="301">
        <v>11315</v>
      </c>
      <c r="B75" s="254">
        <v>191</v>
      </c>
      <c r="C75" s="243">
        <v>72</v>
      </c>
      <c r="D75" s="202" t="s">
        <v>455</v>
      </c>
      <c r="E75" s="203">
        <v>13178210.629757</v>
      </c>
      <c r="F75" s="204">
        <v>0</v>
      </c>
      <c r="G75" s="204">
        <v>53.927599999999998</v>
      </c>
      <c r="H75" s="204">
        <v>44.081699999999998</v>
      </c>
      <c r="I75" s="204">
        <v>0</v>
      </c>
      <c r="J75" s="204">
        <v>1.9906999999999999</v>
      </c>
      <c r="K75" s="242">
        <v>0</v>
      </c>
      <c r="L75" s="242">
        <v>0.43969748547951543</v>
      </c>
      <c r="M75" s="242">
        <v>0.35941915912561201</v>
      </c>
      <c r="N75" s="242">
        <v>0</v>
      </c>
      <c r="O75" s="242">
        <v>1.623112811146929E-2</v>
      </c>
      <c r="P75" s="271">
        <v>100</v>
      </c>
      <c r="Q75" s="307">
        <v>0</v>
      </c>
      <c r="R75" s="1">
        <v>0</v>
      </c>
      <c r="S75" s="301">
        <v>0</v>
      </c>
      <c r="T75" s="325">
        <v>0</v>
      </c>
      <c r="U75" s="301" t="s">
        <v>280</v>
      </c>
    </row>
    <row r="76" spans="1:21" x14ac:dyDescent="0.55000000000000004">
      <c r="A76" s="301">
        <v>11419</v>
      </c>
      <c r="B76" s="254">
        <v>224</v>
      </c>
      <c r="C76" s="238">
        <v>73</v>
      </c>
      <c r="D76" s="92" t="s">
        <v>471</v>
      </c>
      <c r="E76" s="93">
        <v>115074.20899299999</v>
      </c>
      <c r="F76" s="94">
        <v>0</v>
      </c>
      <c r="G76" s="94">
        <v>0</v>
      </c>
      <c r="H76" s="94">
        <v>0</v>
      </c>
      <c r="I76" s="94">
        <v>100</v>
      </c>
      <c r="J76" s="94">
        <v>0</v>
      </c>
      <c r="K76" s="242">
        <v>0</v>
      </c>
      <c r="L76" s="242">
        <v>0</v>
      </c>
      <c r="M76" s="242">
        <v>0</v>
      </c>
      <c r="N76" s="242">
        <v>7.1197450576259928E-3</v>
      </c>
      <c r="O76" s="242">
        <v>0</v>
      </c>
      <c r="P76" s="271">
        <v>100</v>
      </c>
      <c r="Q76" s="307" t="e">
        <v>#N/A</v>
      </c>
      <c r="R76" s="1" t="e">
        <v>#N/A</v>
      </c>
      <c r="S76" s="301" t="e">
        <v>#N/A</v>
      </c>
      <c r="T76" s="325" t="e">
        <v>#N/A</v>
      </c>
      <c r="U76" s="301" t="s">
        <v>279</v>
      </c>
    </row>
    <row r="77" spans="1:21" x14ac:dyDescent="0.55000000000000004">
      <c r="A77" s="301">
        <v>10920</v>
      </c>
      <c r="B77" s="254">
        <v>106</v>
      </c>
      <c r="C77" s="243">
        <v>74</v>
      </c>
      <c r="D77" s="202" t="s">
        <v>432</v>
      </c>
      <c r="E77" s="203">
        <v>102368.728307</v>
      </c>
      <c r="F77" s="204">
        <v>0</v>
      </c>
      <c r="G77" s="204">
        <v>0</v>
      </c>
      <c r="H77" s="204">
        <v>99.563500000000005</v>
      </c>
      <c r="I77" s="204">
        <v>0</v>
      </c>
      <c r="J77" s="204">
        <v>0.4365</v>
      </c>
      <c r="K77" s="242">
        <v>0</v>
      </c>
      <c r="L77" s="242">
        <v>0</v>
      </c>
      <c r="M77" s="242">
        <v>6.3059991500647936E-3</v>
      </c>
      <c r="N77" s="242">
        <v>0</v>
      </c>
      <c r="O77" s="242">
        <v>2.7646362663057069E-5</v>
      </c>
      <c r="P77" s="271">
        <v>100</v>
      </c>
      <c r="Q77" s="307">
        <v>0</v>
      </c>
      <c r="R77" s="1">
        <v>0</v>
      </c>
      <c r="S77" s="301">
        <v>0</v>
      </c>
      <c r="T77" s="325">
        <v>0</v>
      </c>
      <c r="U77" s="301" t="s">
        <v>299</v>
      </c>
    </row>
    <row r="78" spans="1:21" x14ac:dyDescent="0.55000000000000004">
      <c r="A78" s="301">
        <v>11661</v>
      </c>
      <c r="B78" s="254">
        <v>277</v>
      </c>
      <c r="C78" s="238">
        <v>75</v>
      </c>
      <c r="D78" s="92" t="s">
        <v>493</v>
      </c>
      <c r="E78" s="93">
        <v>200720.21440699999</v>
      </c>
      <c r="F78" s="94">
        <v>0</v>
      </c>
      <c r="G78" s="94">
        <v>0</v>
      </c>
      <c r="H78" s="94">
        <v>99.563500000000005</v>
      </c>
      <c r="I78" s="94">
        <v>0</v>
      </c>
      <c r="J78" s="94">
        <v>0.4365</v>
      </c>
      <c r="K78" s="242">
        <v>0</v>
      </c>
      <c r="L78" s="242">
        <v>0</v>
      </c>
      <c r="M78" s="242">
        <v>1.2364532825448934E-2</v>
      </c>
      <c r="N78" s="242">
        <v>0</v>
      </c>
      <c r="O78" s="242">
        <v>5.4207802842492077E-5</v>
      </c>
      <c r="P78" s="271">
        <v>100</v>
      </c>
      <c r="Q78" s="307">
        <v>30349</v>
      </c>
      <c r="R78" s="1">
        <v>0.15120051604997486</v>
      </c>
      <c r="S78" s="301">
        <v>15.120051604997487</v>
      </c>
      <c r="T78" s="325">
        <v>15.120051604997487</v>
      </c>
      <c r="U78" s="301" t="s">
        <v>309</v>
      </c>
    </row>
    <row r="79" spans="1:21" x14ac:dyDescent="0.55000000000000004">
      <c r="A79" s="301">
        <v>11198</v>
      </c>
      <c r="B79" s="254">
        <v>150</v>
      </c>
      <c r="C79" s="243">
        <v>76</v>
      </c>
      <c r="D79" s="202" t="s">
        <v>448</v>
      </c>
      <c r="E79" s="203">
        <v>924</v>
      </c>
      <c r="F79" s="204">
        <v>0</v>
      </c>
      <c r="G79" s="204">
        <v>0</v>
      </c>
      <c r="H79" s="204">
        <v>100</v>
      </c>
      <c r="I79" s="204">
        <v>0</v>
      </c>
      <c r="J79" s="204">
        <v>0</v>
      </c>
      <c r="K79" s="242">
        <v>0</v>
      </c>
      <c r="L79" s="242">
        <v>0</v>
      </c>
      <c r="M79" s="242">
        <v>5.7168713048869169E-5</v>
      </c>
      <c r="N79" s="242">
        <v>0</v>
      </c>
      <c r="O79" s="242">
        <v>0</v>
      </c>
      <c r="P79" s="271">
        <v>100</v>
      </c>
      <c r="Q79" s="307">
        <v>0</v>
      </c>
      <c r="R79" s="1">
        <v>0</v>
      </c>
      <c r="S79" s="301">
        <v>0</v>
      </c>
      <c r="T79" s="325">
        <v>0</v>
      </c>
      <c r="U79" s="301" t="s">
        <v>279</v>
      </c>
    </row>
    <row r="80" spans="1:21" ht="31.5" x14ac:dyDescent="0.55000000000000004">
      <c r="A80" s="301" t="e">
        <v>#N/A</v>
      </c>
      <c r="B80" s="247"/>
      <c r="C80" s="143"/>
      <c r="D80" s="140" t="s">
        <v>292</v>
      </c>
      <c r="E80" s="101">
        <v>1616268673.4090776</v>
      </c>
      <c r="F80" s="233">
        <v>10.139519695898649</v>
      </c>
      <c r="G80" s="233">
        <v>32.568543228123836</v>
      </c>
      <c r="H80" s="233">
        <v>54.989720625699803</v>
      </c>
      <c r="I80" s="233">
        <v>0.44581054922662305</v>
      </c>
      <c r="J80" s="233">
        <v>1.8558355875438988</v>
      </c>
      <c r="K80" s="251">
        <v>10.139519695898649</v>
      </c>
      <c r="L80" s="251">
        <v>32.568543228123836</v>
      </c>
      <c r="M80" s="251">
        <v>54.989720625699803</v>
      </c>
      <c r="N80" s="251">
        <v>0.44581054922662305</v>
      </c>
      <c r="O80" s="251">
        <v>1.8558355875438988</v>
      </c>
      <c r="P80" s="271">
        <v>99.999429686492803</v>
      </c>
      <c r="Q80" s="307" t="e">
        <v>#N/A</v>
      </c>
      <c r="R80" s="1" t="e">
        <v>#N/A</v>
      </c>
      <c r="S80" s="301" t="e">
        <v>#N/A</v>
      </c>
      <c r="T80" s="325" t="e">
        <v>#N/A</v>
      </c>
      <c r="U80" s="301" t="e">
        <v>#N/A</v>
      </c>
    </row>
    <row r="81" spans="1:21" x14ac:dyDescent="0.55000000000000004">
      <c r="A81" s="301">
        <v>10763</v>
      </c>
      <c r="B81" s="254">
        <v>37</v>
      </c>
      <c r="C81" s="238">
        <v>77</v>
      </c>
      <c r="D81" s="92" t="s">
        <v>496</v>
      </c>
      <c r="E81" s="93">
        <v>35503.405830999996</v>
      </c>
      <c r="F81" s="94">
        <v>89.5458</v>
      </c>
      <c r="G81" s="94">
        <v>0</v>
      </c>
      <c r="H81" s="94">
        <v>5.5026000000000002</v>
      </c>
      <c r="I81" s="94">
        <v>0.29039999999999999</v>
      </c>
      <c r="J81" s="94">
        <v>4.6612</v>
      </c>
      <c r="K81" s="242">
        <v>0.24119060380702476</v>
      </c>
      <c r="L81" s="242">
        <v>0</v>
      </c>
      <c r="M81" s="242">
        <v>1.4821191127987405E-2</v>
      </c>
      <c r="N81" s="242">
        <v>7.8218912942382547E-4</v>
      </c>
      <c r="O81" s="242">
        <v>1.2554889704098951E-2</v>
      </c>
      <c r="P81" s="271">
        <v>100</v>
      </c>
      <c r="Q81" s="307">
        <v>32986</v>
      </c>
      <c r="R81" s="1">
        <v>0.92909396233749753</v>
      </c>
      <c r="S81" s="301">
        <v>92.909396233749746</v>
      </c>
      <c r="T81" s="325">
        <v>3.363596233749746</v>
      </c>
      <c r="U81" s="301" t="s">
        <v>25</v>
      </c>
    </row>
    <row r="82" spans="1:21" x14ac:dyDescent="0.55000000000000004">
      <c r="A82" s="301">
        <v>10897</v>
      </c>
      <c r="B82" s="254">
        <v>101</v>
      </c>
      <c r="C82" s="243">
        <v>78</v>
      </c>
      <c r="D82" s="202" t="s">
        <v>498</v>
      </c>
      <c r="E82" s="203">
        <v>229018.521592</v>
      </c>
      <c r="F82" s="204">
        <v>67.176000000000002</v>
      </c>
      <c r="G82" s="204">
        <v>28.775200000000002</v>
      </c>
      <c r="H82" s="204">
        <v>1.4093</v>
      </c>
      <c r="I82" s="204">
        <v>3.3399999999999999E-2</v>
      </c>
      <c r="J82" s="204">
        <v>2.6061000000000001</v>
      </c>
      <c r="K82" s="242">
        <v>1.1671586530525682</v>
      </c>
      <c r="L82" s="242">
        <v>0.4999586708544459</v>
      </c>
      <c r="M82" s="242">
        <v>2.4486076720063477E-2</v>
      </c>
      <c r="N82" s="242">
        <v>5.8031289466410282E-4</v>
      </c>
      <c r="O82" s="242">
        <v>4.5280042957608339E-2</v>
      </c>
      <c r="P82" s="271">
        <v>100</v>
      </c>
      <c r="Q82" s="307">
        <v>160579</v>
      </c>
      <c r="R82" s="1">
        <v>0.70116163043823132</v>
      </c>
      <c r="S82" s="301">
        <v>70.116163043823136</v>
      </c>
      <c r="T82" s="325">
        <v>2.9401630438231336</v>
      </c>
      <c r="U82" s="301" t="s">
        <v>25</v>
      </c>
    </row>
    <row r="83" spans="1:21" x14ac:dyDescent="0.55000000000000004">
      <c r="A83" s="301">
        <v>10934</v>
      </c>
      <c r="B83" s="254">
        <v>111</v>
      </c>
      <c r="C83" s="238">
        <v>79</v>
      </c>
      <c r="D83" s="92" t="s">
        <v>499</v>
      </c>
      <c r="E83" s="93">
        <v>30691.745268999999</v>
      </c>
      <c r="F83" s="94">
        <v>59.579000000000001</v>
      </c>
      <c r="G83" s="94">
        <v>20.9907</v>
      </c>
      <c r="H83" s="94">
        <v>11.4978</v>
      </c>
      <c r="I83" s="94">
        <v>0</v>
      </c>
      <c r="J83" s="94">
        <v>7.9325000000000001</v>
      </c>
      <c r="K83" s="242">
        <v>0.13872666367274475</v>
      </c>
      <c r="L83" s="242">
        <v>4.887577467153667E-2</v>
      </c>
      <c r="M83" s="242">
        <v>2.6772041047625584E-2</v>
      </c>
      <c r="N83" s="242">
        <v>0</v>
      </c>
      <c r="O83" s="242">
        <v>1.8470421785932088E-2</v>
      </c>
      <c r="P83" s="271">
        <v>100</v>
      </c>
      <c r="Q83" s="307">
        <v>23862</v>
      </c>
      <c r="R83" s="1">
        <v>0.77747289347216308</v>
      </c>
      <c r="S83" s="301">
        <v>77.747289347216309</v>
      </c>
      <c r="T83" s="325">
        <v>18.168289347216309</v>
      </c>
      <c r="U83" s="301" t="s">
        <v>25</v>
      </c>
    </row>
    <row r="84" spans="1:21" x14ac:dyDescent="0.55000000000000004">
      <c r="A84" s="301">
        <v>11196</v>
      </c>
      <c r="B84" s="254">
        <v>151</v>
      </c>
      <c r="C84" s="243">
        <v>80</v>
      </c>
      <c r="D84" s="202" t="s">
        <v>505</v>
      </c>
      <c r="E84" s="203">
        <v>483933.39596200001</v>
      </c>
      <c r="F84" s="204">
        <v>59.532400000000003</v>
      </c>
      <c r="G84" s="204">
        <v>16.103899999999999</v>
      </c>
      <c r="H84" s="204">
        <v>21.630700000000001</v>
      </c>
      <c r="I84" s="204">
        <v>1.0200000000000001E-2</v>
      </c>
      <c r="J84" s="204">
        <v>2.7227999999999999</v>
      </c>
      <c r="K84" s="242">
        <v>2.1856676878493904</v>
      </c>
      <c r="L84" s="242">
        <v>0.59123727379305724</v>
      </c>
      <c r="M84" s="242">
        <v>0.79414775912887459</v>
      </c>
      <c r="N84" s="242">
        <v>3.7448196975199699E-4</v>
      </c>
      <c r="O84" s="242">
        <v>9.9964657572621296E-2</v>
      </c>
      <c r="P84" s="271">
        <v>100.00000000000001</v>
      </c>
      <c r="Q84" s="307">
        <v>290562</v>
      </c>
      <c r="R84" s="1">
        <v>0.6004173351632377</v>
      </c>
      <c r="S84" s="301">
        <v>60.041733516323767</v>
      </c>
      <c r="T84" s="325">
        <v>0.509333516323764</v>
      </c>
      <c r="U84" s="301" t="s">
        <v>45</v>
      </c>
    </row>
    <row r="85" spans="1:21" x14ac:dyDescent="0.55000000000000004">
      <c r="A85" s="301">
        <v>11188</v>
      </c>
      <c r="B85" s="254">
        <v>145</v>
      </c>
      <c r="C85" s="238">
        <v>81</v>
      </c>
      <c r="D85" s="92" t="s">
        <v>504</v>
      </c>
      <c r="E85" s="93">
        <v>842674.50750299997</v>
      </c>
      <c r="F85" s="94">
        <v>58.664499999999997</v>
      </c>
      <c r="G85" s="94">
        <v>20.3552</v>
      </c>
      <c r="H85" s="94">
        <v>17.815899999999999</v>
      </c>
      <c r="I85" s="94">
        <v>0</v>
      </c>
      <c r="J85" s="94">
        <v>3.1644000000000001</v>
      </c>
      <c r="K85" s="242">
        <v>3.7504240638721349</v>
      </c>
      <c r="L85" s="242">
        <v>1.3013088308079006</v>
      </c>
      <c r="M85" s="242">
        <v>1.1389712701811072</v>
      </c>
      <c r="N85" s="242">
        <v>0</v>
      </c>
      <c r="O85" s="242">
        <v>0.20230023110598375</v>
      </c>
      <c r="P85" s="271">
        <v>100</v>
      </c>
      <c r="Q85" s="307">
        <v>518087</v>
      </c>
      <c r="R85" s="1">
        <v>0.61481271284115069</v>
      </c>
      <c r="S85" s="301">
        <v>61.481271284115067</v>
      </c>
      <c r="T85" s="325">
        <v>2.8167712841150703</v>
      </c>
      <c r="U85" s="301" t="s">
        <v>25</v>
      </c>
    </row>
    <row r="86" spans="1:21" x14ac:dyDescent="0.55000000000000004">
      <c r="A86" s="301">
        <v>10767</v>
      </c>
      <c r="B86" s="254">
        <v>32</v>
      </c>
      <c r="C86" s="243">
        <v>82</v>
      </c>
      <c r="D86" s="202" t="s">
        <v>495</v>
      </c>
      <c r="E86" s="203">
        <v>149393.04191999999</v>
      </c>
      <c r="F86" s="204">
        <v>56.6678</v>
      </c>
      <c r="G86" s="204">
        <v>34.623699999999999</v>
      </c>
      <c r="H86" s="204">
        <v>6.6052</v>
      </c>
      <c r="I86" s="204">
        <v>8.6099999999999996E-2</v>
      </c>
      <c r="J86" s="204">
        <v>2.0171999999999999</v>
      </c>
      <c r="K86" s="242">
        <v>0.64226147156564284</v>
      </c>
      <c r="L86" s="242">
        <v>0.39241806657479816</v>
      </c>
      <c r="M86" s="242">
        <v>7.4862011088932062E-2</v>
      </c>
      <c r="N86" s="242">
        <v>9.7584011911176804E-4</v>
      </c>
      <c r="O86" s="242">
        <v>2.2862539933475708E-2</v>
      </c>
      <c r="P86" s="271">
        <v>100</v>
      </c>
      <c r="Q86" s="307">
        <v>86865</v>
      </c>
      <c r="R86" s="1">
        <v>0.581452783098936</v>
      </c>
      <c r="S86" s="301">
        <v>58.145278309893598</v>
      </c>
      <c r="T86" s="325">
        <v>1.4774783098935984</v>
      </c>
      <c r="U86" s="301" t="s">
        <v>25</v>
      </c>
    </row>
    <row r="87" spans="1:21" x14ac:dyDescent="0.55000000000000004">
      <c r="A87" s="301">
        <v>11239</v>
      </c>
      <c r="B87" s="254">
        <v>165</v>
      </c>
      <c r="C87" s="238">
        <v>83</v>
      </c>
      <c r="D87" s="92" t="s">
        <v>511</v>
      </c>
      <c r="E87" s="93">
        <v>144085.24752899999</v>
      </c>
      <c r="F87" s="94">
        <v>54.905500000000004</v>
      </c>
      <c r="G87" s="94">
        <v>28.757400000000001</v>
      </c>
      <c r="H87" s="94">
        <v>13.3491</v>
      </c>
      <c r="I87" s="94">
        <v>0</v>
      </c>
      <c r="J87" s="94">
        <v>2.988</v>
      </c>
      <c r="K87" s="242">
        <v>0.60017861215802681</v>
      </c>
      <c r="L87" s="242">
        <v>0.31435059185825176</v>
      </c>
      <c r="M87" s="242">
        <v>0.1459206147209062</v>
      </c>
      <c r="N87" s="242">
        <v>0</v>
      </c>
      <c r="O87" s="242">
        <v>3.2662186723154948E-2</v>
      </c>
      <c r="P87" s="271">
        <v>100</v>
      </c>
      <c r="Q87" s="307">
        <v>83301</v>
      </c>
      <c r="R87" s="1">
        <v>0.57813691150604463</v>
      </c>
      <c r="S87" s="301">
        <v>57.813691150604463</v>
      </c>
      <c r="T87" s="325">
        <v>2.9081911506044591</v>
      </c>
      <c r="U87" s="301" t="s">
        <v>25</v>
      </c>
    </row>
    <row r="88" spans="1:21" x14ac:dyDescent="0.55000000000000004">
      <c r="A88" s="301">
        <v>11305</v>
      </c>
      <c r="B88" s="254">
        <v>180</v>
      </c>
      <c r="C88" s="243">
        <v>84</v>
      </c>
      <c r="D88" s="202" t="s">
        <v>509</v>
      </c>
      <c r="E88" s="203">
        <v>122589.596456</v>
      </c>
      <c r="F88" s="204">
        <v>54.585799999999999</v>
      </c>
      <c r="G88" s="204">
        <v>42.684600000000003</v>
      </c>
      <c r="H88" s="204">
        <v>0.91590000000000005</v>
      </c>
      <c r="I88" s="204">
        <v>0</v>
      </c>
      <c r="J88" s="204">
        <v>1.8137000000000001</v>
      </c>
      <c r="K88" s="242">
        <v>0.50766642541189599</v>
      </c>
      <c r="L88" s="242">
        <v>0.39698123508561972</v>
      </c>
      <c r="M88" s="242">
        <v>8.5181801683726459E-3</v>
      </c>
      <c r="N88" s="242">
        <v>0</v>
      </c>
      <c r="O88" s="242">
        <v>1.6868024207203264E-2</v>
      </c>
      <c r="P88" s="271">
        <v>99.999999999999986</v>
      </c>
      <c r="Q88" s="307">
        <v>68835</v>
      </c>
      <c r="R88" s="1">
        <v>0.56150768083086344</v>
      </c>
      <c r="S88" s="301">
        <v>56.150768083086348</v>
      </c>
      <c r="T88" s="325">
        <v>1.5649680830863488</v>
      </c>
      <c r="U88" s="301" t="s">
        <v>25</v>
      </c>
    </row>
    <row r="89" spans="1:21" x14ac:dyDescent="0.55000000000000004">
      <c r="A89" s="301">
        <v>11157</v>
      </c>
      <c r="B89" s="254">
        <v>135</v>
      </c>
      <c r="C89" s="238">
        <v>85</v>
      </c>
      <c r="D89" s="92" t="s">
        <v>502</v>
      </c>
      <c r="E89" s="93">
        <v>270731.19317400001</v>
      </c>
      <c r="F89" s="94">
        <v>54.4816</v>
      </c>
      <c r="G89" s="94">
        <v>12.2956</v>
      </c>
      <c r="H89" s="94">
        <v>31.798999999999999</v>
      </c>
      <c r="I89" s="94">
        <v>1.11E-2</v>
      </c>
      <c r="J89" s="94">
        <v>1.4127000000000001</v>
      </c>
      <c r="K89" s="242">
        <v>1.1190082741807224</v>
      </c>
      <c r="L89" s="242">
        <v>0.25254174135885304</v>
      </c>
      <c r="M89" s="242">
        <v>0.65312590141759397</v>
      </c>
      <c r="N89" s="242">
        <v>2.2798507832747235E-4</v>
      </c>
      <c r="O89" s="242">
        <v>2.9015722536326144E-2</v>
      </c>
      <c r="P89" s="271">
        <v>100</v>
      </c>
      <c r="Q89" s="307">
        <v>151517</v>
      </c>
      <c r="R89" s="1">
        <v>0.55965845022748972</v>
      </c>
      <c r="S89" s="301">
        <v>55.965845022748972</v>
      </c>
      <c r="T89" s="325">
        <v>1.4842450227489721</v>
      </c>
      <c r="U89" s="301" t="s">
        <v>25</v>
      </c>
    </row>
    <row r="90" spans="1:21" x14ac:dyDescent="0.55000000000000004">
      <c r="A90" s="301">
        <v>11131</v>
      </c>
      <c r="B90" s="254">
        <v>128</v>
      </c>
      <c r="C90" s="243">
        <v>86</v>
      </c>
      <c r="D90" s="202" t="s">
        <v>501</v>
      </c>
      <c r="E90" s="203">
        <v>198890.437382</v>
      </c>
      <c r="F90" s="204">
        <v>53.461199999999998</v>
      </c>
      <c r="G90" s="204">
        <v>39.846899999999998</v>
      </c>
      <c r="H90" s="204">
        <v>2.5207000000000002</v>
      </c>
      <c r="I90" s="204">
        <v>1.7835000000000001</v>
      </c>
      <c r="J90" s="204">
        <v>2.3877000000000002</v>
      </c>
      <c r="K90" s="242">
        <v>0.80667343052098317</v>
      </c>
      <c r="L90" s="242">
        <v>0.60124792407627514</v>
      </c>
      <c r="M90" s="242">
        <v>3.8034718942228055E-2</v>
      </c>
      <c r="N90" s="242">
        <v>2.6911144219250102E-2</v>
      </c>
      <c r="O90" s="242">
        <v>3.6027888450969145E-2</v>
      </c>
      <c r="P90" s="271">
        <v>100</v>
      </c>
      <c r="Q90" s="307">
        <v>129582</v>
      </c>
      <c r="R90" s="1">
        <v>0.65152453635122554</v>
      </c>
      <c r="S90" s="301">
        <v>65.152453635122555</v>
      </c>
      <c r="T90" s="325">
        <v>11.691253635122557</v>
      </c>
      <c r="U90" s="301" t="s">
        <v>25</v>
      </c>
    </row>
    <row r="91" spans="1:21" x14ac:dyDescent="0.55000000000000004">
      <c r="A91" s="301">
        <v>11258</v>
      </c>
      <c r="B91" s="254">
        <v>166</v>
      </c>
      <c r="C91" s="238">
        <v>87</v>
      </c>
      <c r="D91" s="92" t="s">
        <v>507</v>
      </c>
      <c r="E91" s="93">
        <v>68648.409786000004</v>
      </c>
      <c r="F91" s="94">
        <v>52.97</v>
      </c>
      <c r="G91" s="94">
        <v>39.012599999999999</v>
      </c>
      <c r="H91" s="94">
        <v>2.4178999999999999</v>
      </c>
      <c r="I91" s="94">
        <v>0.4456</v>
      </c>
      <c r="J91" s="94">
        <v>5.1539000000000001</v>
      </c>
      <c r="K91" s="242">
        <v>0.27587071566737509</v>
      </c>
      <c r="L91" s="242">
        <v>0.20317979765990254</v>
      </c>
      <c r="M91" s="242">
        <v>1.2592558116143973E-2</v>
      </c>
      <c r="N91" s="242">
        <v>2.3207096639868293E-3</v>
      </c>
      <c r="O91" s="242">
        <v>2.684179878191589E-2</v>
      </c>
      <c r="P91" s="271">
        <v>100</v>
      </c>
      <c r="Q91" s="307">
        <v>36847</v>
      </c>
      <c r="R91" s="1">
        <v>0.53674950541264377</v>
      </c>
      <c r="S91" s="301">
        <v>53.67495054126438</v>
      </c>
      <c r="T91" s="325">
        <v>0.70495054126438106</v>
      </c>
      <c r="U91" s="301" t="s">
        <v>25</v>
      </c>
    </row>
    <row r="92" spans="1:21" x14ac:dyDescent="0.55000000000000004">
      <c r="A92" s="301">
        <v>11327</v>
      </c>
      <c r="B92" s="254">
        <v>204</v>
      </c>
      <c r="C92" s="243">
        <v>88</v>
      </c>
      <c r="D92" s="202" t="s">
        <v>512</v>
      </c>
      <c r="E92" s="203">
        <v>1050374.4149259999</v>
      </c>
      <c r="F92" s="204">
        <v>52.922499999999999</v>
      </c>
      <c r="G92" s="204">
        <v>29.228899999999999</v>
      </c>
      <c r="H92" s="204">
        <v>14.035</v>
      </c>
      <c r="I92" s="204">
        <v>4.0000000000000002E-4</v>
      </c>
      <c r="J92" s="204">
        <v>3.8132000000000001</v>
      </c>
      <c r="K92" s="242">
        <v>4.2172527821125287</v>
      </c>
      <c r="L92" s="242">
        <v>2.3291730330783484</v>
      </c>
      <c r="M92" s="242">
        <v>1.1184116925116792</v>
      </c>
      <c r="N92" s="242">
        <v>3.1874932454910702E-5</v>
      </c>
      <c r="O92" s="242">
        <v>0.30386373109266368</v>
      </c>
      <c r="P92" s="271">
        <v>99.999999999999986</v>
      </c>
      <c r="Q92" s="307">
        <v>558017</v>
      </c>
      <c r="R92" s="1">
        <v>0.53125532388306784</v>
      </c>
      <c r="S92" s="301">
        <v>53.125532388306787</v>
      </c>
      <c r="T92" s="325">
        <v>0.20303238830678794</v>
      </c>
      <c r="U92" s="301" t="s">
        <v>45</v>
      </c>
    </row>
    <row r="93" spans="1:21" x14ac:dyDescent="0.55000000000000004">
      <c r="A93" s="301">
        <v>11304</v>
      </c>
      <c r="B93" s="254">
        <v>179</v>
      </c>
      <c r="C93" s="238">
        <v>89</v>
      </c>
      <c r="D93" s="92" t="s">
        <v>508</v>
      </c>
      <c r="E93" s="93">
        <v>336388.61165899999</v>
      </c>
      <c r="F93" s="94">
        <v>52.108399999999996</v>
      </c>
      <c r="G93" s="94">
        <v>41.343200000000003</v>
      </c>
      <c r="H93" s="94">
        <v>4.1233000000000004</v>
      </c>
      <c r="I93" s="94">
        <v>3.44E-2</v>
      </c>
      <c r="J93" s="94">
        <v>2.3906999999999998</v>
      </c>
      <c r="K93" s="242">
        <v>1.3298240100384873</v>
      </c>
      <c r="L93" s="242">
        <v>1.0550924613272177</v>
      </c>
      <c r="M93" s="242">
        <v>0.10522801200174435</v>
      </c>
      <c r="N93" s="242">
        <v>8.7789964660830045E-4</v>
      </c>
      <c r="O93" s="242">
        <v>6.1011473405420458E-2</v>
      </c>
      <c r="P93" s="271">
        <v>100</v>
      </c>
      <c r="Q93" s="307">
        <v>201266</v>
      </c>
      <c r="R93" s="1">
        <v>0.59831395304198065</v>
      </c>
      <c r="S93" s="301">
        <v>59.831395304198068</v>
      </c>
      <c r="T93" s="325">
        <v>7.7229953041980721</v>
      </c>
      <c r="U93" s="301" t="s">
        <v>25</v>
      </c>
    </row>
    <row r="94" spans="1:21" x14ac:dyDescent="0.55000000000000004">
      <c r="A94" s="301">
        <v>10615</v>
      </c>
      <c r="B94" s="254">
        <v>65</v>
      </c>
      <c r="C94" s="243">
        <v>90</v>
      </c>
      <c r="D94" s="202" t="s">
        <v>30</v>
      </c>
      <c r="E94" s="203">
        <v>271945.548281</v>
      </c>
      <c r="F94" s="204">
        <v>51.870199999999997</v>
      </c>
      <c r="G94" s="204">
        <v>19.319299999999998</v>
      </c>
      <c r="H94" s="204">
        <v>26.168399999999998</v>
      </c>
      <c r="I94" s="204">
        <v>1.8200000000000001E-2</v>
      </c>
      <c r="J94" s="204">
        <v>2.6238999999999999</v>
      </c>
      <c r="K94" s="242">
        <v>1.0701509061708427</v>
      </c>
      <c r="L94" s="242">
        <v>0.39858273925271853</v>
      </c>
      <c r="M94" s="242">
        <v>0.53988874099272954</v>
      </c>
      <c r="N94" s="242">
        <v>3.7549009821264117E-4</v>
      </c>
      <c r="O94" s="242">
        <v>5.4134531247260934E-2</v>
      </c>
      <c r="P94" s="271">
        <v>100</v>
      </c>
      <c r="Q94" s="307">
        <v>142302</v>
      </c>
      <c r="R94" s="1">
        <v>0.52327387191850638</v>
      </c>
      <c r="S94" s="301">
        <v>52.32738719185064</v>
      </c>
      <c r="T94" s="325">
        <v>0.45718719185064316</v>
      </c>
      <c r="U94" s="301" t="s">
        <v>25</v>
      </c>
    </row>
    <row r="95" spans="1:21" x14ac:dyDescent="0.55000000000000004">
      <c r="A95" s="301">
        <v>11172</v>
      </c>
      <c r="B95" s="254">
        <v>143</v>
      </c>
      <c r="C95" s="238">
        <v>91</v>
      </c>
      <c r="D95" s="92" t="s">
        <v>503</v>
      </c>
      <c r="E95" s="93">
        <v>199699.26188999999</v>
      </c>
      <c r="F95" s="94">
        <v>51.130600000000001</v>
      </c>
      <c r="G95" s="94">
        <v>27.060199999999998</v>
      </c>
      <c r="H95" s="94">
        <v>15.256399999999999</v>
      </c>
      <c r="I95" s="94">
        <v>1.23E-2</v>
      </c>
      <c r="J95" s="94">
        <v>6.5404999999999998</v>
      </c>
      <c r="K95" s="242">
        <v>0.77464459664163643</v>
      </c>
      <c r="L95" s="242">
        <v>0.40997050130532414</v>
      </c>
      <c r="M95" s="242">
        <v>0.23113923607787629</v>
      </c>
      <c r="N95" s="242">
        <v>1.8634885056486973E-4</v>
      </c>
      <c r="O95" s="242">
        <v>9.9090622530043124E-2</v>
      </c>
      <c r="P95" s="271">
        <v>99.999999999999986</v>
      </c>
      <c r="Q95" s="307">
        <v>103173</v>
      </c>
      <c r="R95" s="1">
        <v>0.51664186949689683</v>
      </c>
      <c r="S95" s="301">
        <v>51.664186949689686</v>
      </c>
      <c r="T95" s="325">
        <v>0.53358694968968479</v>
      </c>
      <c r="U95" s="301" t="s">
        <v>45</v>
      </c>
    </row>
    <row r="96" spans="1:21" x14ac:dyDescent="0.55000000000000004">
      <c r="A96" s="301">
        <v>10762</v>
      </c>
      <c r="B96" s="254">
        <v>10</v>
      </c>
      <c r="C96" s="243">
        <v>92</v>
      </c>
      <c r="D96" s="202" t="s">
        <v>494</v>
      </c>
      <c r="E96" s="203">
        <v>984619.95809199999</v>
      </c>
      <c r="F96" s="204">
        <v>50.0398</v>
      </c>
      <c r="G96" s="204">
        <v>42.129199999999997</v>
      </c>
      <c r="H96" s="204">
        <v>5.6531000000000002</v>
      </c>
      <c r="I96" s="204">
        <v>0</v>
      </c>
      <c r="J96" s="204">
        <v>2.1779000000000002</v>
      </c>
      <c r="K96" s="242">
        <v>3.7379143604116716</v>
      </c>
      <c r="L96" s="242">
        <v>3.1470018200043843</v>
      </c>
      <c r="M96" s="242">
        <v>0.42227993858575019</v>
      </c>
      <c r="N96" s="242">
        <v>0</v>
      </c>
      <c r="O96" s="242">
        <v>0.16268657519695481</v>
      </c>
      <c r="P96" s="271">
        <v>99.999999999999986</v>
      </c>
      <c r="Q96" s="307">
        <v>497954</v>
      </c>
      <c r="R96" s="1">
        <v>0.5057321821557802</v>
      </c>
      <c r="S96" s="301">
        <v>50.573218215578017</v>
      </c>
      <c r="T96" s="325">
        <v>0.53341821557801694</v>
      </c>
      <c r="U96" s="301" t="s">
        <v>25</v>
      </c>
    </row>
    <row r="97" spans="1:21" x14ac:dyDescent="0.55000000000000004">
      <c r="A97" s="301">
        <v>11381</v>
      </c>
      <c r="B97" s="254">
        <v>213</v>
      </c>
      <c r="C97" s="238">
        <v>93</v>
      </c>
      <c r="D97" s="92" t="s">
        <v>513</v>
      </c>
      <c r="E97" s="93">
        <v>396507.82311599999</v>
      </c>
      <c r="F97" s="94">
        <v>49.838999999999999</v>
      </c>
      <c r="G97" s="94">
        <v>35.993299999999998</v>
      </c>
      <c r="H97" s="94">
        <v>9.0189000000000004</v>
      </c>
      <c r="I97" s="94">
        <v>8.9999999999999998E-4</v>
      </c>
      <c r="J97" s="94">
        <v>5.1478999999999999</v>
      </c>
      <c r="K97" s="242">
        <v>1.4992229693515042</v>
      </c>
      <c r="L97" s="242">
        <v>1.0827260198390718</v>
      </c>
      <c r="M97" s="242">
        <v>0.27130042814431032</v>
      </c>
      <c r="N97" s="242">
        <v>2.7073189117284736E-5</v>
      </c>
      <c r="O97" s="242">
        <v>0.15485563361874455</v>
      </c>
      <c r="P97" s="271">
        <v>100</v>
      </c>
      <c r="Q97" s="307">
        <v>261486</v>
      </c>
      <c r="R97" s="1">
        <v>0.6594724864318785</v>
      </c>
      <c r="S97" s="301">
        <v>65.947248643187848</v>
      </c>
      <c r="T97" s="325">
        <v>16.108248643187849</v>
      </c>
      <c r="U97" s="301" t="s">
        <v>25</v>
      </c>
    </row>
    <row r="98" spans="1:21" x14ac:dyDescent="0.55000000000000004">
      <c r="A98" s="301">
        <v>11222</v>
      </c>
      <c r="B98" s="254">
        <v>153</v>
      </c>
      <c r="C98" s="243">
        <v>94</v>
      </c>
      <c r="D98" s="202" t="s">
        <v>506</v>
      </c>
      <c r="E98" s="203">
        <v>214655.47998400001</v>
      </c>
      <c r="F98" s="204">
        <v>47.343800000000002</v>
      </c>
      <c r="G98" s="204">
        <v>50.146299999999997</v>
      </c>
      <c r="H98" s="204">
        <v>9.8199999999999996E-2</v>
      </c>
      <c r="I98" s="204">
        <v>0.1222</v>
      </c>
      <c r="J98" s="204">
        <v>2.2894999999999999</v>
      </c>
      <c r="K98" s="242">
        <v>0.77099265467412781</v>
      </c>
      <c r="L98" s="242">
        <v>0.81663130038326481</v>
      </c>
      <c r="M98" s="242">
        <v>1.5991846596386295E-3</v>
      </c>
      <c r="N98" s="242">
        <v>1.9900240876562173E-3</v>
      </c>
      <c r="O98" s="242">
        <v>3.7284452935261121E-2</v>
      </c>
      <c r="P98" s="271">
        <v>100.00000000000001</v>
      </c>
      <c r="Q98" s="307">
        <v>102206</v>
      </c>
      <c r="R98" s="1">
        <v>0.47613971936620597</v>
      </c>
      <c r="S98" s="301">
        <v>47.613971936620594</v>
      </c>
      <c r="T98" s="325">
        <v>0.27017193662059213</v>
      </c>
      <c r="U98" s="301" t="s">
        <v>25</v>
      </c>
    </row>
    <row r="99" spans="1:21" x14ac:dyDescent="0.55000000000000004">
      <c r="A99" s="301">
        <v>11173</v>
      </c>
      <c r="B99" s="254">
        <v>140</v>
      </c>
      <c r="C99" s="238">
        <v>95</v>
      </c>
      <c r="D99" s="92" t="s">
        <v>510</v>
      </c>
      <c r="E99" s="93">
        <v>280035.61033699999</v>
      </c>
      <c r="F99" s="94">
        <v>40.002100000000006</v>
      </c>
      <c r="G99" s="94">
        <v>41.020499999999998</v>
      </c>
      <c r="H99" s="94">
        <v>5.9660000000000002</v>
      </c>
      <c r="I99" s="94">
        <v>0</v>
      </c>
      <c r="J99" s="94">
        <v>13.0114</v>
      </c>
      <c r="K99" s="242">
        <v>0.84984788840168868</v>
      </c>
      <c r="L99" s="242">
        <v>0.87148387975084973</v>
      </c>
      <c r="M99" s="242">
        <v>0.12674815827680233</v>
      </c>
      <c r="N99" s="242">
        <v>0</v>
      </c>
      <c r="O99" s="242">
        <v>0.27642825789520376</v>
      </c>
      <c r="P99" s="271">
        <v>100</v>
      </c>
      <c r="Q99" s="307">
        <v>114200</v>
      </c>
      <c r="R99" s="1">
        <v>0.40780527827360824</v>
      </c>
      <c r="S99" s="301">
        <v>40.780527827360821</v>
      </c>
      <c r="T99" s="325">
        <v>0.77842782736081517</v>
      </c>
      <c r="U99" s="301" t="s">
        <v>25</v>
      </c>
    </row>
    <row r="100" spans="1:21" x14ac:dyDescent="0.55000000000000004">
      <c r="A100" s="301">
        <v>10885</v>
      </c>
      <c r="B100" s="254">
        <v>17</v>
      </c>
      <c r="C100" s="243">
        <v>96</v>
      </c>
      <c r="D100" s="202" t="s">
        <v>497</v>
      </c>
      <c r="E100" s="203">
        <v>6867736.7671919996</v>
      </c>
      <c r="F100" s="204">
        <v>28.817699999999999</v>
      </c>
      <c r="G100" s="204">
        <v>19.3963</v>
      </c>
      <c r="H100" s="204">
        <v>50.9758</v>
      </c>
      <c r="I100" s="204">
        <v>1.1000000000000001E-3</v>
      </c>
      <c r="J100" s="204">
        <v>0.80910000000000004</v>
      </c>
      <c r="K100" s="242">
        <v>15.014749945034595</v>
      </c>
      <c r="L100" s="242">
        <v>10.105962459144017</v>
      </c>
      <c r="M100" s="242">
        <v>26.559679996949601</v>
      </c>
      <c r="N100" s="242">
        <v>5.7312779783043257E-4</v>
      </c>
      <c r="O100" s="242">
        <v>0.42156154656782091</v>
      </c>
      <c r="P100" s="271">
        <v>99.999999999999986</v>
      </c>
      <c r="Q100" s="307">
        <v>1992047</v>
      </c>
      <c r="R100" s="1">
        <v>0.29005872932058885</v>
      </c>
      <c r="S100" s="301">
        <v>29.005872932058885</v>
      </c>
      <c r="T100" s="325">
        <v>0.18817293205888674</v>
      </c>
      <c r="U100" s="301" t="s">
        <v>25</v>
      </c>
    </row>
    <row r="101" spans="1:21" x14ac:dyDescent="0.55000000000000004">
      <c r="A101" s="301">
        <v>10980</v>
      </c>
      <c r="B101" s="254">
        <v>112</v>
      </c>
      <c r="C101" s="238">
        <v>97</v>
      </c>
      <c r="D101" s="92" t="s">
        <v>500</v>
      </c>
      <c r="E101" s="93">
        <v>3074.082371</v>
      </c>
      <c r="F101" s="94">
        <v>5</v>
      </c>
      <c r="G101" s="94">
        <v>0</v>
      </c>
      <c r="H101" s="94">
        <v>95</v>
      </c>
      <c r="I101" s="94">
        <v>0</v>
      </c>
      <c r="J101" s="94">
        <v>0</v>
      </c>
      <c r="K101" s="242">
        <v>1.1660861896488593E-3</v>
      </c>
      <c r="L101" s="242">
        <v>0</v>
      </c>
      <c r="M101" s="242">
        <v>2.2155637603328327E-2</v>
      </c>
      <c r="N101" s="242">
        <v>0</v>
      </c>
      <c r="O101" s="242">
        <v>0</v>
      </c>
      <c r="P101" s="271">
        <v>100</v>
      </c>
      <c r="Q101" s="307">
        <v>0</v>
      </c>
      <c r="R101" s="1">
        <v>0</v>
      </c>
      <c r="S101" s="301">
        <v>0</v>
      </c>
      <c r="T101" s="325">
        <v>-5</v>
      </c>
      <c r="U101" s="301" t="s">
        <v>25</v>
      </c>
    </row>
    <row r="102" spans="1:21" ht="21" x14ac:dyDescent="0.55000000000000004">
      <c r="A102" s="301" t="e">
        <v>#N/A</v>
      </c>
      <c r="B102" s="255"/>
      <c r="C102" s="144"/>
      <c r="D102" s="100" t="s">
        <v>291</v>
      </c>
      <c r="E102" s="261">
        <v>13181197.060252</v>
      </c>
      <c r="F102" s="102">
        <v>40.700592800785238</v>
      </c>
      <c r="G102" s="102">
        <v>24.818724120825834</v>
      </c>
      <c r="H102" s="102">
        <v>32.330683348463296</v>
      </c>
      <c r="I102" s="102">
        <v>3.6234501676960761E-2</v>
      </c>
      <c r="J102" s="102">
        <v>2.113765228248663</v>
      </c>
      <c r="K102" s="252">
        <v>40.700592800785238</v>
      </c>
      <c r="L102" s="252">
        <v>24.818724120825834</v>
      </c>
      <c r="M102" s="252">
        <v>32.330683348463296</v>
      </c>
      <c r="N102" s="252">
        <v>3.6234501676960761E-2</v>
      </c>
      <c r="O102" s="252">
        <v>2.113765228248663</v>
      </c>
      <c r="P102" s="271">
        <v>100</v>
      </c>
      <c r="Q102" s="307" t="e">
        <v>#N/A</v>
      </c>
      <c r="R102" s="1" t="e">
        <v>#N/A</v>
      </c>
      <c r="S102" s="301" t="e">
        <v>#N/A</v>
      </c>
      <c r="T102" s="325" t="e">
        <v>#N/A</v>
      </c>
      <c r="U102" s="301" t="e">
        <v>#N/A</v>
      </c>
    </row>
    <row r="103" spans="1:21" x14ac:dyDescent="0.55000000000000004">
      <c r="A103" s="301">
        <v>11454</v>
      </c>
      <c r="B103" s="254">
        <v>244</v>
      </c>
      <c r="C103" s="238">
        <v>98</v>
      </c>
      <c r="D103" s="92" t="s">
        <v>575</v>
      </c>
      <c r="E103" s="93">
        <v>421157.95727999997</v>
      </c>
      <c r="F103" s="94">
        <v>98.610200000000006</v>
      </c>
      <c r="G103" s="94">
        <v>0</v>
      </c>
      <c r="H103" s="94">
        <v>0.3352</v>
      </c>
      <c r="I103" s="94">
        <v>1.44E-2</v>
      </c>
      <c r="J103" s="94">
        <v>1.0402</v>
      </c>
      <c r="K103" s="242">
        <v>1.0438807459836124</v>
      </c>
      <c r="L103" s="242">
        <v>0</v>
      </c>
      <c r="M103" s="242">
        <v>3.5484039790377349E-3</v>
      </c>
      <c r="N103" s="242">
        <v>1.5243740244076187E-4</v>
      </c>
      <c r="O103" s="242">
        <v>1.1011485140200035E-2</v>
      </c>
      <c r="P103" s="271">
        <v>100</v>
      </c>
      <c r="Q103" s="307">
        <v>422619</v>
      </c>
      <c r="R103" s="1">
        <v>1.0034691086675318</v>
      </c>
      <c r="S103" s="301">
        <v>100.34691086675318</v>
      </c>
      <c r="T103" s="325">
        <v>1.736710866753171</v>
      </c>
      <c r="U103" s="301" t="s">
        <v>230</v>
      </c>
    </row>
    <row r="104" spans="1:21" x14ac:dyDescent="0.55000000000000004">
      <c r="A104" s="301">
        <v>11234</v>
      </c>
      <c r="B104" s="254">
        <v>156</v>
      </c>
      <c r="C104" s="243">
        <v>99</v>
      </c>
      <c r="D104" s="202" t="s">
        <v>556</v>
      </c>
      <c r="E104" s="203">
        <v>459148.03371799999</v>
      </c>
      <c r="F104" s="204">
        <v>97.704499999999996</v>
      </c>
      <c r="G104" s="204">
        <v>0</v>
      </c>
      <c r="H104" s="204">
        <v>0</v>
      </c>
      <c r="I104" s="204">
        <v>6.5299999999999997E-2</v>
      </c>
      <c r="J104" s="204">
        <v>2.2302</v>
      </c>
      <c r="K104" s="242">
        <v>1.1275903030988275</v>
      </c>
      <c r="L104" s="242">
        <v>0</v>
      </c>
      <c r="M104" s="242">
        <v>0</v>
      </c>
      <c r="N104" s="242">
        <v>7.5361571670039186E-4</v>
      </c>
      <c r="O104" s="242">
        <v>2.5738342593954272E-2</v>
      </c>
      <c r="P104" s="271">
        <v>99.999999999999986</v>
      </c>
      <c r="Q104" s="307">
        <v>459176</v>
      </c>
      <c r="R104" s="1">
        <v>1.0000609090749524</v>
      </c>
      <c r="S104" s="301">
        <v>100.00609090749523</v>
      </c>
      <c r="T104" s="325">
        <v>2.301590907495239</v>
      </c>
      <c r="U104" s="301" t="s">
        <v>230</v>
      </c>
    </row>
    <row r="105" spans="1:21" x14ac:dyDescent="0.55000000000000004">
      <c r="A105" s="301">
        <v>11649</v>
      </c>
      <c r="B105" s="254">
        <v>275</v>
      </c>
      <c r="C105" s="238">
        <v>100</v>
      </c>
      <c r="D105" s="92" t="s">
        <v>578</v>
      </c>
      <c r="E105" s="93">
        <v>248590.071777</v>
      </c>
      <c r="F105" s="94">
        <v>97.546300000000002</v>
      </c>
      <c r="G105" s="94">
        <v>0</v>
      </c>
      <c r="H105" s="94">
        <v>2.3199999999999998E-2</v>
      </c>
      <c r="I105" s="94">
        <v>0.02</v>
      </c>
      <c r="J105" s="94">
        <v>2.4104999999999999</v>
      </c>
      <c r="K105" s="242">
        <v>0.6095068877237243</v>
      </c>
      <c r="L105" s="242">
        <v>0</v>
      </c>
      <c r="M105" s="242">
        <v>1.4496254389136649E-4</v>
      </c>
      <c r="N105" s="242">
        <v>1.2496771025117802E-4</v>
      </c>
      <c r="O105" s="242">
        <v>1.506173327802323E-2</v>
      </c>
      <c r="P105" s="271">
        <v>100</v>
      </c>
      <c r="Q105" s="307">
        <v>243101</v>
      </c>
      <c r="R105" s="1">
        <v>0.97791918342610229</v>
      </c>
      <c r="S105" s="301">
        <v>97.791918342610231</v>
      </c>
      <c r="T105" s="325">
        <v>0.24561834261022852</v>
      </c>
      <c r="U105" s="301" t="s">
        <v>46</v>
      </c>
    </row>
    <row r="106" spans="1:21" x14ac:dyDescent="0.55000000000000004">
      <c r="A106" s="301">
        <v>10864</v>
      </c>
      <c r="B106" s="254">
        <v>64</v>
      </c>
      <c r="C106" s="243">
        <v>101</v>
      </c>
      <c r="D106" s="202" t="s">
        <v>537</v>
      </c>
      <c r="E106" s="203">
        <v>115610.156197</v>
      </c>
      <c r="F106" s="204">
        <v>97.221400000000003</v>
      </c>
      <c r="G106" s="204">
        <v>0</v>
      </c>
      <c r="H106" s="204">
        <v>0.10979999999999999</v>
      </c>
      <c r="I106" s="204">
        <v>8.4400000000000003E-2</v>
      </c>
      <c r="J106" s="204">
        <v>2.5844</v>
      </c>
      <c r="K106" s="242">
        <v>0.28251524994697924</v>
      </c>
      <c r="L106" s="242">
        <v>0</v>
      </c>
      <c r="M106" s="242">
        <v>3.1906734982399266E-4</v>
      </c>
      <c r="N106" s="242">
        <v>2.4525759858966284E-4</v>
      </c>
      <c r="O106" s="242">
        <v>7.5099968933071649E-3</v>
      </c>
      <c r="P106" s="271">
        <v>100.00000000000001</v>
      </c>
      <c r="Q106" s="307">
        <v>115080</v>
      </c>
      <c r="R106" s="1">
        <v>0.9954142766134092</v>
      </c>
      <c r="S106" s="301">
        <v>99.541427661340919</v>
      </c>
      <c r="T106" s="325">
        <v>2.3200276613409159</v>
      </c>
      <c r="U106" s="301" t="s">
        <v>230</v>
      </c>
    </row>
    <row r="107" spans="1:21" x14ac:dyDescent="0.55000000000000004">
      <c r="A107" s="301">
        <v>10896</v>
      </c>
      <c r="B107" s="254">
        <v>103</v>
      </c>
      <c r="C107" s="238">
        <v>102</v>
      </c>
      <c r="D107" s="92" t="s">
        <v>540</v>
      </c>
      <c r="E107" s="93">
        <v>446252.75399900001</v>
      </c>
      <c r="F107" s="94">
        <v>97.0137</v>
      </c>
      <c r="G107" s="94">
        <v>0</v>
      </c>
      <c r="H107" s="94">
        <v>0.2399</v>
      </c>
      <c r="I107" s="94">
        <v>2.1399999999999999E-2</v>
      </c>
      <c r="J107" s="94">
        <v>2.7250000000000001</v>
      </c>
      <c r="K107" s="242">
        <v>1.0881731726514716</v>
      </c>
      <c r="L107" s="242">
        <v>0</v>
      </c>
      <c r="M107" s="242">
        <v>2.6908853504101797E-3</v>
      </c>
      <c r="N107" s="242">
        <v>2.4003729261683137E-4</v>
      </c>
      <c r="O107" s="242">
        <v>3.0565496372937644E-2</v>
      </c>
      <c r="P107" s="271">
        <v>100</v>
      </c>
      <c r="Q107" s="307">
        <v>453157</v>
      </c>
      <c r="R107" s="1">
        <v>1.0154716042402629</v>
      </c>
      <c r="S107" s="301">
        <v>101.54716042402629</v>
      </c>
      <c r="T107" s="325">
        <v>4.5334604240262877</v>
      </c>
      <c r="U107" s="301" t="s">
        <v>230</v>
      </c>
    </row>
    <row r="108" spans="1:21" x14ac:dyDescent="0.55000000000000004">
      <c r="A108" s="301">
        <v>11268</v>
      </c>
      <c r="B108" s="254">
        <v>167</v>
      </c>
      <c r="C108" s="243">
        <v>103</v>
      </c>
      <c r="D108" s="202" t="s">
        <v>558</v>
      </c>
      <c r="E108" s="203">
        <v>438943.86148700002</v>
      </c>
      <c r="F108" s="204">
        <v>96.891599999999997</v>
      </c>
      <c r="G108" s="204">
        <v>0</v>
      </c>
      <c r="H108" s="204">
        <v>0.31609999999999999</v>
      </c>
      <c r="I108" s="204">
        <v>2.6599999999999999E-2</v>
      </c>
      <c r="J108" s="204">
        <v>2.7656999999999998</v>
      </c>
      <c r="K108" s="242">
        <v>1.069003542874251</v>
      </c>
      <c r="L108" s="242">
        <v>0</v>
      </c>
      <c r="M108" s="242">
        <v>3.4875264718773431E-3</v>
      </c>
      <c r="N108" s="242">
        <v>2.9347739371065273E-4</v>
      </c>
      <c r="O108" s="242">
        <v>3.0513925856599709E-2</v>
      </c>
      <c r="P108" s="271">
        <v>100</v>
      </c>
      <c r="Q108" s="307">
        <v>468847</v>
      </c>
      <c r="R108" s="1">
        <v>1.0681252003654813</v>
      </c>
      <c r="S108" s="301">
        <v>106.81252003654814</v>
      </c>
      <c r="T108" s="325">
        <v>9.9209200365481394</v>
      </c>
      <c r="U108" s="301" t="s">
        <v>230</v>
      </c>
    </row>
    <row r="109" spans="1:21" x14ac:dyDescent="0.55000000000000004">
      <c r="A109" s="301">
        <v>11235</v>
      </c>
      <c r="B109" s="254">
        <v>155</v>
      </c>
      <c r="C109" s="238">
        <v>104</v>
      </c>
      <c r="D109" s="92" t="s">
        <v>555</v>
      </c>
      <c r="E109" s="93">
        <v>298684.52394699998</v>
      </c>
      <c r="F109" s="94">
        <v>96.804900000000004</v>
      </c>
      <c r="G109" s="94">
        <v>0</v>
      </c>
      <c r="H109" s="94">
        <v>1.5696000000000001</v>
      </c>
      <c r="I109" s="94">
        <v>6.6E-3</v>
      </c>
      <c r="J109" s="94">
        <v>1.6189</v>
      </c>
      <c r="K109" s="242">
        <v>0.72676515766528371</v>
      </c>
      <c r="L109" s="242">
        <v>0</v>
      </c>
      <c r="M109" s="242">
        <v>1.1783810442151476E-2</v>
      </c>
      <c r="N109" s="242">
        <v>4.9549661645132342E-5</v>
      </c>
      <c r="O109" s="242">
        <v>1.2153931399591629E-2</v>
      </c>
      <c r="P109" s="271">
        <v>100</v>
      </c>
      <c r="Q109" s="307">
        <v>292444</v>
      </c>
      <c r="R109" s="1">
        <v>0.97910663778446272</v>
      </c>
      <c r="S109" s="301">
        <v>97.910663778446278</v>
      </c>
      <c r="T109" s="325">
        <v>1.1057637784462742</v>
      </c>
      <c r="U109" s="301" t="s">
        <v>230</v>
      </c>
    </row>
    <row r="110" spans="1:21" x14ac:dyDescent="0.55000000000000004">
      <c r="A110" s="301">
        <v>10706</v>
      </c>
      <c r="B110" s="254">
        <v>27</v>
      </c>
      <c r="C110" s="243">
        <v>105</v>
      </c>
      <c r="D110" s="202" t="s">
        <v>520</v>
      </c>
      <c r="E110" s="203">
        <v>545317.06098900002</v>
      </c>
      <c r="F110" s="204">
        <v>96.337500000000006</v>
      </c>
      <c r="G110" s="204">
        <v>0</v>
      </c>
      <c r="H110" s="204">
        <v>1.0630999999999999</v>
      </c>
      <c r="I110" s="204">
        <v>3.5999999999999999E-3</v>
      </c>
      <c r="J110" s="204">
        <v>2.5958000000000001</v>
      </c>
      <c r="K110" s="242">
        <v>1.3204698649485436</v>
      </c>
      <c r="L110" s="242">
        <v>0</v>
      </c>
      <c r="M110" s="242">
        <v>1.4571599983669874E-2</v>
      </c>
      <c r="N110" s="242">
        <v>4.9344144427816339E-5</v>
      </c>
      <c r="O110" s="242">
        <v>3.5579869473812684E-2</v>
      </c>
      <c r="P110" s="271">
        <v>100.00000000000001</v>
      </c>
      <c r="Q110" s="307">
        <v>533257</v>
      </c>
      <c r="R110" s="1">
        <v>0.97788431382079333</v>
      </c>
      <c r="S110" s="301">
        <v>97.788431382079338</v>
      </c>
      <c r="T110" s="325">
        <v>1.4509313820793324</v>
      </c>
      <c r="U110" s="301" t="s">
        <v>230</v>
      </c>
    </row>
    <row r="111" spans="1:21" x14ac:dyDescent="0.55000000000000004">
      <c r="A111" s="301">
        <v>11297</v>
      </c>
      <c r="B111" s="254">
        <v>177</v>
      </c>
      <c r="C111" s="238">
        <v>106</v>
      </c>
      <c r="D111" s="92" t="s">
        <v>563</v>
      </c>
      <c r="E111" s="93">
        <v>179210.16855999999</v>
      </c>
      <c r="F111" s="94">
        <v>96.311400000000006</v>
      </c>
      <c r="G111" s="94">
        <v>0</v>
      </c>
      <c r="H111" s="94">
        <v>0.87870000000000004</v>
      </c>
      <c r="I111" s="94">
        <v>0.37269999999999998</v>
      </c>
      <c r="J111" s="94">
        <v>2.4371999999999998</v>
      </c>
      <c r="K111" s="242">
        <v>0.4338347952961048</v>
      </c>
      <c r="L111" s="242">
        <v>0</v>
      </c>
      <c r="M111" s="242">
        <v>3.9581050075763336E-3</v>
      </c>
      <c r="N111" s="242">
        <v>1.6788275137404112E-3</v>
      </c>
      <c r="O111" s="242">
        <v>1.0978369778610492E-2</v>
      </c>
      <c r="P111" s="271">
        <v>100</v>
      </c>
      <c r="Q111" s="307">
        <v>174162</v>
      </c>
      <c r="R111" s="1">
        <v>0.97183101494427837</v>
      </c>
      <c r="S111" s="301">
        <v>97.183101494427831</v>
      </c>
      <c r="T111" s="325">
        <v>0.87170149442782474</v>
      </c>
      <c r="U111" s="301" t="s">
        <v>230</v>
      </c>
    </row>
    <row r="112" spans="1:21" x14ac:dyDescent="0.55000000000000004">
      <c r="A112" s="301">
        <v>10743</v>
      </c>
      <c r="B112" s="254">
        <v>21</v>
      </c>
      <c r="C112" s="243">
        <v>107</v>
      </c>
      <c r="D112" s="202" t="s">
        <v>522</v>
      </c>
      <c r="E112" s="203">
        <v>1123823.326719</v>
      </c>
      <c r="F112" s="204">
        <v>95.988299999999995</v>
      </c>
      <c r="G112" s="204">
        <v>4.1399999999999999E-2</v>
      </c>
      <c r="H112" s="204">
        <v>0.16220000000000001</v>
      </c>
      <c r="I112" s="204">
        <v>0</v>
      </c>
      <c r="J112" s="204">
        <v>3.8081</v>
      </c>
      <c r="K112" s="242">
        <v>2.7114423781720345</v>
      </c>
      <c r="L112" s="242">
        <v>1.1694520525555952E-3</v>
      </c>
      <c r="M112" s="242">
        <v>4.5817662542153997E-3</v>
      </c>
      <c r="N112" s="242">
        <v>0</v>
      </c>
      <c r="O112" s="242">
        <v>0.10756981549123096</v>
      </c>
      <c r="P112" s="271">
        <v>99.999999999999986</v>
      </c>
      <c r="Q112" s="307">
        <v>1108237</v>
      </c>
      <c r="R112" s="1">
        <v>0.98613098131313548</v>
      </c>
      <c r="S112" s="301">
        <v>98.613098131313549</v>
      </c>
      <c r="T112" s="325">
        <v>2.624798131313554</v>
      </c>
      <c r="U112" s="301" t="s">
        <v>230</v>
      </c>
    </row>
    <row r="113" spans="1:21" x14ac:dyDescent="0.55000000000000004">
      <c r="A113" s="301">
        <v>10872</v>
      </c>
      <c r="B113" s="254">
        <v>15</v>
      </c>
      <c r="C113" s="238">
        <v>108</v>
      </c>
      <c r="D113" s="92" t="s">
        <v>538</v>
      </c>
      <c r="E113" s="93">
        <v>200640.84367599999</v>
      </c>
      <c r="F113" s="94">
        <v>95.624799999999993</v>
      </c>
      <c r="G113" s="94">
        <v>0</v>
      </c>
      <c r="H113" s="94">
        <v>0.99929999999999997</v>
      </c>
      <c r="I113" s="94">
        <v>0</v>
      </c>
      <c r="J113" s="94">
        <v>3.3759000000000001</v>
      </c>
      <c r="K113" s="242">
        <v>0.48225187203097436</v>
      </c>
      <c r="L113" s="242">
        <v>0</v>
      </c>
      <c r="M113" s="242">
        <v>5.0396371623318715E-3</v>
      </c>
      <c r="N113" s="242">
        <v>0</v>
      </c>
      <c r="O113" s="242">
        <v>1.7025228756445677E-2</v>
      </c>
      <c r="P113" s="271">
        <v>100</v>
      </c>
      <c r="Q113" s="307">
        <v>194349</v>
      </c>
      <c r="R113" s="1">
        <v>0.96864126186510546</v>
      </c>
      <c r="S113" s="301">
        <v>96.864126186510546</v>
      </c>
      <c r="T113" s="325">
        <v>1.2393261865105529</v>
      </c>
      <c r="U113" s="301" t="s">
        <v>230</v>
      </c>
    </row>
    <row r="114" spans="1:21" x14ac:dyDescent="0.55000000000000004">
      <c r="A114" s="301">
        <v>10830</v>
      </c>
      <c r="B114" s="254">
        <v>38</v>
      </c>
      <c r="C114" s="243">
        <v>109</v>
      </c>
      <c r="D114" s="202" t="s">
        <v>532</v>
      </c>
      <c r="E114" s="203">
        <v>244547.89032599999</v>
      </c>
      <c r="F114" s="204">
        <v>95.502200000000002</v>
      </c>
      <c r="G114" s="204">
        <v>0.64710000000000001</v>
      </c>
      <c r="H114" s="204">
        <v>0.37569999999999998</v>
      </c>
      <c r="I114" s="204">
        <v>0</v>
      </c>
      <c r="J114" s="204">
        <v>3.4750000000000001</v>
      </c>
      <c r="K114" s="242">
        <v>0.58703140233251161</v>
      </c>
      <c r="L114" s="242">
        <v>3.9775839765928767E-3</v>
      </c>
      <c r="M114" s="242">
        <v>2.3093467779414984E-3</v>
      </c>
      <c r="N114" s="242">
        <v>0</v>
      </c>
      <c r="O114" s="242">
        <v>2.1360074669541412E-2</v>
      </c>
      <c r="P114" s="271">
        <v>99.999999999999986</v>
      </c>
      <c r="Q114" s="307">
        <v>242464</v>
      </c>
      <c r="R114" s="1">
        <v>0.99147860027243739</v>
      </c>
      <c r="S114" s="301">
        <v>99.147860027243738</v>
      </c>
      <c r="T114" s="325">
        <v>3.6456600272437356</v>
      </c>
      <c r="U114" s="301" t="s">
        <v>230</v>
      </c>
    </row>
    <row r="115" spans="1:21" x14ac:dyDescent="0.55000000000000004">
      <c r="A115" s="301">
        <v>11308</v>
      </c>
      <c r="B115" s="254">
        <v>181</v>
      </c>
      <c r="C115" s="238">
        <v>110</v>
      </c>
      <c r="D115" s="92" t="s">
        <v>564</v>
      </c>
      <c r="E115" s="93">
        <v>382420.83724800003</v>
      </c>
      <c r="F115" s="94">
        <v>95.448499999999996</v>
      </c>
      <c r="G115" s="94">
        <v>1.5911</v>
      </c>
      <c r="H115" s="94">
        <v>0.1353</v>
      </c>
      <c r="I115" s="94">
        <v>1.29E-2</v>
      </c>
      <c r="J115" s="94">
        <v>2.8121999999999998</v>
      </c>
      <c r="K115" s="242">
        <v>0.91747595826872153</v>
      </c>
      <c r="L115" s="242">
        <v>1.5294069547466569E-2</v>
      </c>
      <c r="M115" s="242">
        <v>1.3005390043191673E-3</v>
      </c>
      <c r="N115" s="242">
        <v>1.2399817557810241E-4</v>
      </c>
      <c r="O115" s="242">
        <v>2.7031602276026325E-2</v>
      </c>
      <c r="P115" s="271">
        <v>100</v>
      </c>
      <c r="Q115" s="307">
        <v>368191</v>
      </c>
      <c r="R115" s="1">
        <v>0.96279011010382787</v>
      </c>
      <c r="S115" s="301">
        <v>96.279011010382789</v>
      </c>
      <c r="T115" s="325">
        <v>0.83051101038279285</v>
      </c>
      <c r="U115" s="301" t="s">
        <v>177</v>
      </c>
    </row>
    <row r="116" spans="1:21" x14ac:dyDescent="0.55000000000000004">
      <c r="A116" s="301">
        <v>11378</v>
      </c>
      <c r="B116" s="254">
        <v>226</v>
      </c>
      <c r="C116" s="243">
        <v>111</v>
      </c>
      <c r="D116" s="202" t="s">
        <v>571</v>
      </c>
      <c r="E116" s="203">
        <v>459736.073569</v>
      </c>
      <c r="F116" s="204">
        <v>95.434799999999996</v>
      </c>
      <c r="G116" s="204">
        <v>0.32290000000000002</v>
      </c>
      <c r="H116" s="204">
        <v>1.2971999999999999</v>
      </c>
      <c r="I116" s="204">
        <v>6.0000000000000001E-3</v>
      </c>
      <c r="J116" s="204">
        <v>2.9390999999999998</v>
      </c>
      <c r="K116" s="242">
        <v>1.1028066774975445</v>
      </c>
      <c r="L116" s="242">
        <v>3.7313042638949015E-3</v>
      </c>
      <c r="M116" s="242">
        <v>1.498992843333684E-2</v>
      </c>
      <c r="N116" s="242">
        <v>6.9333619025609819E-5</v>
      </c>
      <c r="O116" s="242">
        <v>3.3963073279694965E-2</v>
      </c>
      <c r="P116" s="271">
        <v>100</v>
      </c>
      <c r="Q116" s="307">
        <v>472244</v>
      </c>
      <c r="R116" s="1">
        <v>1.0272067543751768</v>
      </c>
      <c r="S116" s="301">
        <v>102.72067543751768</v>
      </c>
      <c r="T116" s="325">
        <v>7.2858754375176886</v>
      </c>
      <c r="U116" s="301" t="s">
        <v>46</v>
      </c>
    </row>
    <row r="117" spans="1:21" x14ac:dyDescent="0.55000000000000004">
      <c r="A117" s="301">
        <v>11461</v>
      </c>
      <c r="B117" s="254">
        <v>237</v>
      </c>
      <c r="C117" s="238">
        <v>112</v>
      </c>
      <c r="D117" s="92" t="s">
        <v>573</v>
      </c>
      <c r="E117" s="93">
        <v>241986.98946499999</v>
      </c>
      <c r="F117" s="94">
        <v>94.618799999999993</v>
      </c>
      <c r="G117" s="94">
        <v>0.33160000000000001</v>
      </c>
      <c r="H117" s="94">
        <v>1.6952</v>
      </c>
      <c r="I117" s="94">
        <v>2.0400000000000001E-2</v>
      </c>
      <c r="J117" s="94">
        <v>3.3340000000000001</v>
      </c>
      <c r="K117" s="242">
        <v>0.57551081516692348</v>
      </c>
      <c r="L117" s="242">
        <v>2.0169288377082763E-3</v>
      </c>
      <c r="M117" s="242">
        <v>1.0310910029201056E-2</v>
      </c>
      <c r="N117" s="242">
        <v>1.2408126745853089E-4</v>
      </c>
      <c r="O117" s="242">
        <v>2.0278771848369702E-2</v>
      </c>
      <c r="P117" s="271">
        <v>99.999999999999986</v>
      </c>
      <c r="Q117" s="307">
        <v>230798</v>
      </c>
      <c r="R117" s="1">
        <v>0.95376202047169023</v>
      </c>
      <c r="S117" s="301">
        <v>95.376202047169016</v>
      </c>
      <c r="T117" s="325">
        <v>0.75740204716902326</v>
      </c>
      <c r="U117" s="301" t="s">
        <v>230</v>
      </c>
    </row>
    <row r="118" spans="1:21" x14ac:dyDescent="0.55000000000000004">
      <c r="A118" s="301">
        <v>10719</v>
      </c>
      <c r="B118" s="254">
        <v>22</v>
      </c>
      <c r="C118" s="243">
        <v>113</v>
      </c>
      <c r="D118" s="202" t="s">
        <v>521</v>
      </c>
      <c r="E118" s="203">
        <v>3645600.040854</v>
      </c>
      <c r="F118" s="204">
        <v>94.615200000000002</v>
      </c>
      <c r="G118" s="204">
        <v>2.2115</v>
      </c>
      <c r="H118" s="204">
        <v>0</v>
      </c>
      <c r="I118" s="204">
        <v>0.79590000000000005</v>
      </c>
      <c r="J118" s="204">
        <v>2.3774000000000002</v>
      </c>
      <c r="K118" s="242">
        <v>8.6698976227332381</v>
      </c>
      <c r="L118" s="242">
        <v>0.20264691711981325</v>
      </c>
      <c r="M118" s="242">
        <v>0</v>
      </c>
      <c r="N118" s="242">
        <v>7.2930898184788318E-2</v>
      </c>
      <c r="O118" s="242">
        <v>0.2178488721504156</v>
      </c>
      <c r="P118" s="271">
        <v>100</v>
      </c>
      <c r="Q118" s="307">
        <v>3586395</v>
      </c>
      <c r="R118" s="1">
        <v>0.98375986389331649</v>
      </c>
      <c r="S118" s="301">
        <v>98.375986389331644</v>
      </c>
      <c r="T118" s="325">
        <v>3.760786389331642</v>
      </c>
      <c r="U118" s="301" t="s">
        <v>230</v>
      </c>
    </row>
    <row r="119" spans="1:21" x14ac:dyDescent="0.55000000000000004">
      <c r="A119" s="301">
        <v>10801</v>
      </c>
      <c r="B119" s="254">
        <v>46</v>
      </c>
      <c r="C119" s="238">
        <v>114</v>
      </c>
      <c r="D119" s="92" t="s">
        <v>530</v>
      </c>
      <c r="E119" s="93">
        <v>156350.76467900001</v>
      </c>
      <c r="F119" s="94">
        <v>94.455799999999996</v>
      </c>
      <c r="G119" s="94">
        <v>0</v>
      </c>
      <c r="H119" s="94">
        <v>2.9072</v>
      </c>
      <c r="I119" s="94">
        <v>7.4999999999999997E-3</v>
      </c>
      <c r="J119" s="94">
        <v>2.6295000000000002</v>
      </c>
      <c r="K119" s="242">
        <v>0.37120402555786558</v>
      </c>
      <c r="L119" s="242">
        <v>0</v>
      </c>
      <c r="M119" s="242">
        <v>1.1425072288857084E-2</v>
      </c>
      <c r="N119" s="242">
        <v>2.947442286957489E-5</v>
      </c>
      <c r="O119" s="242">
        <v>1.0333732658072957E-2</v>
      </c>
      <c r="P119" s="271">
        <v>100</v>
      </c>
      <c r="Q119" s="307">
        <v>149908</v>
      </c>
      <c r="R119" s="1">
        <v>0.95879288027642529</v>
      </c>
      <c r="S119" s="301">
        <v>95.879288027642531</v>
      </c>
      <c r="T119" s="325">
        <v>1.4234880276425343</v>
      </c>
      <c r="U119" s="301" t="s">
        <v>230</v>
      </c>
    </row>
    <row r="120" spans="1:21" x14ac:dyDescent="0.55000000000000004">
      <c r="A120" s="301">
        <v>10589</v>
      </c>
      <c r="B120" s="254">
        <v>26</v>
      </c>
      <c r="C120" s="243">
        <v>115</v>
      </c>
      <c r="D120" s="202" t="s">
        <v>514</v>
      </c>
      <c r="E120" s="203">
        <v>448481.75692999997</v>
      </c>
      <c r="F120" s="204">
        <v>94.3001</v>
      </c>
      <c r="G120" s="204">
        <v>0</v>
      </c>
      <c r="H120" s="204">
        <v>1.6432</v>
      </c>
      <c r="I120" s="204">
        <v>0</v>
      </c>
      <c r="J120" s="204">
        <v>4.0567000000000002</v>
      </c>
      <c r="K120" s="242">
        <v>1.0630188655663053</v>
      </c>
      <c r="L120" s="242">
        <v>0</v>
      </c>
      <c r="M120" s="242">
        <v>1.8523337726031604E-2</v>
      </c>
      <c r="N120" s="242">
        <v>0</v>
      </c>
      <c r="O120" s="242">
        <v>4.5730053647268995E-2</v>
      </c>
      <c r="P120" s="271">
        <v>100</v>
      </c>
      <c r="Q120" s="307">
        <v>425853</v>
      </c>
      <c r="R120" s="1">
        <v>0.94954364011392345</v>
      </c>
      <c r="S120" s="301">
        <v>94.954364011392343</v>
      </c>
      <c r="T120" s="325">
        <v>0.65426401139234258</v>
      </c>
      <c r="U120" s="301" t="s">
        <v>230</v>
      </c>
    </row>
    <row r="121" spans="1:21" x14ac:dyDescent="0.55000000000000004">
      <c r="A121" s="301">
        <v>10781</v>
      </c>
      <c r="B121" s="254">
        <v>51</v>
      </c>
      <c r="C121" s="238">
        <v>116</v>
      </c>
      <c r="D121" s="92" t="s">
        <v>527</v>
      </c>
      <c r="E121" s="93">
        <v>513536.21751799999</v>
      </c>
      <c r="F121" s="94">
        <v>94.204099999999997</v>
      </c>
      <c r="G121" s="94">
        <v>0</v>
      </c>
      <c r="H121" s="94">
        <v>2.4788000000000001</v>
      </c>
      <c r="I121" s="94">
        <v>0</v>
      </c>
      <c r="J121" s="94">
        <v>3.3170999999999999</v>
      </c>
      <c r="K121" s="242">
        <v>1.2159757662843129</v>
      </c>
      <c r="L121" s="242">
        <v>0</v>
      </c>
      <c r="M121" s="242">
        <v>3.1996067362944448E-2</v>
      </c>
      <c r="N121" s="242">
        <v>0</v>
      </c>
      <c r="O121" s="242">
        <v>4.2816748043256019E-2</v>
      </c>
      <c r="P121" s="271">
        <v>100</v>
      </c>
      <c r="Q121" s="307">
        <v>522699</v>
      </c>
      <c r="R121" s="1">
        <v>1.0178425243817957</v>
      </c>
      <c r="S121" s="301">
        <v>101.78425243817956</v>
      </c>
      <c r="T121" s="325">
        <v>7.5801524381795673</v>
      </c>
      <c r="U121" s="301" t="s">
        <v>230</v>
      </c>
    </row>
    <row r="122" spans="1:21" x14ac:dyDescent="0.55000000000000004">
      <c r="A122" s="301">
        <v>11260</v>
      </c>
      <c r="B122" s="254">
        <v>169</v>
      </c>
      <c r="C122" s="243">
        <v>117</v>
      </c>
      <c r="D122" s="202" t="s">
        <v>560</v>
      </c>
      <c r="E122" s="203">
        <v>372872.965188</v>
      </c>
      <c r="F122" s="204">
        <v>94.052899999999994</v>
      </c>
      <c r="G122" s="204">
        <v>0</v>
      </c>
      <c r="H122" s="204">
        <v>0.39589999999999997</v>
      </c>
      <c r="I122" s="204">
        <v>4.4600000000000001E-2</v>
      </c>
      <c r="J122" s="204">
        <v>5.5065999999999997</v>
      </c>
      <c r="K122" s="242">
        <v>0.88148946126569194</v>
      </c>
      <c r="L122" s="242">
        <v>0</v>
      </c>
      <c r="M122" s="242">
        <v>3.7104829060569896E-3</v>
      </c>
      <c r="N122" s="242">
        <v>4.1800337865658435E-4</v>
      </c>
      <c r="O122" s="242">
        <v>5.1609358854492089E-2</v>
      </c>
      <c r="P122" s="271">
        <v>100</v>
      </c>
      <c r="Q122" s="307">
        <v>353939</v>
      </c>
      <c r="R122" s="1">
        <v>0.94922140526210141</v>
      </c>
      <c r="S122" s="301">
        <v>94.922140526210143</v>
      </c>
      <c r="T122" s="325">
        <v>0.8692405262101488</v>
      </c>
      <c r="U122" s="301" t="s">
        <v>46</v>
      </c>
    </row>
    <row r="123" spans="1:21" x14ac:dyDescent="0.55000000000000004">
      <c r="A123" s="301">
        <v>11477</v>
      </c>
      <c r="B123" s="254">
        <v>245</v>
      </c>
      <c r="C123" s="238">
        <v>118</v>
      </c>
      <c r="D123" s="92" t="s">
        <v>576</v>
      </c>
      <c r="E123" s="93">
        <v>2056524.752994</v>
      </c>
      <c r="F123" s="94">
        <v>93.888900000000007</v>
      </c>
      <c r="G123" s="94">
        <v>8.0999999999999996E-3</v>
      </c>
      <c r="H123" s="94">
        <v>1.8252999999999999</v>
      </c>
      <c r="I123" s="94">
        <v>2.2000000000000001E-3</v>
      </c>
      <c r="J123" s="94">
        <v>4.2755000000000001</v>
      </c>
      <c r="K123" s="242">
        <v>4.8532451490280435</v>
      </c>
      <c r="L123" s="242">
        <v>4.187000349043087E-4</v>
      </c>
      <c r="M123" s="242">
        <v>9.4352243668004279E-2</v>
      </c>
      <c r="N123" s="242">
        <v>1.137209971345036E-4</v>
      </c>
      <c r="O123" s="242">
        <v>0.22100641965844098</v>
      </c>
      <c r="P123" s="271">
        <v>100</v>
      </c>
      <c r="Q123" s="307">
        <v>2063175</v>
      </c>
      <c r="R123" s="1">
        <v>1.0032337305915322</v>
      </c>
      <c r="S123" s="301">
        <v>100.32337305915323</v>
      </c>
      <c r="T123" s="325">
        <v>6.4344730591532198</v>
      </c>
      <c r="U123" s="301" t="s">
        <v>230</v>
      </c>
    </row>
    <row r="124" spans="1:21" x14ac:dyDescent="0.55000000000000004">
      <c r="A124" s="301">
        <v>11183</v>
      </c>
      <c r="B124" s="254">
        <v>144</v>
      </c>
      <c r="C124" s="243">
        <v>119</v>
      </c>
      <c r="D124" s="202" t="s">
        <v>549</v>
      </c>
      <c r="E124" s="203">
        <v>1539556</v>
      </c>
      <c r="F124" s="204">
        <v>93.790700000000001</v>
      </c>
      <c r="G124" s="204">
        <v>1.2889999999999999</v>
      </c>
      <c r="H124" s="204">
        <v>2.8264</v>
      </c>
      <c r="I124" s="204">
        <v>5.9999999999999995E-4</v>
      </c>
      <c r="J124" s="204">
        <v>2.0933000000000002</v>
      </c>
      <c r="K124" s="242">
        <v>3.6294373555349662</v>
      </c>
      <c r="L124" s="242">
        <v>4.9880689143855107E-2</v>
      </c>
      <c r="M124" s="242">
        <v>0.10937376244855863</v>
      </c>
      <c r="N124" s="242">
        <v>2.3218319229102452E-5</v>
      </c>
      <c r="O124" s="242">
        <v>8.1004846070466957E-2</v>
      </c>
      <c r="P124" s="271">
        <v>100.00000000000001</v>
      </c>
      <c r="Q124" s="307">
        <v>1455504</v>
      </c>
      <c r="R124" s="1">
        <v>0.94540503885535832</v>
      </c>
      <c r="S124" s="301">
        <v>94.540503885535827</v>
      </c>
      <c r="T124" s="325">
        <v>0.749803885535826</v>
      </c>
      <c r="U124" s="301" t="s">
        <v>46</v>
      </c>
    </row>
    <row r="125" spans="1:21" x14ac:dyDescent="0.55000000000000004">
      <c r="A125" s="301">
        <v>11280</v>
      </c>
      <c r="B125" s="254">
        <v>170</v>
      </c>
      <c r="C125" s="238">
        <v>120</v>
      </c>
      <c r="D125" s="92" t="s">
        <v>561</v>
      </c>
      <c r="E125" s="93">
        <v>153380.885588</v>
      </c>
      <c r="F125" s="94">
        <v>92.273899999999998</v>
      </c>
      <c r="G125" s="94">
        <v>0</v>
      </c>
      <c r="H125" s="94">
        <v>4.7256</v>
      </c>
      <c r="I125" s="94">
        <v>0</v>
      </c>
      <c r="J125" s="94">
        <v>3.0005000000000002</v>
      </c>
      <c r="K125" s="242">
        <v>0.35574119094520373</v>
      </c>
      <c r="L125" s="242">
        <v>0</v>
      </c>
      <c r="M125" s="242">
        <v>1.8218484012604376E-2</v>
      </c>
      <c r="N125" s="242">
        <v>0</v>
      </c>
      <c r="O125" s="242">
        <v>1.1567750397794868E-2</v>
      </c>
      <c r="P125" s="271">
        <v>100</v>
      </c>
      <c r="Q125" s="307">
        <v>149218</v>
      </c>
      <c r="R125" s="1">
        <v>0.97285916317381271</v>
      </c>
      <c r="S125" s="301">
        <v>97.285916317381265</v>
      </c>
      <c r="T125" s="325">
        <v>5.0120163173812671</v>
      </c>
      <c r="U125" s="301" t="s">
        <v>230</v>
      </c>
    </row>
    <row r="126" spans="1:21" x14ac:dyDescent="0.55000000000000004">
      <c r="A126" s="301">
        <v>11186</v>
      </c>
      <c r="B126" s="254">
        <v>142</v>
      </c>
      <c r="C126" s="243">
        <v>121</v>
      </c>
      <c r="D126" s="202" t="s">
        <v>550</v>
      </c>
      <c r="E126" s="203">
        <v>381484.38624600001</v>
      </c>
      <c r="F126" s="204">
        <v>92.260900000000007</v>
      </c>
      <c r="G126" s="204">
        <v>0</v>
      </c>
      <c r="H126" s="204">
        <v>0</v>
      </c>
      <c r="I126" s="204">
        <v>0.2205</v>
      </c>
      <c r="J126" s="204">
        <v>7.5186000000000002</v>
      </c>
      <c r="K126" s="242">
        <v>0.88466427821073002</v>
      </c>
      <c r="L126" s="242">
        <v>0</v>
      </c>
      <c r="M126" s="242">
        <v>0</v>
      </c>
      <c r="N126" s="242">
        <v>2.1143135753657937E-3</v>
      </c>
      <c r="O126" s="242">
        <v>7.2093777994309549E-2</v>
      </c>
      <c r="P126" s="271">
        <v>100.00000000000001</v>
      </c>
      <c r="Q126" s="307">
        <v>390678</v>
      </c>
      <c r="R126" s="1">
        <v>1.0240995807049138</v>
      </c>
      <c r="S126" s="301">
        <v>102.40995807049138</v>
      </c>
      <c r="T126" s="325">
        <v>10.149058070491378</v>
      </c>
      <c r="U126" s="301" t="s">
        <v>230</v>
      </c>
    </row>
    <row r="127" spans="1:21" x14ac:dyDescent="0.55000000000000004">
      <c r="A127" s="301">
        <v>10596</v>
      </c>
      <c r="B127" s="254">
        <v>36</v>
      </c>
      <c r="C127" s="238">
        <v>122</v>
      </c>
      <c r="D127" s="92" t="s">
        <v>516</v>
      </c>
      <c r="E127" s="93">
        <v>861771.80870599998</v>
      </c>
      <c r="F127" s="94">
        <v>92.171300000000002</v>
      </c>
      <c r="G127" s="94">
        <v>0</v>
      </c>
      <c r="H127" s="94">
        <v>0</v>
      </c>
      <c r="I127" s="94">
        <v>2.3742000000000001</v>
      </c>
      <c r="J127" s="94">
        <v>5.4545000000000003</v>
      </c>
      <c r="K127" s="242">
        <v>1.9965124960528027</v>
      </c>
      <c r="L127" s="242">
        <v>0</v>
      </c>
      <c r="M127" s="242">
        <v>0</v>
      </c>
      <c r="N127" s="242">
        <v>5.1427287757995863E-2</v>
      </c>
      <c r="O127" s="242">
        <v>0.1181493307539333</v>
      </c>
      <c r="P127" s="271">
        <v>100</v>
      </c>
      <c r="Q127" s="307">
        <v>834709</v>
      </c>
      <c r="R127" s="1">
        <v>0.96859631699180748</v>
      </c>
      <c r="S127" s="301">
        <v>96.859631699180753</v>
      </c>
      <c r="T127" s="325">
        <v>4.6883316991807504</v>
      </c>
      <c r="U127" s="301" t="s">
        <v>230</v>
      </c>
    </row>
    <row r="128" spans="1:21" x14ac:dyDescent="0.55000000000000004">
      <c r="A128" s="301">
        <v>11312</v>
      </c>
      <c r="B128" s="254">
        <v>184</v>
      </c>
      <c r="C128" s="243">
        <v>123</v>
      </c>
      <c r="D128" s="202" t="s">
        <v>566</v>
      </c>
      <c r="E128" s="203">
        <v>441989.11401000002</v>
      </c>
      <c r="F128" s="204">
        <v>91.937299999999993</v>
      </c>
      <c r="G128" s="204">
        <v>0</v>
      </c>
      <c r="H128" s="204">
        <v>3.5794000000000001</v>
      </c>
      <c r="I128" s="204">
        <v>0</v>
      </c>
      <c r="J128" s="204">
        <v>4.4832999999999998</v>
      </c>
      <c r="K128" s="242">
        <v>1.0213800136834168</v>
      </c>
      <c r="L128" s="242">
        <v>0</v>
      </c>
      <c r="M128" s="242">
        <v>3.9765444721330978E-2</v>
      </c>
      <c r="N128" s="242">
        <v>0</v>
      </c>
      <c r="O128" s="242">
        <v>4.9807347130564665E-2</v>
      </c>
      <c r="P128" s="271">
        <v>100</v>
      </c>
      <c r="Q128" s="307">
        <v>409282</v>
      </c>
      <c r="R128" s="1">
        <v>0.92600018196543177</v>
      </c>
      <c r="S128" s="301">
        <v>92.600018196543175</v>
      </c>
      <c r="T128" s="325">
        <v>0.66271819654318165</v>
      </c>
      <c r="U128" s="301" t="s">
        <v>177</v>
      </c>
    </row>
    <row r="129" spans="1:21" x14ac:dyDescent="0.55000000000000004">
      <c r="A129" s="301">
        <v>11099</v>
      </c>
      <c r="B129" s="254">
        <v>124</v>
      </c>
      <c r="C129" s="238">
        <v>124</v>
      </c>
      <c r="D129" s="92" t="s">
        <v>544</v>
      </c>
      <c r="E129" s="93">
        <v>1709041.1146499999</v>
      </c>
      <c r="F129" s="94">
        <v>91.844899999999996</v>
      </c>
      <c r="G129" s="94">
        <v>0</v>
      </c>
      <c r="H129" s="94">
        <v>4.2267999999999999</v>
      </c>
      <c r="I129" s="94">
        <v>0</v>
      </c>
      <c r="J129" s="94">
        <v>3.9283000000000001</v>
      </c>
      <c r="K129" s="242">
        <v>3.9454050252282733</v>
      </c>
      <c r="L129" s="242">
        <v>0</v>
      </c>
      <c r="M129" s="242">
        <v>0.18157173627098366</v>
      </c>
      <c r="N129" s="242">
        <v>0</v>
      </c>
      <c r="O129" s="242">
        <v>0.16874899488816719</v>
      </c>
      <c r="P129" s="271">
        <v>100</v>
      </c>
      <c r="Q129" s="307">
        <v>1741157</v>
      </c>
      <c r="R129" s="1">
        <v>1.0187917570119882</v>
      </c>
      <c r="S129" s="301">
        <v>101.87917570119882</v>
      </c>
      <c r="T129" s="325">
        <v>10.034275701198823</v>
      </c>
      <c r="U129" s="301" t="s">
        <v>230</v>
      </c>
    </row>
    <row r="130" spans="1:21" x14ac:dyDescent="0.55000000000000004">
      <c r="A130" s="301">
        <v>10630</v>
      </c>
      <c r="B130" s="254">
        <v>19</v>
      </c>
      <c r="C130" s="243">
        <v>125</v>
      </c>
      <c r="D130" s="202" t="s">
        <v>519</v>
      </c>
      <c r="E130" s="203">
        <v>146044.81591100001</v>
      </c>
      <c r="F130" s="204">
        <v>91.747600000000006</v>
      </c>
      <c r="G130" s="204">
        <v>1.5136000000000001</v>
      </c>
      <c r="H130" s="204">
        <v>5.1439000000000004</v>
      </c>
      <c r="I130" s="204">
        <v>0.15629999999999999</v>
      </c>
      <c r="J130" s="204">
        <v>1.4386000000000001</v>
      </c>
      <c r="K130" s="242">
        <v>0.33679442591600084</v>
      </c>
      <c r="L130" s="242">
        <v>5.5562439024722044E-3</v>
      </c>
      <c r="M130" s="242">
        <v>1.8882639409306803E-2</v>
      </c>
      <c r="N130" s="242">
        <v>5.7375853723335465E-4</v>
      </c>
      <c r="O130" s="242">
        <v>5.2809279057191554E-3</v>
      </c>
      <c r="P130" s="271">
        <v>100</v>
      </c>
      <c r="Q130" s="307">
        <v>135536</v>
      </c>
      <c r="R130" s="1">
        <v>0.92804389635162332</v>
      </c>
      <c r="S130" s="301">
        <v>92.804389635162337</v>
      </c>
      <c r="T130" s="325">
        <v>1.0567896351623318</v>
      </c>
      <c r="U130" s="301" t="s">
        <v>230</v>
      </c>
    </row>
    <row r="131" spans="1:21" x14ac:dyDescent="0.55000000000000004">
      <c r="A131" s="301">
        <v>10843</v>
      </c>
      <c r="B131" s="254">
        <v>4</v>
      </c>
      <c r="C131" s="238">
        <v>126</v>
      </c>
      <c r="D131" s="92" t="s">
        <v>534</v>
      </c>
      <c r="E131" s="93">
        <v>418705.69010000001</v>
      </c>
      <c r="F131" s="94">
        <v>90.974199999999996</v>
      </c>
      <c r="G131" s="94">
        <v>4.923</v>
      </c>
      <c r="H131" s="94">
        <v>0.1671</v>
      </c>
      <c r="I131" s="94">
        <v>0.3896</v>
      </c>
      <c r="J131" s="94">
        <v>3.5461</v>
      </c>
      <c r="K131" s="242">
        <v>0.95743906882135521</v>
      </c>
      <c r="L131" s="242">
        <v>5.1811090790658577E-2</v>
      </c>
      <c r="M131" s="242">
        <v>1.7586092364653765E-3</v>
      </c>
      <c r="N131" s="242">
        <v>4.1002642640748698E-3</v>
      </c>
      <c r="O131" s="242">
        <v>3.7320192779352911E-2</v>
      </c>
      <c r="P131" s="271">
        <v>100</v>
      </c>
      <c r="Q131" s="307">
        <v>388007</v>
      </c>
      <c r="R131" s="1">
        <v>0.92668193715574254</v>
      </c>
      <c r="S131" s="301">
        <v>92.668193715574247</v>
      </c>
      <c r="T131" s="325">
        <v>1.6939937155742513</v>
      </c>
      <c r="U131" s="301" t="s">
        <v>230</v>
      </c>
    </row>
    <row r="132" spans="1:21" x14ac:dyDescent="0.55000000000000004">
      <c r="A132" s="301">
        <v>10835</v>
      </c>
      <c r="B132" s="254">
        <v>18</v>
      </c>
      <c r="C132" s="243">
        <v>127</v>
      </c>
      <c r="D132" s="202" t="s">
        <v>533</v>
      </c>
      <c r="E132" s="203">
        <v>255035.38719499999</v>
      </c>
      <c r="F132" s="204">
        <v>90.933000000000007</v>
      </c>
      <c r="G132" s="204">
        <v>0</v>
      </c>
      <c r="H132" s="204">
        <v>1.4581999999999999</v>
      </c>
      <c r="I132" s="204">
        <v>7.7000000000000002E-3</v>
      </c>
      <c r="J132" s="204">
        <v>7.6010999999999997</v>
      </c>
      <c r="K132" s="242">
        <v>0.58291603349310406</v>
      </c>
      <c r="L132" s="242">
        <v>0</v>
      </c>
      <c r="M132" s="242">
        <v>9.3476313333954036E-3</v>
      </c>
      <c r="N132" s="242">
        <v>4.9360006355194496E-5</v>
      </c>
      <c r="O132" s="242">
        <v>4.8726018741099851E-2</v>
      </c>
      <c r="P132" s="271">
        <v>100.00000000000001</v>
      </c>
      <c r="Q132" s="307">
        <v>234460</v>
      </c>
      <c r="R132" s="1">
        <v>0.91932340283715985</v>
      </c>
      <c r="S132" s="301">
        <v>91.932340283715988</v>
      </c>
      <c r="T132" s="325">
        <v>0.9993402837159806</v>
      </c>
      <c r="U132" s="301" t="s">
        <v>230</v>
      </c>
    </row>
    <row r="133" spans="1:21" x14ac:dyDescent="0.55000000000000004">
      <c r="A133" s="301">
        <v>10764</v>
      </c>
      <c r="B133" s="254">
        <v>33</v>
      </c>
      <c r="C133" s="238">
        <v>128</v>
      </c>
      <c r="D133" s="92" t="s">
        <v>525</v>
      </c>
      <c r="E133" s="93">
        <v>420338.90444999997</v>
      </c>
      <c r="F133" s="94">
        <v>90.623900000000006</v>
      </c>
      <c r="G133" s="94">
        <v>0.2387</v>
      </c>
      <c r="H133" s="94">
        <v>2.2498999999999998</v>
      </c>
      <c r="I133" s="94">
        <v>0</v>
      </c>
      <c r="J133" s="94">
        <v>6.8875000000000002</v>
      </c>
      <c r="K133" s="242">
        <v>0.95747264079938077</v>
      </c>
      <c r="L133" s="242">
        <v>2.5219475144946553E-3</v>
      </c>
      <c r="M133" s="242">
        <v>2.3770966539009317E-2</v>
      </c>
      <c r="N133" s="242">
        <v>0</v>
      </c>
      <c r="O133" s="242">
        <v>7.2768803963476916E-2</v>
      </c>
      <c r="P133" s="271">
        <v>100</v>
      </c>
      <c r="Q133" s="307">
        <v>387596</v>
      </c>
      <c r="R133" s="1">
        <v>0.92210355952456269</v>
      </c>
      <c r="S133" s="301">
        <v>92.210355952456268</v>
      </c>
      <c r="T133" s="325">
        <v>1.5864559524562623</v>
      </c>
      <c r="U133" s="301" t="s">
        <v>230</v>
      </c>
    </row>
    <row r="134" spans="1:21" x14ac:dyDescent="0.55000000000000004">
      <c r="A134" s="301">
        <v>11384</v>
      </c>
      <c r="B134" s="254">
        <v>209</v>
      </c>
      <c r="C134" s="243">
        <v>129</v>
      </c>
      <c r="D134" s="202" t="s">
        <v>569</v>
      </c>
      <c r="E134" s="203">
        <v>183162.59164999999</v>
      </c>
      <c r="F134" s="204">
        <v>90.591300000000004</v>
      </c>
      <c r="G134" s="204">
        <v>0</v>
      </c>
      <c r="H134" s="204">
        <v>1.1689000000000001</v>
      </c>
      <c r="I134" s="204">
        <v>1.38E-2</v>
      </c>
      <c r="J134" s="204">
        <v>8.2260000000000009</v>
      </c>
      <c r="K134" s="242">
        <v>0.41706842202464889</v>
      </c>
      <c r="L134" s="242">
        <v>0</v>
      </c>
      <c r="M134" s="242">
        <v>5.3814359491983453E-3</v>
      </c>
      <c r="N134" s="242">
        <v>6.3533079047768985E-5</v>
      </c>
      <c r="O134" s="242">
        <v>3.7871239728039692E-2</v>
      </c>
      <c r="P134" s="271">
        <v>100</v>
      </c>
      <c r="Q134" s="307">
        <v>169953</v>
      </c>
      <c r="R134" s="1">
        <v>0.92788051571555719</v>
      </c>
      <c r="S134" s="301">
        <v>92.788051571555712</v>
      </c>
      <c r="T134" s="325">
        <v>2.1967515715557084</v>
      </c>
      <c r="U134" s="301" t="s">
        <v>230</v>
      </c>
    </row>
    <row r="135" spans="1:21" x14ac:dyDescent="0.55000000000000004">
      <c r="A135" s="301">
        <v>11223</v>
      </c>
      <c r="B135" s="254">
        <v>160</v>
      </c>
      <c r="C135" s="238">
        <v>130</v>
      </c>
      <c r="D135" s="92" t="s">
        <v>557</v>
      </c>
      <c r="E135" s="93">
        <v>2494066.5886369999</v>
      </c>
      <c r="F135" s="94">
        <v>90.062399999999997</v>
      </c>
      <c r="G135" s="94">
        <v>0.13220000000000001</v>
      </c>
      <c r="H135" s="94">
        <v>8.8659999999999997</v>
      </c>
      <c r="I135" s="94">
        <v>0</v>
      </c>
      <c r="J135" s="94">
        <v>0.93940000000000001</v>
      </c>
      <c r="K135" s="242">
        <v>5.6459314052896792</v>
      </c>
      <c r="L135" s="242">
        <v>8.2874999087221273E-3</v>
      </c>
      <c r="M135" s="242">
        <v>0.55580162020219648</v>
      </c>
      <c r="N135" s="242">
        <v>0</v>
      </c>
      <c r="O135" s="242">
        <v>5.8890146855170696E-2</v>
      </c>
      <c r="P135" s="271">
        <v>100</v>
      </c>
      <c r="Q135" s="307">
        <v>2430415</v>
      </c>
      <c r="R135" s="1">
        <v>0.97447879341834842</v>
      </c>
      <c r="S135" s="301">
        <v>97.447879341834849</v>
      </c>
      <c r="T135" s="325">
        <v>7.3854793418348521</v>
      </c>
      <c r="U135" s="301" t="s">
        <v>230</v>
      </c>
    </row>
    <row r="136" spans="1:21" x14ac:dyDescent="0.55000000000000004">
      <c r="A136" s="301">
        <v>11215</v>
      </c>
      <c r="B136" s="254">
        <v>149</v>
      </c>
      <c r="C136" s="243">
        <v>131</v>
      </c>
      <c r="D136" s="202" t="s">
        <v>553</v>
      </c>
      <c r="E136" s="203">
        <v>499726.47873600002</v>
      </c>
      <c r="F136" s="204">
        <v>89.756299999999996</v>
      </c>
      <c r="G136" s="204">
        <v>2.0794000000000001</v>
      </c>
      <c r="H136" s="204">
        <v>5.6933999999999996</v>
      </c>
      <c r="I136" s="204">
        <v>0</v>
      </c>
      <c r="J136" s="204">
        <v>2.4708999999999999</v>
      </c>
      <c r="K136" s="242">
        <v>1.1274085920616073</v>
      </c>
      <c r="L136" s="242">
        <v>2.6118873286141545E-2</v>
      </c>
      <c r="M136" s="242">
        <v>7.151351022762252E-2</v>
      </c>
      <c r="N136" s="242">
        <v>0</v>
      </c>
      <c r="O136" s="242">
        <v>3.1036416275236674E-2</v>
      </c>
      <c r="P136" s="271">
        <v>100</v>
      </c>
      <c r="Q136" s="307">
        <v>455589</v>
      </c>
      <c r="R136" s="1">
        <v>0.91167672594087745</v>
      </c>
      <c r="S136" s="301">
        <v>91.167672594087747</v>
      </c>
      <c r="T136" s="325">
        <v>1.4113725940877515</v>
      </c>
      <c r="U136" s="301" t="s">
        <v>46</v>
      </c>
    </row>
    <row r="137" spans="1:21" x14ac:dyDescent="0.55000000000000004">
      <c r="A137" s="301">
        <v>11182</v>
      </c>
      <c r="B137" s="254">
        <v>141</v>
      </c>
      <c r="C137" s="238">
        <v>132</v>
      </c>
      <c r="D137" s="92" t="s">
        <v>548</v>
      </c>
      <c r="E137" s="93">
        <v>617845.64145600004</v>
      </c>
      <c r="F137" s="94">
        <v>89.638199999999998</v>
      </c>
      <c r="G137" s="94">
        <v>3.2037</v>
      </c>
      <c r="H137" s="94">
        <v>1E-4</v>
      </c>
      <c r="I137" s="94">
        <v>1.6958</v>
      </c>
      <c r="J137" s="94">
        <v>5.4622000000000002</v>
      </c>
      <c r="K137" s="242">
        <v>1.3920574257972129</v>
      </c>
      <c r="L137" s="242">
        <v>4.975260965778576E-2</v>
      </c>
      <c r="M137" s="242">
        <v>1.5529734262816668E-6</v>
      </c>
      <c r="N137" s="242">
        <v>2.6335323362884504E-2</v>
      </c>
      <c r="O137" s="242">
        <v>8.4826514490357205E-2</v>
      </c>
      <c r="P137" s="271">
        <v>100</v>
      </c>
      <c r="Q137" s="307">
        <v>559166</v>
      </c>
      <c r="R137" s="1">
        <v>0.90502540194713199</v>
      </c>
      <c r="S137" s="301">
        <v>90.502540194713205</v>
      </c>
      <c r="T137" s="325">
        <v>0.86434019471320767</v>
      </c>
      <c r="U137" s="301" t="s">
        <v>230</v>
      </c>
    </row>
    <row r="138" spans="1:21" x14ac:dyDescent="0.55000000000000004">
      <c r="A138" s="301">
        <v>11314</v>
      </c>
      <c r="B138" s="254">
        <v>182</v>
      </c>
      <c r="C138" s="243">
        <v>133</v>
      </c>
      <c r="D138" s="202" t="s">
        <v>565</v>
      </c>
      <c r="E138" s="203">
        <v>19143.322224</v>
      </c>
      <c r="F138" s="204">
        <v>89.585599999999999</v>
      </c>
      <c r="G138" s="204">
        <v>0</v>
      </c>
      <c r="H138" s="204">
        <v>7.3468999999999998</v>
      </c>
      <c r="I138" s="204">
        <v>0.24340000000000001</v>
      </c>
      <c r="J138" s="204">
        <v>2.8241000000000001</v>
      </c>
      <c r="K138" s="242">
        <v>4.3106181509017023E-2</v>
      </c>
      <c r="L138" s="242">
        <v>0</v>
      </c>
      <c r="M138" s="242">
        <v>3.5351307010121845E-3</v>
      </c>
      <c r="N138" s="242">
        <v>1.1711753428335294E-4</v>
      </c>
      <c r="O138" s="242">
        <v>1.3588809719376213E-3</v>
      </c>
      <c r="P138" s="271">
        <v>100</v>
      </c>
      <c r="Q138" s="307">
        <v>18400</v>
      </c>
      <c r="R138" s="1">
        <v>0.96117067793655508</v>
      </c>
      <c r="S138" s="301">
        <v>96.117067793655508</v>
      </c>
      <c r="T138" s="325">
        <v>6.5314677936555086</v>
      </c>
      <c r="U138" s="301" t="s">
        <v>230</v>
      </c>
    </row>
    <row r="139" spans="1:21" x14ac:dyDescent="0.55000000000000004">
      <c r="A139" s="301">
        <v>11470</v>
      </c>
      <c r="B139" s="254">
        <v>240</v>
      </c>
      <c r="C139" s="238">
        <v>134</v>
      </c>
      <c r="D139" s="92" t="s">
        <v>574</v>
      </c>
      <c r="E139" s="93">
        <v>133206.920063</v>
      </c>
      <c r="F139" s="94">
        <v>88.465400000000002</v>
      </c>
      <c r="G139" s="94">
        <v>8.5611999999999995</v>
      </c>
      <c r="H139" s="94">
        <v>0.32229999999999998</v>
      </c>
      <c r="I139" s="94">
        <v>0</v>
      </c>
      <c r="J139" s="94">
        <v>2.6511</v>
      </c>
      <c r="K139" s="242">
        <v>0.29619946479977</v>
      </c>
      <c r="L139" s="242">
        <v>2.8664572341771933E-2</v>
      </c>
      <c r="M139" s="242">
        <v>1.0791234483195221E-3</v>
      </c>
      <c r="N139" s="242">
        <v>0</v>
      </c>
      <c r="O139" s="242">
        <v>8.8764014081287174E-3</v>
      </c>
      <c r="P139" s="271">
        <v>100</v>
      </c>
      <c r="Q139" s="307">
        <v>119638</v>
      </c>
      <c r="R139" s="1">
        <v>0.89813652281290945</v>
      </c>
      <c r="S139" s="301">
        <v>89.813652281290942</v>
      </c>
      <c r="T139" s="325">
        <v>1.3482522812909394</v>
      </c>
      <c r="U139" s="301" t="s">
        <v>230</v>
      </c>
    </row>
    <row r="140" spans="1:21" x14ac:dyDescent="0.55000000000000004">
      <c r="A140" s="301">
        <v>11087</v>
      </c>
      <c r="B140" s="254">
        <v>119</v>
      </c>
      <c r="C140" s="243">
        <v>135</v>
      </c>
      <c r="D140" s="202" t="s">
        <v>542</v>
      </c>
      <c r="E140" s="203">
        <v>140129.74123499999</v>
      </c>
      <c r="F140" s="204">
        <v>88.426100000000005</v>
      </c>
      <c r="G140" s="204">
        <v>0</v>
      </c>
      <c r="H140" s="204">
        <v>9.1353000000000009</v>
      </c>
      <c r="I140" s="204">
        <v>4.2900000000000001E-2</v>
      </c>
      <c r="J140" s="204">
        <v>2.3957000000000002</v>
      </c>
      <c r="K140" s="242">
        <v>0.31145465635368208</v>
      </c>
      <c r="L140" s="242">
        <v>0</v>
      </c>
      <c r="M140" s="242">
        <v>3.2176379170717605E-2</v>
      </c>
      <c r="N140" s="242">
        <v>1.5110249980009253E-4</v>
      </c>
      <c r="O140" s="242">
        <v>8.438141230095144E-3</v>
      </c>
      <c r="P140" s="271">
        <v>100.00000000000001</v>
      </c>
      <c r="Q140" s="307">
        <v>129823</v>
      </c>
      <c r="R140" s="1">
        <v>0.92644858154904164</v>
      </c>
      <c r="S140" s="301">
        <v>92.644858154904171</v>
      </c>
      <c r="T140" s="325">
        <v>4.2187581549041653</v>
      </c>
      <c r="U140" s="301" t="s">
        <v>230</v>
      </c>
    </row>
    <row r="141" spans="1:21" x14ac:dyDescent="0.55000000000000004">
      <c r="A141" s="301">
        <v>10753</v>
      </c>
      <c r="B141" s="254">
        <v>60</v>
      </c>
      <c r="C141" s="238">
        <v>136</v>
      </c>
      <c r="D141" s="92" t="s">
        <v>523</v>
      </c>
      <c r="E141" s="93">
        <v>159987.99278299999</v>
      </c>
      <c r="F141" s="94">
        <v>88.023099999999999</v>
      </c>
      <c r="G141" s="94">
        <v>5.1261999999999999</v>
      </c>
      <c r="H141" s="94">
        <v>1.0984</v>
      </c>
      <c r="I141" s="94">
        <v>0</v>
      </c>
      <c r="J141" s="94">
        <v>5.7523</v>
      </c>
      <c r="K141" s="242">
        <v>0.35397132887953497</v>
      </c>
      <c r="L141" s="242">
        <v>2.0614223153947907E-2</v>
      </c>
      <c r="M141" s="242">
        <v>4.4170462939987481E-3</v>
      </c>
      <c r="N141" s="242">
        <v>0</v>
      </c>
      <c r="O141" s="242">
        <v>2.3131987797677531E-2</v>
      </c>
      <c r="P141" s="271">
        <v>100</v>
      </c>
      <c r="Q141" s="307">
        <v>143843</v>
      </c>
      <c r="R141" s="1">
        <v>0.89908622202105948</v>
      </c>
      <c r="S141" s="301">
        <v>89.908622202105946</v>
      </c>
      <c r="T141" s="325">
        <v>1.8855222021059461</v>
      </c>
      <c r="U141" s="301" t="s">
        <v>230</v>
      </c>
    </row>
    <row r="142" spans="1:21" x14ac:dyDescent="0.55000000000000004">
      <c r="A142" s="301">
        <v>11141</v>
      </c>
      <c r="B142" s="254">
        <v>129</v>
      </c>
      <c r="C142" s="243">
        <v>137</v>
      </c>
      <c r="D142" s="202" t="s">
        <v>546</v>
      </c>
      <c r="E142" s="203">
        <v>209733.70786299999</v>
      </c>
      <c r="F142" s="204">
        <v>87.997600000000006</v>
      </c>
      <c r="G142" s="204">
        <v>4.6814</v>
      </c>
      <c r="H142" s="204">
        <v>4.5848000000000004</v>
      </c>
      <c r="I142" s="204">
        <v>0</v>
      </c>
      <c r="J142" s="204">
        <v>2.7362000000000002</v>
      </c>
      <c r="K142" s="242">
        <v>0.46389864008996762</v>
      </c>
      <c r="L142" s="242">
        <v>2.4679026402051583E-2</v>
      </c>
      <c r="M142" s="242">
        <v>2.4169778324459799E-2</v>
      </c>
      <c r="N142" s="242">
        <v>0</v>
      </c>
      <c r="O142" s="242">
        <v>1.4424478156383463E-2</v>
      </c>
      <c r="P142" s="271">
        <v>100</v>
      </c>
      <c r="Q142" s="307">
        <v>198631</v>
      </c>
      <c r="R142" s="1">
        <v>0.94706283517262579</v>
      </c>
      <c r="S142" s="301">
        <v>94.706283517262577</v>
      </c>
      <c r="T142" s="325">
        <v>6.7086835172625712</v>
      </c>
      <c r="U142" s="301" t="s">
        <v>230</v>
      </c>
    </row>
    <row r="143" spans="1:21" x14ac:dyDescent="0.55000000000000004">
      <c r="A143" s="301">
        <v>10591</v>
      </c>
      <c r="B143" s="254">
        <v>44</v>
      </c>
      <c r="C143" s="238">
        <v>138</v>
      </c>
      <c r="D143" s="92" t="s">
        <v>515</v>
      </c>
      <c r="E143" s="93">
        <v>224434.90101500001</v>
      </c>
      <c r="F143" s="94">
        <v>87.723600000000005</v>
      </c>
      <c r="G143" s="94">
        <v>0</v>
      </c>
      <c r="H143" s="94">
        <v>8.3652999999999995</v>
      </c>
      <c r="I143" s="94">
        <v>2.81E-2</v>
      </c>
      <c r="J143" s="94">
        <v>3.883</v>
      </c>
      <c r="K143" s="242">
        <v>0.49486971452725348</v>
      </c>
      <c r="L143" s="242">
        <v>0</v>
      </c>
      <c r="M143" s="242">
        <v>4.7190649072026608E-2</v>
      </c>
      <c r="N143" s="242">
        <v>1.5851879059016984E-4</v>
      </c>
      <c r="O143" s="242">
        <v>2.1904927539559766E-2</v>
      </c>
      <c r="P143" s="271">
        <v>100</v>
      </c>
      <c r="Q143" s="307">
        <v>199581</v>
      </c>
      <c r="R143" s="1">
        <v>0.88926008877140317</v>
      </c>
      <c r="S143" s="301">
        <v>88.926008877140319</v>
      </c>
      <c r="T143" s="325">
        <v>1.2024088771403143</v>
      </c>
      <c r="U143" s="301" t="s">
        <v>230</v>
      </c>
    </row>
    <row r="144" spans="1:21" x14ac:dyDescent="0.55000000000000004">
      <c r="A144" s="301">
        <v>11341</v>
      </c>
      <c r="B144" s="254">
        <v>211</v>
      </c>
      <c r="C144" s="243">
        <v>139</v>
      </c>
      <c r="D144" s="202" t="s">
        <v>570</v>
      </c>
      <c r="E144" s="203">
        <v>422868.46357800002</v>
      </c>
      <c r="F144" s="204">
        <v>87.183199999999999</v>
      </c>
      <c r="G144" s="204">
        <v>2.214</v>
      </c>
      <c r="H144" s="204">
        <v>7.8795000000000002</v>
      </c>
      <c r="I144" s="204">
        <v>8.9999999999999998E-4</v>
      </c>
      <c r="J144" s="204">
        <v>2.7223999999999999</v>
      </c>
      <c r="K144" s="242">
        <v>0.92666367753327228</v>
      </c>
      <c r="L144" s="242">
        <v>2.353243953030704E-2</v>
      </c>
      <c r="M144" s="242">
        <v>8.3750613043836644E-2</v>
      </c>
      <c r="N144" s="242">
        <v>9.5660323293931057E-6</v>
      </c>
      <c r="O144" s="242">
        <v>2.8936184903933102E-2</v>
      </c>
      <c r="P144" s="271">
        <v>100</v>
      </c>
      <c r="Q144" s="307">
        <v>372787</v>
      </c>
      <c r="R144" s="1">
        <v>0.88156727708127547</v>
      </c>
      <c r="S144" s="301">
        <v>88.156727708127548</v>
      </c>
      <c r="T144" s="325">
        <v>0.97352770812754841</v>
      </c>
      <c r="U144" s="301" t="s">
        <v>46</v>
      </c>
    </row>
    <row r="145" spans="1:21" x14ac:dyDescent="0.55000000000000004">
      <c r="A145" s="301">
        <v>11195</v>
      </c>
      <c r="B145" s="254">
        <v>148</v>
      </c>
      <c r="C145" s="238">
        <v>140</v>
      </c>
      <c r="D145" s="92" t="s">
        <v>552</v>
      </c>
      <c r="E145" s="93">
        <v>232752.68290399999</v>
      </c>
      <c r="F145" s="94">
        <v>86.474600000000009</v>
      </c>
      <c r="G145" s="94">
        <v>0</v>
      </c>
      <c r="H145" s="94">
        <v>9.7844999999999995</v>
      </c>
      <c r="I145" s="94">
        <v>2.8799999999999999E-2</v>
      </c>
      <c r="J145" s="94">
        <v>3.7121</v>
      </c>
      <c r="K145" s="242">
        <v>0.5059030463436256</v>
      </c>
      <c r="L145" s="242">
        <v>0</v>
      </c>
      <c r="M145" s="242">
        <v>5.7242338871173783E-2</v>
      </c>
      <c r="N145" s="242">
        <v>1.6848887112165208E-4</v>
      </c>
      <c r="O145" s="242">
        <v>2.1716928419815443E-2</v>
      </c>
      <c r="P145" s="271">
        <v>100.00000000000001</v>
      </c>
      <c r="Q145" s="307">
        <v>203846</v>
      </c>
      <c r="R145" s="1">
        <v>0.87580515703046613</v>
      </c>
      <c r="S145" s="301">
        <v>87.580515703046615</v>
      </c>
      <c r="T145" s="325">
        <v>1.1059157030466054</v>
      </c>
      <c r="U145" s="301" t="s">
        <v>46</v>
      </c>
    </row>
    <row r="146" spans="1:21" x14ac:dyDescent="0.55000000000000004">
      <c r="A146" s="301">
        <v>11095</v>
      </c>
      <c r="B146" s="254">
        <v>122</v>
      </c>
      <c r="C146" s="243">
        <v>141</v>
      </c>
      <c r="D146" s="202" t="s">
        <v>543</v>
      </c>
      <c r="E146" s="203">
        <v>301610.49141900003</v>
      </c>
      <c r="F146" s="204">
        <v>86.350999999999999</v>
      </c>
      <c r="G146" s="204">
        <v>0</v>
      </c>
      <c r="H146" s="204">
        <v>7.5765000000000002</v>
      </c>
      <c r="I146" s="204">
        <v>2.7900000000000001E-2</v>
      </c>
      <c r="J146" s="204">
        <v>6.0446</v>
      </c>
      <c r="K146" s="242">
        <v>0.65463293721132232</v>
      </c>
      <c r="L146" s="242">
        <v>0</v>
      </c>
      <c r="M146" s="242">
        <v>5.7437973489381518E-2</v>
      </c>
      <c r="N146" s="242">
        <v>2.1151184060631484E-4</v>
      </c>
      <c r="O146" s="242">
        <v>4.5824533036879236E-2</v>
      </c>
      <c r="P146" s="271">
        <v>100</v>
      </c>
      <c r="Q146" s="307">
        <v>293649</v>
      </c>
      <c r="R146" s="1">
        <v>0.97360340026123349</v>
      </c>
      <c r="S146" s="301">
        <v>97.360340026123353</v>
      </c>
      <c r="T146" s="325">
        <v>11.009340026123354</v>
      </c>
      <c r="U146" s="301" t="s">
        <v>230</v>
      </c>
    </row>
    <row r="147" spans="1:21" x14ac:dyDescent="0.55000000000000004">
      <c r="A147" s="301">
        <v>11055</v>
      </c>
      <c r="B147" s="254">
        <v>116</v>
      </c>
      <c r="C147" s="238">
        <v>142</v>
      </c>
      <c r="D147" s="92" t="s">
        <v>541</v>
      </c>
      <c r="E147" s="93">
        <v>496718.93036400003</v>
      </c>
      <c r="F147" s="94">
        <v>86.230099999999993</v>
      </c>
      <c r="G147" s="94">
        <v>5.0200000000000002E-2</v>
      </c>
      <c r="H147" s="94">
        <v>11.301600000000001</v>
      </c>
      <c r="I147" s="94">
        <v>0</v>
      </c>
      <c r="J147" s="94">
        <v>2.4180999999999999</v>
      </c>
      <c r="K147" s="242">
        <v>1.0765981728254297</v>
      </c>
      <c r="L147" s="242">
        <v>6.2675595036810311E-4</v>
      </c>
      <c r="M147" s="242">
        <v>0.14110249100956485</v>
      </c>
      <c r="N147" s="242">
        <v>0</v>
      </c>
      <c r="O147" s="242">
        <v>3.0190409633169525E-2</v>
      </c>
      <c r="P147" s="271">
        <v>99.999999999999986</v>
      </c>
      <c r="Q147" s="307">
        <v>479011</v>
      </c>
      <c r="R147" s="1">
        <v>0.96435020032149066</v>
      </c>
      <c r="S147" s="301">
        <v>96.435020032149069</v>
      </c>
      <c r="T147" s="325">
        <v>10.204920032149076</v>
      </c>
      <c r="U147" s="301" t="s">
        <v>230</v>
      </c>
    </row>
    <row r="148" spans="1:21" x14ac:dyDescent="0.55000000000000004">
      <c r="A148" s="301">
        <v>11285</v>
      </c>
      <c r="B148" s="254">
        <v>174</v>
      </c>
      <c r="C148" s="243">
        <v>143</v>
      </c>
      <c r="D148" s="202" t="s">
        <v>562</v>
      </c>
      <c r="E148" s="203">
        <v>1068262.6115280001</v>
      </c>
      <c r="F148" s="204">
        <v>86.1858</v>
      </c>
      <c r="G148" s="204">
        <v>4.2914000000000003</v>
      </c>
      <c r="H148" s="204">
        <v>6.4511000000000003</v>
      </c>
      <c r="I148" s="204">
        <v>0</v>
      </c>
      <c r="J148" s="204">
        <v>3.0716999999999999</v>
      </c>
      <c r="K148" s="242">
        <v>2.3141834474240301</v>
      </c>
      <c r="L148" s="242">
        <v>0.11522880621025139</v>
      </c>
      <c r="M148" s="242">
        <v>0.17321912470125198</v>
      </c>
      <c r="N148" s="242">
        <v>0</v>
      </c>
      <c r="O148" s="242">
        <v>8.2478520770850799E-2</v>
      </c>
      <c r="P148" s="271">
        <v>100</v>
      </c>
      <c r="Q148" s="307">
        <v>933580</v>
      </c>
      <c r="R148" s="1">
        <v>0.87392368685883759</v>
      </c>
      <c r="S148" s="301">
        <v>87.392368685883753</v>
      </c>
      <c r="T148" s="325">
        <v>1.2065686858837523</v>
      </c>
      <c r="U148" s="301" t="s">
        <v>230</v>
      </c>
    </row>
    <row r="149" spans="1:21" x14ac:dyDescent="0.55000000000000004">
      <c r="A149" s="301">
        <v>10787</v>
      </c>
      <c r="B149" s="254">
        <v>54</v>
      </c>
      <c r="C149" s="238">
        <v>144</v>
      </c>
      <c r="D149" s="92" t="s">
        <v>529</v>
      </c>
      <c r="E149" s="93">
        <v>316800.59136000002</v>
      </c>
      <c r="F149" s="94">
        <v>86.100099999999998</v>
      </c>
      <c r="G149" s="94">
        <v>0.2198</v>
      </c>
      <c r="H149" s="94">
        <v>9.6464999999999996</v>
      </c>
      <c r="I149" s="94">
        <v>5.8900000000000001E-2</v>
      </c>
      <c r="J149" s="94">
        <v>3.9746999999999999</v>
      </c>
      <c r="K149" s="242">
        <v>0.68560452692218365</v>
      </c>
      <c r="L149" s="242">
        <v>1.7502404180424411E-3</v>
      </c>
      <c r="M149" s="242">
        <v>7.681389532596182E-2</v>
      </c>
      <c r="N149" s="242">
        <v>4.6901346962101813E-4</v>
      </c>
      <c r="O149" s="242">
        <v>3.1650048178313427E-2</v>
      </c>
      <c r="P149" s="271">
        <v>100</v>
      </c>
      <c r="Q149" s="307">
        <v>303974</v>
      </c>
      <c r="R149" s="1">
        <v>0.95951209779963964</v>
      </c>
      <c r="S149" s="301">
        <v>95.951209779963961</v>
      </c>
      <c r="T149" s="325">
        <v>9.8511097799639629</v>
      </c>
      <c r="U149" s="301" t="s">
        <v>230</v>
      </c>
    </row>
    <row r="150" spans="1:21" x14ac:dyDescent="0.55000000000000004">
      <c r="A150" s="301">
        <v>10616</v>
      </c>
      <c r="B150" s="254">
        <v>25</v>
      </c>
      <c r="C150" s="243">
        <v>145</v>
      </c>
      <c r="D150" s="202" t="s">
        <v>518</v>
      </c>
      <c r="E150" s="203">
        <v>989678.20526199997</v>
      </c>
      <c r="F150" s="204">
        <v>85.8797</v>
      </c>
      <c r="G150" s="204">
        <v>3.9298999999999999</v>
      </c>
      <c r="H150" s="204">
        <v>7.1139000000000001</v>
      </c>
      <c r="I150" s="204">
        <v>0</v>
      </c>
      <c r="J150" s="204">
        <v>3.0764999999999998</v>
      </c>
      <c r="K150" s="242">
        <v>2.136331095883055</v>
      </c>
      <c r="L150" s="242">
        <v>9.7759628570090698E-2</v>
      </c>
      <c r="M150" s="242">
        <v>0.17696435575581268</v>
      </c>
      <c r="N150" s="242">
        <v>0</v>
      </c>
      <c r="O150" s="242">
        <v>7.6530572608942721E-2</v>
      </c>
      <c r="P150" s="271">
        <v>100</v>
      </c>
      <c r="Q150" s="307">
        <v>863949</v>
      </c>
      <c r="R150" s="1">
        <v>0.87295950886509077</v>
      </c>
      <c r="S150" s="301">
        <v>87.295950886509075</v>
      </c>
      <c r="T150" s="325">
        <v>1.4162508865090757</v>
      </c>
      <c r="U150" s="301" t="s">
        <v>230</v>
      </c>
    </row>
    <row r="151" spans="1:21" x14ac:dyDescent="0.55000000000000004">
      <c r="A151" s="301">
        <v>11309</v>
      </c>
      <c r="B151" s="254">
        <v>185</v>
      </c>
      <c r="C151" s="238">
        <v>146</v>
      </c>
      <c r="D151" s="92" t="s">
        <v>567</v>
      </c>
      <c r="E151" s="93">
        <v>303461.60310000001</v>
      </c>
      <c r="F151" s="94">
        <v>85.146199999999993</v>
      </c>
      <c r="G151" s="94">
        <v>0</v>
      </c>
      <c r="H151" s="94">
        <v>13.6083</v>
      </c>
      <c r="I151" s="94">
        <v>0</v>
      </c>
      <c r="J151" s="94">
        <v>1.2455000000000001</v>
      </c>
      <c r="K151" s="242">
        <v>0.64946096774350659</v>
      </c>
      <c r="L151" s="242">
        <v>0</v>
      </c>
      <c r="M151" s="242">
        <v>0.10379863913297319</v>
      </c>
      <c r="N151" s="242">
        <v>0</v>
      </c>
      <c r="O151" s="242">
        <v>9.5001730590976181E-3</v>
      </c>
      <c r="P151" s="271">
        <v>100</v>
      </c>
      <c r="Q151" s="307">
        <v>313591</v>
      </c>
      <c r="R151" s="1">
        <v>1.0333795010522699</v>
      </c>
      <c r="S151" s="301">
        <v>103.33795010522699</v>
      </c>
      <c r="T151" s="325">
        <v>18.191750105227001</v>
      </c>
      <c r="U151" s="301" t="s">
        <v>230</v>
      </c>
    </row>
    <row r="152" spans="1:21" x14ac:dyDescent="0.55000000000000004">
      <c r="A152" s="301">
        <v>11334</v>
      </c>
      <c r="B152" s="254">
        <v>194</v>
      </c>
      <c r="C152" s="243">
        <v>147</v>
      </c>
      <c r="D152" s="202" t="s">
        <v>568</v>
      </c>
      <c r="E152" s="203">
        <v>166999.61130399999</v>
      </c>
      <c r="F152" s="204">
        <v>85.021299999999997</v>
      </c>
      <c r="G152" s="204">
        <v>2.8386</v>
      </c>
      <c r="H152" s="204">
        <v>6.3932000000000002</v>
      </c>
      <c r="I152" s="204">
        <v>1.1000000000000001E-3</v>
      </c>
      <c r="J152" s="204">
        <v>5.7458</v>
      </c>
      <c r="K152" s="242">
        <v>0.35688413199914515</v>
      </c>
      <c r="L152" s="242">
        <v>1.1915264728871158E-2</v>
      </c>
      <c r="M152" s="242">
        <v>2.6836000304593495E-2</v>
      </c>
      <c r="N152" s="242">
        <v>4.6173434797992938E-6</v>
      </c>
      <c r="O152" s="242">
        <v>2.4118483787482527E-2</v>
      </c>
      <c r="P152" s="271">
        <v>99.999999999999986</v>
      </c>
      <c r="Q152" s="307">
        <v>144277</v>
      </c>
      <c r="R152" s="1">
        <v>0.86393614256600526</v>
      </c>
      <c r="S152" s="301">
        <v>86.393614256600529</v>
      </c>
      <c r="T152" s="325">
        <v>1.3723142566005322</v>
      </c>
      <c r="U152" s="301" t="s">
        <v>230</v>
      </c>
    </row>
    <row r="153" spans="1:21" x14ac:dyDescent="0.55000000000000004">
      <c r="A153" s="301">
        <v>11149</v>
      </c>
      <c r="B153" s="254">
        <v>133</v>
      </c>
      <c r="C153" s="238">
        <v>148</v>
      </c>
      <c r="D153" s="92" t="s">
        <v>547</v>
      </c>
      <c r="E153" s="93">
        <v>77268.123577999999</v>
      </c>
      <c r="F153" s="94">
        <v>83.969099999999997</v>
      </c>
      <c r="G153" s="94">
        <v>0</v>
      </c>
      <c r="H153" s="94">
        <v>12.7075</v>
      </c>
      <c r="I153" s="94">
        <v>1.1000000000000001E-3</v>
      </c>
      <c r="J153" s="94">
        <v>3.3222999999999998</v>
      </c>
      <c r="K153" s="242">
        <v>0.16308120099143605</v>
      </c>
      <c r="L153" s="242">
        <v>0</v>
      </c>
      <c r="M153" s="242">
        <v>2.4679963958154531E-2</v>
      </c>
      <c r="N153" s="242">
        <v>2.1363730359213051E-6</v>
      </c>
      <c r="O153" s="242">
        <v>6.4524292156739561E-3</v>
      </c>
      <c r="P153" s="271">
        <v>99.999999999999986</v>
      </c>
      <c r="Q153" s="307">
        <v>73274</v>
      </c>
      <c r="R153" s="1">
        <v>0.94830826228143039</v>
      </c>
      <c r="S153" s="301">
        <v>94.830826228143039</v>
      </c>
      <c r="T153" s="325">
        <v>10.861726228143041</v>
      </c>
      <c r="U153" s="301" t="s">
        <v>230</v>
      </c>
    </row>
    <row r="154" spans="1:21" x14ac:dyDescent="0.55000000000000004">
      <c r="A154" s="301">
        <v>11197</v>
      </c>
      <c r="B154" s="254">
        <v>147</v>
      </c>
      <c r="C154" s="243">
        <v>149</v>
      </c>
      <c r="D154" s="202" t="s">
        <v>551</v>
      </c>
      <c r="E154" s="203">
        <v>556563.01168999996</v>
      </c>
      <c r="F154" s="204">
        <v>82.071899999999999</v>
      </c>
      <c r="G154" s="204">
        <v>5.0174000000000003</v>
      </c>
      <c r="H154" s="204">
        <v>4.8959000000000001</v>
      </c>
      <c r="I154" s="204">
        <v>0</v>
      </c>
      <c r="J154" s="204">
        <v>8.0147999999999993</v>
      </c>
      <c r="K154" s="242">
        <v>1.1481347589633295</v>
      </c>
      <c r="L154" s="242">
        <v>7.0190300695154015E-2</v>
      </c>
      <c r="M154" s="242">
        <v>6.8490591376690016E-2</v>
      </c>
      <c r="N154" s="242">
        <v>0</v>
      </c>
      <c r="O154" s="242">
        <v>0.11212205963477503</v>
      </c>
      <c r="P154" s="271">
        <v>99.999999999999986</v>
      </c>
      <c r="Q154" s="307">
        <v>459950</v>
      </c>
      <c r="R154" s="1">
        <v>0.82641136823549377</v>
      </c>
      <c r="S154" s="301">
        <v>82.641136823549374</v>
      </c>
      <c r="T154" s="325">
        <v>0.56923682354937455</v>
      </c>
      <c r="U154" s="301" t="s">
        <v>46</v>
      </c>
    </row>
    <row r="155" spans="1:21" x14ac:dyDescent="0.55000000000000004">
      <c r="A155" s="301">
        <v>10851</v>
      </c>
      <c r="B155" s="254">
        <v>9</v>
      </c>
      <c r="C155" s="238">
        <v>150</v>
      </c>
      <c r="D155" s="92" t="s">
        <v>535</v>
      </c>
      <c r="E155" s="93">
        <v>4334521.9793919995</v>
      </c>
      <c r="F155" s="94">
        <v>80.998099999999994</v>
      </c>
      <c r="G155" s="94">
        <v>15.405200000000001</v>
      </c>
      <c r="H155" s="94">
        <v>1.5471999999999999</v>
      </c>
      <c r="I155" s="94">
        <v>2.7000000000000001E-3</v>
      </c>
      <c r="J155" s="94">
        <v>2.0468000000000002</v>
      </c>
      <c r="K155" s="242">
        <v>8.8247025985319798</v>
      </c>
      <c r="L155" s="242">
        <v>1.6783888569102838</v>
      </c>
      <c r="M155" s="242">
        <v>0.16856666835948841</v>
      </c>
      <c r="N155" s="242">
        <v>2.9416365341947956E-4</v>
      </c>
      <c r="O155" s="242">
        <v>0.2229978391922188</v>
      </c>
      <c r="P155" s="271">
        <v>100.00000000000001</v>
      </c>
      <c r="Q155" s="307">
        <v>3563328</v>
      </c>
      <c r="R155" s="1">
        <v>0.82208096231636263</v>
      </c>
      <c r="S155" s="301">
        <v>82.208096231636262</v>
      </c>
      <c r="T155" s="325">
        <v>1.2099962316362678</v>
      </c>
      <c r="U155" s="301" t="s">
        <v>230</v>
      </c>
    </row>
    <row r="156" spans="1:21" x14ac:dyDescent="0.55000000000000004">
      <c r="A156" s="301">
        <v>11220</v>
      </c>
      <c r="B156" s="254">
        <v>152</v>
      </c>
      <c r="C156" s="243">
        <v>151</v>
      </c>
      <c r="D156" s="202" t="s">
        <v>554</v>
      </c>
      <c r="E156" s="203">
        <v>167721.58369</v>
      </c>
      <c r="F156" s="204">
        <v>80.112099999999998</v>
      </c>
      <c r="G156" s="204">
        <v>0</v>
      </c>
      <c r="H156" s="204">
        <v>6.4579000000000004</v>
      </c>
      <c r="I156" s="204">
        <v>11.898899999999999</v>
      </c>
      <c r="J156" s="204">
        <v>1.5310999999999999</v>
      </c>
      <c r="K156" s="242">
        <v>0.33773114136561005</v>
      </c>
      <c r="L156" s="242">
        <v>0</v>
      </c>
      <c r="M156" s="242">
        <v>2.7224775506134197E-2</v>
      </c>
      <c r="N156" s="242">
        <v>5.0162573169287253E-2</v>
      </c>
      <c r="O156" s="242">
        <v>6.4547072233143996E-3</v>
      </c>
      <c r="P156" s="271">
        <v>99.999999999999986</v>
      </c>
      <c r="Q156" s="307">
        <v>142127</v>
      </c>
      <c r="R156" s="1">
        <v>0.8473983900765778</v>
      </c>
      <c r="S156" s="301">
        <v>84.739839007657778</v>
      </c>
      <c r="T156" s="325">
        <v>4.6277390076577802</v>
      </c>
      <c r="U156" s="301" t="s">
        <v>230</v>
      </c>
    </row>
    <row r="157" spans="1:21" x14ac:dyDescent="0.55000000000000004">
      <c r="A157" s="301">
        <v>10869</v>
      </c>
      <c r="B157" s="254">
        <v>12</v>
      </c>
      <c r="C157" s="238">
        <v>152</v>
      </c>
      <c r="D157" s="92" t="s">
        <v>539</v>
      </c>
      <c r="E157" s="93">
        <v>430908.65159299999</v>
      </c>
      <c r="F157" s="94">
        <v>79.973100000000002</v>
      </c>
      <c r="G157" s="94">
        <v>0</v>
      </c>
      <c r="H157" s="94">
        <v>7.6109999999999998</v>
      </c>
      <c r="I157" s="94">
        <v>2.2000000000000001E-3</v>
      </c>
      <c r="J157" s="94">
        <v>12.4137</v>
      </c>
      <c r="K157" s="242">
        <v>0.86619003215200563</v>
      </c>
      <c r="L157" s="242">
        <v>0</v>
      </c>
      <c r="M157" s="242">
        <v>8.2434872909877374E-2</v>
      </c>
      <c r="N157" s="242">
        <v>2.3828238129251116E-5</v>
      </c>
      <c r="O157" s="242">
        <v>0.13445299984776571</v>
      </c>
      <c r="P157" s="271">
        <v>100.00000000000001</v>
      </c>
      <c r="Q157" s="307">
        <v>350844</v>
      </c>
      <c r="R157" s="1">
        <v>0.81419576678951833</v>
      </c>
      <c r="S157" s="301">
        <v>81.419576678951827</v>
      </c>
      <c r="T157" s="325">
        <v>1.4464766789518251</v>
      </c>
      <c r="U157" s="301" t="s">
        <v>230</v>
      </c>
    </row>
    <row r="158" spans="1:21" x14ac:dyDescent="0.55000000000000004">
      <c r="A158" s="301">
        <v>10855</v>
      </c>
      <c r="B158" s="254">
        <v>8</v>
      </c>
      <c r="C158" s="243">
        <v>153</v>
      </c>
      <c r="D158" s="202" t="s">
        <v>536</v>
      </c>
      <c r="E158" s="203">
        <v>643527.53885899996</v>
      </c>
      <c r="F158" s="204">
        <v>79.754500000000007</v>
      </c>
      <c r="G158" s="204">
        <v>3.5259999999999998</v>
      </c>
      <c r="H158" s="204">
        <v>7.5548000000000002</v>
      </c>
      <c r="I158" s="204">
        <v>1.2999999999999999E-3</v>
      </c>
      <c r="J158" s="204">
        <v>9.1633999999999993</v>
      </c>
      <c r="K158" s="242">
        <v>1.290049486955438</v>
      </c>
      <c r="L158" s="242">
        <v>5.7033954084156679E-2</v>
      </c>
      <c r="M158" s="242">
        <v>0.12220082708876542</v>
      </c>
      <c r="N158" s="242">
        <v>2.1027833326546704E-5</v>
      </c>
      <c r="O158" s="242">
        <v>0.14822034454190622</v>
      </c>
      <c r="P158" s="271">
        <v>100</v>
      </c>
      <c r="Q158" s="307">
        <v>518576</v>
      </c>
      <c r="R158" s="1">
        <v>0.80583342388028334</v>
      </c>
      <c r="S158" s="301">
        <v>80.583342388028328</v>
      </c>
      <c r="T158" s="325">
        <v>0.82884238802832044</v>
      </c>
      <c r="U158" s="301" t="s">
        <v>230</v>
      </c>
    </row>
    <row r="159" spans="1:21" x14ac:dyDescent="0.55000000000000004">
      <c r="A159" s="301">
        <v>10771</v>
      </c>
      <c r="B159" s="254">
        <v>49</v>
      </c>
      <c r="C159" s="238">
        <v>154</v>
      </c>
      <c r="D159" s="92" t="s">
        <v>526</v>
      </c>
      <c r="E159" s="93">
        <v>316541.308211</v>
      </c>
      <c r="F159" s="94">
        <v>78.772300000000001</v>
      </c>
      <c r="G159" s="94">
        <v>16.981100000000001</v>
      </c>
      <c r="H159" s="94">
        <v>1.9052</v>
      </c>
      <c r="I159" s="94">
        <v>1.5100000000000001E-2</v>
      </c>
      <c r="J159" s="94">
        <v>2.3262999999999998</v>
      </c>
      <c r="K159" s="242">
        <v>0.62674078344070205</v>
      </c>
      <c r="L159" s="242">
        <v>0.13510774622151323</v>
      </c>
      <c r="M159" s="242">
        <v>1.5158457231935917E-2</v>
      </c>
      <c r="N159" s="242">
        <v>1.2014103726760044E-4</v>
      </c>
      <c r="O159" s="242">
        <v>1.8508880463286016E-2</v>
      </c>
      <c r="P159" s="271">
        <v>100</v>
      </c>
      <c r="Q159" s="307">
        <v>259648</v>
      </c>
      <c r="R159" s="1">
        <v>0.82026577026377845</v>
      </c>
      <c r="S159" s="301">
        <v>82.026577026377851</v>
      </c>
      <c r="T159" s="325">
        <v>3.2542770263778493</v>
      </c>
      <c r="U159" s="301" t="s">
        <v>230</v>
      </c>
    </row>
    <row r="160" spans="1:21" x14ac:dyDescent="0.55000000000000004">
      <c r="A160" s="301">
        <v>11273</v>
      </c>
      <c r="B160" s="254">
        <v>168</v>
      </c>
      <c r="C160" s="243">
        <v>155</v>
      </c>
      <c r="D160" s="202" t="s">
        <v>559</v>
      </c>
      <c r="E160" s="203">
        <v>275388.25690899999</v>
      </c>
      <c r="F160" s="204">
        <v>78.045699999999997</v>
      </c>
      <c r="G160" s="204">
        <v>0.30280000000000001</v>
      </c>
      <c r="H160" s="204">
        <v>15.332100000000001</v>
      </c>
      <c r="I160" s="204">
        <v>0</v>
      </c>
      <c r="J160" s="204">
        <v>6.3193999999999999</v>
      </c>
      <c r="K160" s="242">
        <v>0.54022967243421927</v>
      </c>
      <c r="L160" s="242">
        <v>2.0959712682836031E-3</v>
      </c>
      <c r="M160" s="242">
        <v>0.10612827305961371</v>
      </c>
      <c r="N160" s="242">
        <v>0</v>
      </c>
      <c r="O160" s="242">
        <v>4.3742671178307137E-2</v>
      </c>
      <c r="P160" s="271">
        <v>100</v>
      </c>
      <c r="Q160" s="307">
        <v>231707</v>
      </c>
      <c r="R160" s="1">
        <v>0.8413830081235667</v>
      </c>
      <c r="S160" s="301">
        <v>84.138300812356675</v>
      </c>
      <c r="T160" s="325">
        <v>6.0926008123566788</v>
      </c>
      <c r="U160" s="301" t="s">
        <v>230</v>
      </c>
    </row>
    <row r="161" spans="1:21" x14ac:dyDescent="0.55000000000000004">
      <c r="A161" s="301">
        <v>10825</v>
      </c>
      <c r="B161" s="254">
        <v>61</v>
      </c>
      <c r="C161" s="238">
        <v>156</v>
      </c>
      <c r="D161" s="92" t="s">
        <v>531</v>
      </c>
      <c r="E161" s="93">
        <v>112999.757564</v>
      </c>
      <c r="F161" s="94">
        <v>76.095100000000002</v>
      </c>
      <c r="G161" s="94">
        <v>20.555299999999999</v>
      </c>
      <c r="H161" s="94">
        <v>0</v>
      </c>
      <c r="I161" s="94">
        <v>0.108</v>
      </c>
      <c r="J161" s="94">
        <v>3.2423999999999999</v>
      </c>
      <c r="K161" s="242">
        <v>0.21613158623596712</v>
      </c>
      <c r="L161" s="242">
        <v>5.8382860322887732E-2</v>
      </c>
      <c r="M161" s="242">
        <v>0</v>
      </c>
      <c r="N161" s="242">
        <v>3.0675051762182382E-4</v>
      </c>
      <c r="O161" s="242">
        <v>9.2093322068240897E-3</v>
      </c>
      <c r="P161" s="271">
        <v>100.00080000000001</v>
      </c>
      <c r="Q161" s="307">
        <v>88714</v>
      </c>
      <c r="R161" s="1">
        <v>0.78508133037148153</v>
      </c>
      <c r="S161" s="301">
        <v>78.508133037148156</v>
      </c>
      <c r="T161" s="325">
        <v>2.4130330371481534</v>
      </c>
      <c r="U161" s="301" t="s">
        <v>230</v>
      </c>
    </row>
    <row r="162" spans="1:21" x14ac:dyDescent="0.55000000000000004">
      <c r="A162" s="301">
        <v>10600</v>
      </c>
      <c r="B162" s="254">
        <v>20</v>
      </c>
      <c r="C162" s="243">
        <v>157</v>
      </c>
      <c r="D162" s="202" t="s">
        <v>517</v>
      </c>
      <c r="E162" s="203">
        <v>2535206.8002920002</v>
      </c>
      <c r="F162" s="204">
        <v>74.898799999999994</v>
      </c>
      <c r="G162" s="204">
        <v>19.488499999999998</v>
      </c>
      <c r="H162" s="204">
        <v>0.33589999999999998</v>
      </c>
      <c r="I162" s="204">
        <v>0</v>
      </c>
      <c r="J162" s="204">
        <v>5.2767999999999997</v>
      </c>
      <c r="K162" s="242">
        <v>4.7727895792723904</v>
      </c>
      <c r="L162" s="242">
        <v>1.2418691583263013</v>
      </c>
      <c r="M162" s="242">
        <v>2.140461555695947E-2</v>
      </c>
      <c r="N162" s="242">
        <v>0</v>
      </c>
      <c r="O162" s="242">
        <v>0.33625446671915371</v>
      </c>
      <c r="P162" s="271">
        <v>99.999999999999986</v>
      </c>
      <c r="Q162" s="307">
        <v>1914636</v>
      </c>
      <c r="R162" s="1">
        <v>0.75521886410981387</v>
      </c>
      <c r="S162" s="301">
        <v>75.521886410981381</v>
      </c>
      <c r="T162" s="325">
        <v>0.62308641098138651</v>
      </c>
      <c r="U162" s="301" t="s">
        <v>230</v>
      </c>
    </row>
    <row r="163" spans="1:21" x14ac:dyDescent="0.55000000000000004">
      <c r="A163" s="301">
        <v>11463</v>
      </c>
      <c r="B163" s="254">
        <v>239</v>
      </c>
      <c r="C163" s="238">
        <v>158</v>
      </c>
      <c r="D163" s="92" t="s">
        <v>572</v>
      </c>
      <c r="E163" s="93">
        <v>88967.442809999993</v>
      </c>
      <c r="F163" s="94">
        <v>74.643199999999993</v>
      </c>
      <c r="G163" s="94">
        <v>0</v>
      </c>
      <c r="H163" s="94">
        <v>21.4846</v>
      </c>
      <c r="I163" s="94">
        <v>0</v>
      </c>
      <c r="J163" s="94">
        <v>3.8721999999999999</v>
      </c>
      <c r="K163" s="242">
        <v>0.16691885404470172</v>
      </c>
      <c r="L163" s="242">
        <v>0</v>
      </c>
      <c r="M163" s="242">
        <v>4.8044360525925991E-2</v>
      </c>
      <c r="N163" s="242">
        <v>0</v>
      </c>
      <c r="O163" s="242">
        <v>8.6591033963159935E-3</v>
      </c>
      <c r="P163" s="271">
        <v>100</v>
      </c>
      <c r="Q163" s="307">
        <v>67894</v>
      </c>
      <c r="R163" s="1">
        <v>0.76313309515926286</v>
      </c>
      <c r="S163" s="301">
        <v>76.313309515926292</v>
      </c>
      <c r="T163" s="325">
        <v>1.6701095159262991</v>
      </c>
      <c r="U163" s="301" t="s">
        <v>230</v>
      </c>
    </row>
    <row r="164" spans="1:21" x14ac:dyDescent="0.55000000000000004">
      <c r="A164" s="301">
        <v>10782</v>
      </c>
      <c r="B164" s="254">
        <v>45</v>
      </c>
      <c r="C164" s="243">
        <v>159</v>
      </c>
      <c r="D164" s="202" t="s">
        <v>524</v>
      </c>
      <c r="E164" s="203">
        <v>281146.28624599997</v>
      </c>
      <c r="F164" s="204">
        <v>74.3095</v>
      </c>
      <c r="G164" s="204">
        <v>2.9441000000000002</v>
      </c>
      <c r="H164" s="204">
        <v>6.4016000000000002</v>
      </c>
      <c r="I164" s="204">
        <v>12.356</v>
      </c>
      <c r="J164" s="204">
        <v>3.9887999999999999</v>
      </c>
      <c r="K164" s="242">
        <v>0.5251226213092739</v>
      </c>
      <c r="L164" s="242">
        <v>2.080505869904431E-2</v>
      </c>
      <c r="M164" s="242">
        <v>4.5238158951055353E-2</v>
      </c>
      <c r="N164" s="242">
        <v>8.7316091601980741E-2</v>
      </c>
      <c r="O164" s="242">
        <v>2.8187635657330914E-2</v>
      </c>
      <c r="P164" s="271">
        <v>100</v>
      </c>
      <c r="Q164" s="307">
        <v>240560</v>
      </c>
      <c r="R164" s="1">
        <v>0.85563997025204375</v>
      </c>
      <c r="S164" s="301">
        <v>85.563997025204372</v>
      </c>
      <c r="T164" s="325">
        <v>11.254497025204373</v>
      </c>
      <c r="U164" s="301" t="s">
        <v>230</v>
      </c>
    </row>
    <row r="165" spans="1:21" x14ac:dyDescent="0.55000000000000004">
      <c r="A165" s="301">
        <v>11132</v>
      </c>
      <c r="B165" s="254">
        <v>126</v>
      </c>
      <c r="C165" s="238">
        <v>160</v>
      </c>
      <c r="D165" s="92" t="s">
        <v>545</v>
      </c>
      <c r="E165" s="93">
        <v>530742.37360000005</v>
      </c>
      <c r="F165" s="94">
        <v>70.243899999999996</v>
      </c>
      <c r="G165" s="94">
        <v>14.4015</v>
      </c>
      <c r="H165" s="94">
        <v>13.011100000000001</v>
      </c>
      <c r="I165" s="94">
        <v>2.9999999999999997E-4</v>
      </c>
      <c r="J165" s="94">
        <v>2.3431999999999999</v>
      </c>
      <c r="K165" s="242">
        <v>0.93707945299475026</v>
      </c>
      <c r="L165" s="242">
        <v>0.19212130508562164</v>
      </c>
      <c r="M165" s="242">
        <v>0.17357285786893947</v>
      </c>
      <c r="N165" s="242">
        <v>4.0021103027939092E-6</v>
      </c>
      <c r="O165" s="242">
        <v>3.1259149538355631E-2</v>
      </c>
      <c r="P165" s="271">
        <v>99.999999999999986</v>
      </c>
      <c r="Q165" s="307">
        <v>394357</v>
      </c>
      <c r="R165" s="1">
        <v>0.74302904688972804</v>
      </c>
      <c r="S165" s="301">
        <v>74.302904688972802</v>
      </c>
      <c r="T165" s="325">
        <v>4.0590046889728058</v>
      </c>
      <c r="U165" s="301" t="s">
        <v>230</v>
      </c>
    </row>
    <row r="166" spans="1:21" x14ac:dyDescent="0.55000000000000004">
      <c r="A166" s="301">
        <v>10789</v>
      </c>
      <c r="B166" s="254">
        <v>43</v>
      </c>
      <c r="C166" s="243">
        <v>161</v>
      </c>
      <c r="D166" s="202" t="s">
        <v>528</v>
      </c>
      <c r="E166" s="203">
        <v>909023.90350799996</v>
      </c>
      <c r="F166" s="204">
        <v>65.900499999999994</v>
      </c>
      <c r="G166" s="204">
        <v>25.107399999999998</v>
      </c>
      <c r="H166" s="204">
        <v>5.2012999999999998</v>
      </c>
      <c r="I166" s="204">
        <v>0</v>
      </c>
      <c r="J166" s="204">
        <v>3.7907999999999999</v>
      </c>
      <c r="K166" s="242">
        <v>1.5057332829172301</v>
      </c>
      <c r="L166" s="242">
        <v>0.5736686038423997</v>
      </c>
      <c r="M166" s="242">
        <v>0.11884235361548683</v>
      </c>
      <c r="N166" s="242">
        <v>0</v>
      </c>
      <c r="O166" s="242">
        <v>8.6614422180144854E-2</v>
      </c>
      <c r="P166" s="271">
        <v>100</v>
      </c>
      <c r="Q166" s="307">
        <v>610090</v>
      </c>
      <c r="R166" s="1">
        <v>0.67114846776373116</v>
      </c>
      <c r="S166" s="301">
        <v>67.114846776373113</v>
      </c>
      <c r="T166" s="325">
        <v>1.2143467763731195</v>
      </c>
      <c r="U166" s="301" t="s">
        <v>230</v>
      </c>
    </row>
    <row r="167" spans="1:21" x14ac:dyDescent="0.55000000000000004">
      <c r="A167" s="301">
        <v>11233</v>
      </c>
      <c r="B167" s="254">
        <v>264</v>
      </c>
      <c r="C167" s="238">
        <v>162</v>
      </c>
      <c r="D167" s="92" t="s">
        <v>577</v>
      </c>
      <c r="E167" s="93">
        <v>216785.336732</v>
      </c>
      <c r="F167" s="94">
        <v>60.101500000000001</v>
      </c>
      <c r="G167" s="94">
        <v>19.044599999999999</v>
      </c>
      <c r="H167" s="94">
        <v>14.566700000000001</v>
      </c>
      <c r="I167" s="94">
        <v>0</v>
      </c>
      <c r="J167" s="94">
        <v>6.2872000000000003</v>
      </c>
      <c r="K167" s="242">
        <v>0.32749091117600859</v>
      </c>
      <c r="L167" s="242">
        <v>0.10377334021584508</v>
      </c>
      <c r="M167" s="242">
        <v>7.937342422115197E-2</v>
      </c>
      <c r="N167" s="242">
        <v>0</v>
      </c>
      <c r="O167" s="242">
        <v>3.4258726599931802E-2</v>
      </c>
      <c r="P167" s="271">
        <v>100</v>
      </c>
      <c r="Q167" s="307">
        <v>132125</v>
      </c>
      <c r="R167" s="1">
        <v>0.60947387859234692</v>
      </c>
      <c r="S167" s="301">
        <v>60.947387859234695</v>
      </c>
      <c r="T167" s="325">
        <v>0.84588785923469345</v>
      </c>
      <c r="U167" s="301" t="s">
        <v>46</v>
      </c>
    </row>
    <row r="168" spans="1:21" x14ac:dyDescent="0.55000000000000004">
      <c r="B168" s="256"/>
      <c r="C168" s="145"/>
      <c r="D168" s="98" t="s">
        <v>198</v>
      </c>
      <c r="E168" s="99">
        <v>39784688.585130997</v>
      </c>
      <c r="F168" s="102">
        <v>87.90120604078119</v>
      </c>
      <c r="G168" s="102">
        <v>4.8813920230142589</v>
      </c>
      <c r="H168" s="102">
        <v>3.3855248249410401</v>
      </c>
      <c r="I168" s="102">
        <v>0.30162473429802367</v>
      </c>
      <c r="J168" s="102">
        <v>3.5302546491915532</v>
      </c>
      <c r="K168" s="252">
        <v>87.90120604078119</v>
      </c>
      <c r="L168" s="252">
        <v>4.8813920230142589</v>
      </c>
      <c r="M168" s="252">
        <v>3.3855248249410401</v>
      </c>
      <c r="N168" s="252">
        <v>0.30162473429802367</v>
      </c>
      <c r="O168" s="252">
        <v>3.5302546491915532</v>
      </c>
      <c r="P168" s="271">
        <v>100.00000227222607</v>
      </c>
      <c r="Q168" s="307"/>
      <c r="R168" s="1">
        <v>0</v>
      </c>
      <c r="S168" s="301">
        <v>0</v>
      </c>
      <c r="T168" s="325">
        <v>-87.90120604078119</v>
      </c>
      <c r="U168" s="301" t="e">
        <v>#N/A</v>
      </c>
    </row>
    <row r="169" spans="1:21" ht="21.75" x14ac:dyDescent="0.55000000000000004">
      <c r="B169" s="256"/>
      <c r="C169" s="407" t="s">
        <v>55</v>
      </c>
      <c r="D169" s="407"/>
      <c r="E169" s="95">
        <v>1669234559.0544605</v>
      </c>
      <c r="F169" s="96">
        <v>12.234225909047442</v>
      </c>
      <c r="G169" s="96">
        <v>31.847448295832756</v>
      </c>
      <c r="H169" s="96">
        <v>53.580853260469659</v>
      </c>
      <c r="I169" s="97">
        <v>0.43913977292449191</v>
      </c>
      <c r="J169" s="102">
        <v>1.8977805987891305</v>
      </c>
      <c r="K169" s="252">
        <v>12.234225909047442</v>
      </c>
      <c r="L169" s="252">
        <v>31.847448295832756</v>
      </c>
      <c r="M169" s="252">
        <v>53.580853260469659</v>
      </c>
      <c r="N169" s="252">
        <v>0.43913977292449191</v>
      </c>
      <c r="O169" s="252">
        <v>1.8977805987891305</v>
      </c>
      <c r="P169" s="271">
        <v>99.999447837063471</v>
      </c>
      <c r="Q169" s="307"/>
      <c r="R169" s="1">
        <v>0</v>
      </c>
      <c r="S169" s="301">
        <v>0</v>
      </c>
      <c r="T169" s="325">
        <v>-12.234225909047442</v>
      </c>
      <c r="U169" s="301" t="e">
        <v>#N/A</v>
      </c>
    </row>
    <row r="170" spans="1:21" s="302" customFormat="1" ht="21" x14ac:dyDescent="0.55000000000000004">
      <c r="A170" s="301"/>
      <c r="B170" s="257"/>
      <c r="C170" s="63"/>
      <c r="D170" s="408" t="s">
        <v>56</v>
      </c>
      <c r="E170" s="408"/>
      <c r="F170" s="408"/>
      <c r="G170" s="408"/>
      <c r="H170" s="408"/>
      <c r="I170" s="408"/>
      <c r="J170" s="408"/>
      <c r="K170" s="90"/>
      <c r="L170" s="90"/>
      <c r="M170" s="90"/>
      <c r="N170" s="90"/>
      <c r="O170" s="90"/>
      <c r="P170" s="272"/>
      <c r="Q170" s="307"/>
      <c r="R170" s="1" t="e">
        <v>#DIV/0!</v>
      </c>
      <c r="S170" s="301" t="e">
        <v>#DIV/0!</v>
      </c>
      <c r="T170" s="325" t="e">
        <v>#DIV/0!</v>
      </c>
      <c r="U170" s="301" t="e">
        <v>#N/A</v>
      </c>
    </row>
    <row r="171" spans="1:21" s="302" customFormat="1" ht="42" customHeight="1" x14ac:dyDescent="0.55000000000000004">
      <c r="A171" s="301"/>
      <c r="B171" s="257"/>
      <c r="C171" s="63"/>
      <c r="D171" s="406" t="s">
        <v>57</v>
      </c>
      <c r="E171" s="406"/>
      <c r="F171" s="406"/>
      <c r="G171" s="406"/>
      <c r="H171" s="406"/>
      <c r="I171" s="406"/>
      <c r="J171" s="406"/>
      <c r="K171" s="90"/>
      <c r="L171" s="90"/>
      <c r="M171" s="90"/>
      <c r="N171" s="90"/>
      <c r="O171" s="90"/>
      <c r="P171" s="272"/>
      <c r="Q171" s="307"/>
      <c r="R171" s="1" t="e">
        <v>#DIV/0!</v>
      </c>
      <c r="S171" s="301" t="e">
        <v>#DIV/0!</v>
      </c>
      <c r="T171" s="325" t="e">
        <v>#DIV/0!</v>
      </c>
      <c r="U171" s="301" t="e">
        <v>#N/A</v>
      </c>
    </row>
    <row r="173" spans="1:21" x14ac:dyDescent="0.55000000000000004">
      <c r="F173" s="47"/>
      <c r="G173" s="49"/>
      <c r="H173" s="49"/>
      <c r="I173" s="51"/>
      <c r="J173" s="51"/>
    </row>
  </sheetData>
  <sortState ref="A102:U167">
    <sortCondition descending="1" ref="F102:F167"/>
  </sortState>
  <mergeCells count="10">
    <mergeCell ref="D171:J171"/>
    <mergeCell ref="C169:D169"/>
    <mergeCell ref="D170:J170"/>
    <mergeCell ref="D2:D3"/>
    <mergeCell ref="F2:J2"/>
    <mergeCell ref="A2:A3"/>
    <mergeCell ref="D1:E1"/>
    <mergeCell ref="B2:B3"/>
    <mergeCell ref="C2:C3"/>
    <mergeCell ref="E2:E3"/>
  </mergeCells>
  <printOptions horizontalCentered="1" verticalCentered="1"/>
  <pageMargins left="0.5" right="0.5" top="0" bottom="0" header="0" footer="0"/>
  <pageSetup paperSize="9" scale="60" fitToHeight="0" orientation="portrait" r:id="rId1"/>
  <rowBreaks count="2" manualBreakCount="2">
    <brk id="69" min="1" max="9" man="1"/>
    <brk id="125" min="1" max="9" man="1"/>
  </rowBreaks>
  <colBreaks count="1" manualBreakCount="1">
    <brk id="10"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rightToLeft="1" view="pageBreakPreview" zoomScale="90" zoomScaleNormal="100" zoomScaleSheetLayoutView="90" workbookViewId="0">
      <pane ySplit="4" topLeftCell="A5" activePane="bottomLeft" state="frozen"/>
      <selection activeCell="B1" sqref="B1"/>
      <selection pane="bottomLeft" sqref="A1:XFD1048576"/>
    </sheetView>
  </sheetViews>
  <sheetFormatPr defaultColWidth="9.140625" defaultRowHeight="15.75" x14ac:dyDescent="0.4"/>
  <cols>
    <col min="1" max="1" width="3.5703125" style="320" hidden="1" customWidth="1"/>
    <col min="2" max="2" width="4" style="14" bestFit="1" customWidth="1"/>
    <col min="3" max="3" width="26" style="68"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8" customWidth="1"/>
    <col min="13" max="13" width="12.140625" style="68" bestFit="1" customWidth="1"/>
    <col min="14" max="14" width="13.5703125" style="68" bestFit="1" customWidth="1"/>
    <col min="15" max="15" width="11" style="68" bestFit="1" customWidth="1"/>
    <col min="16" max="16" width="11.5703125" style="68" bestFit="1" customWidth="1"/>
    <col min="17" max="17" width="12.28515625" style="68" bestFit="1" customWidth="1"/>
    <col min="18" max="16384" width="9.140625" style="13"/>
  </cols>
  <sheetData>
    <row r="1" spans="1:17" ht="21" x14ac:dyDescent="0.4">
      <c r="A1" s="316"/>
      <c r="B1" s="411" t="s">
        <v>247</v>
      </c>
      <c r="C1" s="411"/>
      <c r="D1" s="411"/>
      <c r="E1" s="411"/>
      <c r="F1" s="411"/>
      <c r="G1" s="411"/>
      <c r="H1" s="411"/>
      <c r="I1" s="411"/>
      <c r="J1" s="411"/>
      <c r="K1" s="177" t="s">
        <v>417</v>
      </c>
      <c r="L1" s="177" t="s">
        <v>321</v>
      </c>
      <c r="M1" s="176"/>
      <c r="N1" s="176"/>
      <c r="O1" s="176"/>
      <c r="P1" s="176"/>
      <c r="Q1" s="176"/>
    </row>
    <row r="2" spans="1:17" x14ac:dyDescent="0.4">
      <c r="A2" s="414" t="s">
        <v>163</v>
      </c>
      <c r="B2" s="418" t="s">
        <v>48</v>
      </c>
      <c r="C2" s="412" t="s">
        <v>58</v>
      </c>
      <c r="D2" s="412" t="s">
        <v>59</v>
      </c>
      <c r="E2" s="412"/>
      <c r="F2" s="412"/>
      <c r="G2" s="412"/>
      <c r="H2" s="412"/>
      <c r="I2" s="412"/>
      <c r="J2" s="412"/>
      <c r="K2" s="412"/>
      <c r="L2" s="412" t="s">
        <v>60</v>
      </c>
      <c r="M2" s="412"/>
      <c r="N2" s="412"/>
      <c r="O2" s="412"/>
      <c r="P2" s="412"/>
      <c r="Q2" s="412"/>
    </row>
    <row r="3" spans="1:17" x14ac:dyDescent="0.4">
      <c r="A3" s="414"/>
      <c r="B3" s="418"/>
      <c r="C3" s="412"/>
      <c r="D3" s="413" t="s">
        <v>258</v>
      </c>
      <c r="E3" s="413"/>
      <c r="F3" s="413"/>
      <c r="G3" s="184" t="s">
        <v>417</v>
      </c>
      <c r="H3" s="413" t="s">
        <v>257</v>
      </c>
      <c r="I3" s="413"/>
      <c r="J3" s="174" t="s">
        <v>417</v>
      </c>
      <c r="K3" s="183"/>
      <c r="L3" s="413" t="s">
        <v>258</v>
      </c>
      <c r="M3" s="413"/>
      <c r="N3" s="184" t="s">
        <v>417</v>
      </c>
      <c r="O3" s="172" t="s">
        <v>257</v>
      </c>
      <c r="P3" s="174" t="s">
        <v>417</v>
      </c>
      <c r="Q3" s="175"/>
    </row>
    <row r="4" spans="1:17" s="231" customFormat="1" ht="31.5" x14ac:dyDescent="0.4">
      <c r="A4" s="414"/>
      <c r="B4" s="418"/>
      <c r="C4" s="412"/>
      <c r="D4" s="173" t="s">
        <v>61</v>
      </c>
      <c r="E4" s="230" t="s">
        <v>62</v>
      </c>
      <c r="F4" s="352" t="s">
        <v>63</v>
      </c>
      <c r="G4" s="230" t="s">
        <v>64</v>
      </c>
      <c r="H4" s="230" t="s">
        <v>65</v>
      </c>
      <c r="I4" s="230" t="s">
        <v>62</v>
      </c>
      <c r="J4" s="155" t="s">
        <v>63</v>
      </c>
      <c r="K4" s="230" t="s">
        <v>64</v>
      </c>
      <c r="L4" s="230" t="s">
        <v>66</v>
      </c>
      <c r="M4" s="230" t="s">
        <v>67</v>
      </c>
      <c r="N4" s="155" t="s">
        <v>63</v>
      </c>
      <c r="O4" s="230" t="s">
        <v>66</v>
      </c>
      <c r="P4" s="230" t="s">
        <v>67</v>
      </c>
      <c r="Q4" s="155" t="s">
        <v>63</v>
      </c>
    </row>
    <row r="5" spans="1:17" s="231" customFormat="1" x14ac:dyDescent="0.4">
      <c r="A5" s="317">
        <v>104</v>
      </c>
      <c r="B5" s="128">
        <v>1</v>
      </c>
      <c r="C5" s="129" t="s">
        <v>430</v>
      </c>
      <c r="D5" s="186">
        <v>24760312.556874</v>
      </c>
      <c r="E5" s="186">
        <v>7084.5804859999998</v>
      </c>
      <c r="F5" s="353">
        <v>24753227.976388</v>
      </c>
      <c r="G5" s="130">
        <v>24767397.137359999</v>
      </c>
      <c r="H5" s="130">
        <v>5255.8669190000001</v>
      </c>
      <c r="I5" s="130">
        <v>26856393.549621001</v>
      </c>
      <c r="J5" s="130">
        <v>-26851137.682702001</v>
      </c>
      <c r="K5" s="130">
        <v>26861649.416540001</v>
      </c>
      <c r="L5" s="131">
        <v>332625677.37813699</v>
      </c>
      <c r="M5" s="131">
        <v>358044242.868141</v>
      </c>
      <c r="N5" s="131">
        <v>-25418565.490004003</v>
      </c>
      <c r="O5" s="131">
        <v>25386868.32869</v>
      </c>
      <c r="P5" s="131">
        <v>19232324.070654001</v>
      </c>
      <c r="Q5" s="131">
        <v>6154544.2580359988</v>
      </c>
    </row>
    <row r="6" spans="1:17" s="231" customFormat="1" x14ac:dyDescent="0.4">
      <c r="A6" s="317">
        <v>5</v>
      </c>
      <c r="B6" s="205">
        <v>2</v>
      </c>
      <c r="C6" s="72" t="s">
        <v>423</v>
      </c>
      <c r="D6" s="206">
        <v>7802844.6396890003</v>
      </c>
      <c r="E6" s="206">
        <v>2047175.9515140001</v>
      </c>
      <c r="F6" s="22">
        <v>5755668.6881750003</v>
      </c>
      <c r="G6" s="22">
        <v>9850020.5912030004</v>
      </c>
      <c r="H6" s="22">
        <v>2912077.9306939999</v>
      </c>
      <c r="I6" s="22">
        <v>954685.28598100005</v>
      </c>
      <c r="J6" s="22">
        <v>1957392.6447129999</v>
      </c>
      <c r="K6" s="22">
        <v>3866763.2166749998</v>
      </c>
      <c r="L6" s="67">
        <v>109377253</v>
      </c>
      <c r="M6" s="67">
        <v>91628421</v>
      </c>
      <c r="N6" s="67">
        <v>17748832</v>
      </c>
      <c r="O6" s="67">
        <v>7899558</v>
      </c>
      <c r="P6" s="67">
        <v>7428465</v>
      </c>
      <c r="Q6" s="67">
        <v>471093</v>
      </c>
    </row>
    <row r="7" spans="1:17" s="231" customFormat="1" x14ac:dyDescent="0.4">
      <c r="A7" s="317">
        <v>123</v>
      </c>
      <c r="B7" s="128">
        <v>3</v>
      </c>
      <c r="C7" s="129" t="s">
        <v>441</v>
      </c>
      <c r="D7" s="186">
        <v>6638699.6100350004</v>
      </c>
      <c r="E7" s="186">
        <v>4443293.4048100002</v>
      </c>
      <c r="F7" s="353">
        <v>2195406.2052250002</v>
      </c>
      <c r="G7" s="130">
        <v>11081993.014845001</v>
      </c>
      <c r="H7" s="130">
        <v>632491.87795600004</v>
      </c>
      <c r="I7" s="130">
        <v>1182500.3420609999</v>
      </c>
      <c r="J7" s="130">
        <v>-550008.4641049999</v>
      </c>
      <c r="K7" s="130">
        <v>1814992.2200170001</v>
      </c>
      <c r="L7" s="131">
        <v>148328249</v>
      </c>
      <c r="M7" s="131">
        <v>151330640</v>
      </c>
      <c r="N7" s="131">
        <v>-3002391</v>
      </c>
      <c r="O7" s="131">
        <v>13387136</v>
      </c>
      <c r="P7" s="131">
        <v>10161177</v>
      </c>
      <c r="Q7" s="131">
        <v>3225959</v>
      </c>
    </row>
    <row r="8" spans="1:17" s="231" customFormat="1" x14ac:dyDescent="0.4">
      <c r="A8" s="317">
        <v>183</v>
      </c>
      <c r="B8" s="205">
        <v>4</v>
      </c>
      <c r="C8" s="72" t="s">
        <v>454</v>
      </c>
      <c r="D8" s="206">
        <v>5844500.8971549999</v>
      </c>
      <c r="E8" s="206">
        <v>5566962.2690310003</v>
      </c>
      <c r="F8" s="22">
        <v>277538.62812399957</v>
      </c>
      <c r="G8" s="22">
        <v>11411463.166186001</v>
      </c>
      <c r="H8" s="22">
        <v>811117.08802799997</v>
      </c>
      <c r="I8" s="22">
        <v>817255.96212299995</v>
      </c>
      <c r="J8" s="22">
        <v>-6138.8740949999774</v>
      </c>
      <c r="K8" s="22">
        <v>1628373.0501509998</v>
      </c>
      <c r="L8" s="67">
        <v>43185883.424903996</v>
      </c>
      <c r="M8" s="67">
        <v>23345598.156312998</v>
      </c>
      <c r="N8" s="67">
        <v>19840285.268590998</v>
      </c>
      <c r="O8" s="67">
        <v>4893238.2468109997</v>
      </c>
      <c r="P8" s="67">
        <v>1604135.482819</v>
      </c>
      <c r="Q8" s="67">
        <v>3289102.7639919994</v>
      </c>
    </row>
    <row r="9" spans="1:17" s="231" customFormat="1" x14ac:dyDescent="0.4">
      <c r="A9" s="317">
        <v>107</v>
      </c>
      <c r="B9" s="128">
        <v>5</v>
      </c>
      <c r="C9" s="129" t="s">
        <v>434</v>
      </c>
      <c r="D9" s="186">
        <v>5646412.8959839996</v>
      </c>
      <c r="E9" s="186">
        <v>1102054.4041850001</v>
      </c>
      <c r="F9" s="353">
        <v>4544358.4917989997</v>
      </c>
      <c r="G9" s="130">
        <v>6748467.3001689995</v>
      </c>
      <c r="H9" s="130">
        <v>351570.80757800001</v>
      </c>
      <c r="I9" s="130">
        <v>272185.42971400003</v>
      </c>
      <c r="J9" s="130">
        <v>79385.37786399998</v>
      </c>
      <c r="K9" s="130">
        <v>623756.23729200009</v>
      </c>
      <c r="L9" s="131">
        <v>69157443</v>
      </c>
      <c r="M9" s="131">
        <v>48345039</v>
      </c>
      <c r="N9" s="131">
        <v>20812404</v>
      </c>
      <c r="O9" s="131">
        <v>13335701</v>
      </c>
      <c r="P9" s="131">
        <v>3418510</v>
      </c>
      <c r="Q9" s="131">
        <v>9917191</v>
      </c>
    </row>
    <row r="10" spans="1:17" s="231" customFormat="1" x14ac:dyDescent="0.4">
      <c r="A10" s="317">
        <v>16</v>
      </c>
      <c r="B10" s="205">
        <v>6</v>
      </c>
      <c r="C10" s="72" t="s">
        <v>428</v>
      </c>
      <c r="D10" s="206">
        <v>5631416.595222</v>
      </c>
      <c r="E10" s="206">
        <v>6356735.0382899996</v>
      </c>
      <c r="F10" s="22">
        <v>-725318.44306799956</v>
      </c>
      <c r="G10" s="22">
        <v>11988151.633512</v>
      </c>
      <c r="H10" s="22">
        <v>945199.18979900004</v>
      </c>
      <c r="I10" s="22">
        <v>592613.39805199997</v>
      </c>
      <c r="J10" s="22">
        <v>352585.79174700007</v>
      </c>
      <c r="K10" s="22">
        <v>1537812.587851</v>
      </c>
      <c r="L10" s="67">
        <v>21856499</v>
      </c>
      <c r="M10" s="67">
        <v>12960998</v>
      </c>
      <c r="N10" s="67">
        <v>8895501</v>
      </c>
      <c r="O10" s="67">
        <v>5486910</v>
      </c>
      <c r="P10" s="67">
        <v>773889</v>
      </c>
      <c r="Q10" s="67">
        <v>4713021</v>
      </c>
    </row>
    <row r="11" spans="1:17" s="231" customFormat="1" x14ac:dyDescent="0.4">
      <c r="A11" s="317">
        <v>132</v>
      </c>
      <c r="B11" s="128">
        <v>7</v>
      </c>
      <c r="C11" s="129" t="s">
        <v>443</v>
      </c>
      <c r="D11" s="186">
        <v>4526966.4666809998</v>
      </c>
      <c r="E11" s="186">
        <v>2022932.203516</v>
      </c>
      <c r="F11" s="353">
        <v>2504034.2631649999</v>
      </c>
      <c r="G11" s="130">
        <v>6549898.6701969998</v>
      </c>
      <c r="H11" s="130">
        <v>337372.194327</v>
      </c>
      <c r="I11" s="130">
        <v>298014.39086699998</v>
      </c>
      <c r="J11" s="130">
        <v>39357.803460000025</v>
      </c>
      <c r="K11" s="130">
        <v>635386.58519400004</v>
      </c>
      <c r="L11" s="131">
        <v>87336354</v>
      </c>
      <c r="M11" s="131">
        <v>54094559</v>
      </c>
      <c r="N11" s="131">
        <v>33241795</v>
      </c>
      <c r="O11" s="131">
        <v>9563706</v>
      </c>
      <c r="P11" s="131">
        <v>9420997</v>
      </c>
      <c r="Q11" s="131">
        <v>142709</v>
      </c>
    </row>
    <row r="12" spans="1:17" s="231" customFormat="1" x14ac:dyDescent="0.4">
      <c r="A12" s="317">
        <v>130</v>
      </c>
      <c r="B12" s="205">
        <v>8</v>
      </c>
      <c r="C12" s="72" t="s">
        <v>442</v>
      </c>
      <c r="D12" s="206">
        <v>3718966.5958079998</v>
      </c>
      <c r="E12" s="206">
        <v>3812447.6553429998</v>
      </c>
      <c r="F12" s="22">
        <v>-93481.059535000008</v>
      </c>
      <c r="G12" s="22">
        <v>7531414.2511509992</v>
      </c>
      <c r="H12" s="22">
        <v>93426.782332000002</v>
      </c>
      <c r="I12" s="22">
        <v>104681.259017</v>
      </c>
      <c r="J12" s="22">
        <v>-11254.476685000001</v>
      </c>
      <c r="K12" s="22">
        <v>198108.04134900001</v>
      </c>
      <c r="L12" s="67">
        <v>73336517</v>
      </c>
      <c r="M12" s="67">
        <v>74582622</v>
      </c>
      <c r="N12" s="67">
        <v>-1246105</v>
      </c>
      <c r="O12" s="67">
        <v>3176072</v>
      </c>
      <c r="P12" s="67">
        <v>4151622</v>
      </c>
      <c r="Q12" s="67">
        <v>-975550</v>
      </c>
    </row>
    <row r="13" spans="1:17" s="231" customFormat="1" x14ac:dyDescent="0.4">
      <c r="A13" s="317">
        <v>115</v>
      </c>
      <c r="B13" s="128">
        <v>9</v>
      </c>
      <c r="C13" s="129" t="s">
        <v>438</v>
      </c>
      <c r="D13" s="186">
        <v>3490984.8668689998</v>
      </c>
      <c r="E13" s="186">
        <v>2312223.1544360002</v>
      </c>
      <c r="F13" s="353">
        <v>1178761.7124329996</v>
      </c>
      <c r="G13" s="130">
        <v>5803208.0213050004</v>
      </c>
      <c r="H13" s="130">
        <v>1104525.8678890001</v>
      </c>
      <c r="I13" s="130">
        <v>540852.04391100002</v>
      </c>
      <c r="J13" s="130">
        <v>563673.82397800009</v>
      </c>
      <c r="K13" s="130">
        <v>1645377.9118000001</v>
      </c>
      <c r="L13" s="131">
        <v>38724397</v>
      </c>
      <c r="M13" s="131">
        <v>25039365</v>
      </c>
      <c r="N13" s="131">
        <v>13685032</v>
      </c>
      <c r="O13" s="131">
        <v>2586970</v>
      </c>
      <c r="P13" s="131">
        <v>1922330</v>
      </c>
      <c r="Q13" s="131">
        <v>664640</v>
      </c>
    </row>
    <row r="14" spans="1:17" s="231" customFormat="1" x14ac:dyDescent="0.4">
      <c r="A14" s="317">
        <v>210</v>
      </c>
      <c r="B14" s="205">
        <v>10</v>
      </c>
      <c r="C14" s="72" t="s">
        <v>462</v>
      </c>
      <c r="D14" s="206">
        <v>3455599.4217770002</v>
      </c>
      <c r="E14" s="206">
        <v>3229798.6317289998</v>
      </c>
      <c r="F14" s="22">
        <v>225800.7900480004</v>
      </c>
      <c r="G14" s="22">
        <v>6685398.053506</v>
      </c>
      <c r="H14" s="22">
        <v>485584.10964500002</v>
      </c>
      <c r="I14" s="22">
        <v>193783.719488</v>
      </c>
      <c r="J14" s="22">
        <v>291800.39015700005</v>
      </c>
      <c r="K14" s="22">
        <v>679367.82913299999</v>
      </c>
      <c r="L14" s="67">
        <v>62099136</v>
      </c>
      <c r="M14" s="67">
        <v>47981375</v>
      </c>
      <c r="N14" s="67">
        <v>14117761</v>
      </c>
      <c r="O14" s="67">
        <v>2773886</v>
      </c>
      <c r="P14" s="67">
        <v>3404906</v>
      </c>
      <c r="Q14" s="67">
        <v>-631020</v>
      </c>
    </row>
    <row r="15" spans="1:17" s="231" customFormat="1" x14ac:dyDescent="0.4">
      <c r="A15" s="317">
        <v>195</v>
      </c>
      <c r="B15" s="128">
        <v>11</v>
      </c>
      <c r="C15" s="129" t="s">
        <v>456</v>
      </c>
      <c r="D15" s="186">
        <v>2983970.2223939998</v>
      </c>
      <c r="E15" s="186">
        <v>1378242.1928129999</v>
      </c>
      <c r="F15" s="353">
        <v>1605728.0295809999</v>
      </c>
      <c r="G15" s="130">
        <v>4362212.4152069995</v>
      </c>
      <c r="H15" s="130">
        <v>566232.03699000005</v>
      </c>
      <c r="I15" s="130">
        <v>149745.17625399999</v>
      </c>
      <c r="J15" s="130">
        <v>416486.86073600006</v>
      </c>
      <c r="K15" s="130">
        <v>715977.21324399998</v>
      </c>
      <c r="L15" s="131">
        <v>26144522</v>
      </c>
      <c r="M15" s="131">
        <v>10660258</v>
      </c>
      <c r="N15" s="131">
        <v>15484264</v>
      </c>
      <c r="O15" s="131">
        <v>2791925</v>
      </c>
      <c r="P15" s="131">
        <v>688326</v>
      </c>
      <c r="Q15" s="131">
        <v>2103599</v>
      </c>
    </row>
    <row r="16" spans="1:17" s="231" customFormat="1" x14ac:dyDescent="0.4">
      <c r="A16" s="317">
        <v>105</v>
      </c>
      <c r="B16" s="205">
        <v>12</v>
      </c>
      <c r="C16" s="72" t="s">
        <v>431</v>
      </c>
      <c r="D16" s="206">
        <v>2782262.8582830001</v>
      </c>
      <c r="E16" s="206">
        <v>176096.830812</v>
      </c>
      <c r="F16" s="22">
        <v>2606166.0274709999</v>
      </c>
      <c r="G16" s="22">
        <v>2958359.6890950003</v>
      </c>
      <c r="H16" s="22">
        <v>23973.883775999999</v>
      </c>
      <c r="I16" s="22">
        <v>7009.7735199999997</v>
      </c>
      <c r="J16" s="22">
        <v>16964.110256</v>
      </c>
      <c r="K16" s="22">
        <v>30983.657295999998</v>
      </c>
      <c r="L16" s="67">
        <v>45314440</v>
      </c>
      <c r="M16" s="67">
        <v>36172612</v>
      </c>
      <c r="N16" s="67">
        <v>9141828</v>
      </c>
      <c r="O16" s="67">
        <v>196625</v>
      </c>
      <c r="P16" s="67">
        <v>1061394</v>
      </c>
      <c r="Q16" s="67">
        <v>-864769</v>
      </c>
    </row>
    <row r="17" spans="1:17" s="231" customFormat="1" x14ac:dyDescent="0.4">
      <c r="A17" s="317">
        <v>250</v>
      </c>
      <c r="B17" s="128">
        <v>13</v>
      </c>
      <c r="C17" s="129" t="s">
        <v>483</v>
      </c>
      <c r="D17" s="186">
        <v>2690852.3196760002</v>
      </c>
      <c r="E17" s="186">
        <v>697863.894172</v>
      </c>
      <c r="F17" s="353">
        <v>1992988.4255040002</v>
      </c>
      <c r="G17" s="130">
        <v>3388716.2138480004</v>
      </c>
      <c r="H17" s="130">
        <v>157765.164361</v>
      </c>
      <c r="I17" s="130">
        <v>113430.46947500001</v>
      </c>
      <c r="J17" s="130">
        <v>44334.694885999997</v>
      </c>
      <c r="K17" s="130">
        <v>271195.63383599999</v>
      </c>
      <c r="L17" s="131">
        <v>64675937</v>
      </c>
      <c r="M17" s="131">
        <v>23337320</v>
      </c>
      <c r="N17" s="131">
        <v>41338617</v>
      </c>
      <c r="O17" s="131">
        <v>6819752</v>
      </c>
      <c r="P17" s="131">
        <v>2619122</v>
      </c>
      <c r="Q17" s="131">
        <v>4200630</v>
      </c>
    </row>
    <row r="18" spans="1:17" s="231" customFormat="1" x14ac:dyDescent="0.4">
      <c r="A18" s="317">
        <v>214</v>
      </c>
      <c r="B18" s="205">
        <v>14</v>
      </c>
      <c r="C18" s="72" t="s">
        <v>463</v>
      </c>
      <c r="D18" s="206">
        <v>2667458.5935280002</v>
      </c>
      <c r="E18" s="206">
        <v>2840981.3820839999</v>
      </c>
      <c r="F18" s="22">
        <v>-173522.78855599975</v>
      </c>
      <c r="G18" s="22">
        <v>5508439.9756119996</v>
      </c>
      <c r="H18" s="22">
        <v>93437.748907999994</v>
      </c>
      <c r="I18" s="22">
        <v>145455.12987100001</v>
      </c>
      <c r="J18" s="22">
        <v>-52017.380963000018</v>
      </c>
      <c r="K18" s="22">
        <v>238892.87877900002</v>
      </c>
      <c r="L18" s="67">
        <v>50842966.063914999</v>
      </c>
      <c r="M18" s="67">
        <v>46006690.273007996</v>
      </c>
      <c r="N18" s="67">
        <v>4836275.790907003</v>
      </c>
      <c r="O18" s="67">
        <v>2006286.4429949999</v>
      </c>
      <c r="P18" s="67">
        <v>1958454.6771509999</v>
      </c>
      <c r="Q18" s="67">
        <v>47831.765844000038</v>
      </c>
    </row>
    <row r="19" spans="1:17" s="231" customFormat="1" x14ac:dyDescent="0.4">
      <c r="A19" s="317">
        <v>113</v>
      </c>
      <c r="B19" s="128">
        <v>15</v>
      </c>
      <c r="C19" s="129" t="s">
        <v>436</v>
      </c>
      <c r="D19" s="186">
        <v>2547828.1566300001</v>
      </c>
      <c r="E19" s="186">
        <v>2210364.9796600002</v>
      </c>
      <c r="F19" s="353">
        <v>337463.17696999991</v>
      </c>
      <c r="G19" s="130">
        <v>4758193.1362900008</v>
      </c>
      <c r="H19" s="130">
        <v>119695.005164</v>
      </c>
      <c r="I19" s="130">
        <v>96050.441766000004</v>
      </c>
      <c r="J19" s="130">
        <v>23644.563397999998</v>
      </c>
      <c r="K19" s="130">
        <v>215745.44693000001</v>
      </c>
      <c r="L19" s="131">
        <v>59607294</v>
      </c>
      <c r="M19" s="131">
        <v>48576892</v>
      </c>
      <c r="N19" s="131">
        <v>11030402</v>
      </c>
      <c r="O19" s="131">
        <v>1679575</v>
      </c>
      <c r="P19" s="131">
        <v>2732607</v>
      </c>
      <c r="Q19" s="131">
        <v>-1053032</v>
      </c>
    </row>
    <row r="20" spans="1:17" s="231" customFormat="1" x14ac:dyDescent="0.4">
      <c r="A20" s="317">
        <v>208</v>
      </c>
      <c r="B20" s="205">
        <v>16</v>
      </c>
      <c r="C20" s="72" t="s">
        <v>461</v>
      </c>
      <c r="D20" s="206">
        <v>2383458.6488999999</v>
      </c>
      <c r="E20" s="206">
        <v>3076431.0812510001</v>
      </c>
      <c r="F20" s="22">
        <v>-692972.43235100014</v>
      </c>
      <c r="G20" s="22">
        <v>5459889.7301509995</v>
      </c>
      <c r="H20" s="22">
        <v>0</v>
      </c>
      <c r="I20" s="22">
        <v>81839.28112</v>
      </c>
      <c r="J20" s="22">
        <v>-81839.28112</v>
      </c>
      <c r="K20" s="22">
        <v>81839.28112</v>
      </c>
      <c r="L20" s="67">
        <v>12614053.314017</v>
      </c>
      <c r="M20" s="67">
        <v>28034675.598014999</v>
      </c>
      <c r="N20" s="67">
        <v>-15420622.283998</v>
      </c>
      <c r="O20" s="67">
        <v>0</v>
      </c>
      <c r="P20" s="67">
        <v>939271.28445599996</v>
      </c>
      <c r="Q20" s="67">
        <v>-939271.28445599996</v>
      </c>
    </row>
    <row r="21" spans="1:17" s="231" customFormat="1" x14ac:dyDescent="0.4">
      <c r="A21" s="317">
        <v>248</v>
      </c>
      <c r="B21" s="128">
        <v>17</v>
      </c>
      <c r="C21" s="129" t="s">
        <v>482</v>
      </c>
      <c r="D21" s="186">
        <v>2232933.2341829999</v>
      </c>
      <c r="E21" s="186">
        <v>2104864.9902499998</v>
      </c>
      <c r="F21" s="353">
        <v>128068.24393300014</v>
      </c>
      <c r="G21" s="130">
        <v>4337798.2244329993</v>
      </c>
      <c r="H21" s="130">
        <v>0</v>
      </c>
      <c r="I21" s="130">
        <v>683065.57443799998</v>
      </c>
      <c r="J21" s="130">
        <v>-683065.57443799998</v>
      </c>
      <c r="K21" s="130">
        <v>683065.57443799998</v>
      </c>
      <c r="L21" s="131">
        <v>40017003.655280001</v>
      </c>
      <c r="M21" s="131">
        <v>24640276.368167002</v>
      </c>
      <c r="N21" s="131">
        <v>15376727.287113</v>
      </c>
      <c r="O21" s="131">
        <v>2448584.7142599998</v>
      </c>
      <c r="P21" s="131">
        <v>866317.62768000003</v>
      </c>
      <c r="Q21" s="131">
        <v>1582267.0865799999</v>
      </c>
    </row>
    <row r="22" spans="1:17" s="231" customFormat="1" x14ac:dyDescent="0.4">
      <c r="A22" s="317">
        <v>42</v>
      </c>
      <c r="B22" s="205">
        <v>18</v>
      </c>
      <c r="C22" s="72" t="s">
        <v>425</v>
      </c>
      <c r="D22" s="206">
        <v>2082547.694347</v>
      </c>
      <c r="E22" s="206">
        <v>1600223.505715</v>
      </c>
      <c r="F22" s="22">
        <v>482324.188632</v>
      </c>
      <c r="G22" s="22">
        <v>3682771.2000620002</v>
      </c>
      <c r="H22" s="22">
        <v>379054.633073</v>
      </c>
      <c r="I22" s="22">
        <v>234664.934102</v>
      </c>
      <c r="J22" s="22">
        <v>144389.69897100001</v>
      </c>
      <c r="K22" s="22">
        <v>613719.56717499997</v>
      </c>
      <c r="L22" s="67">
        <v>11688502</v>
      </c>
      <c r="M22" s="67">
        <v>5248752</v>
      </c>
      <c r="N22" s="67">
        <v>6439750</v>
      </c>
      <c r="O22" s="67">
        <v>2496092</v>
      </c>
      <c r="P22" s="67">
        <v>367248</v>
      </c>
      <c r="Q22" s="67">
        <v>2128844</v>
      </c>
    </row>
    <row r="23" spans="1:17" s="231" customFormat="1" x14ac:dyDescent="0.4">
      <c r="A23" s="317">
        <v>196</v>
      </c>
      <c r="B23" s="128">
        <v>19</v>
      </c>
      <c r="C23" s="129" t="s">
        <v>457</v>
      </c>
      <c r="D23" s="186">
        <v>1904688.4662639999</v>
      </c>
      <c r="E23" s="186">
        <v>2317778.7390089999</v>
      </c>
      <c r="F23" s="353">
        <v>-413090.27274499997</v>
      </c>
      <c r="G23" s="130">
        <v>4222467.2052729996</v>
      </c>
      <c r="H23" s="130">
        <v>123681.750619</v>
      </c>
      <c r="I23" s="130">
        <v>144573.04231700001</v>
      </c>
      <c r="J23" s="130">
        <v>-20891.291698000015</v>
      </c>
      <c r="K23" s="130">
        <v>268254.79293600004</v>
      </c>
      <c r="L23" s="131">
        <v>29909638.921923999</v>
      </c>
      <c r="M23" s="131">
        <v>29213244.668090999</v>
      </c>
      <c r="N23" s="131">
        <v>696394.25383299962</v>
      </c>
      <c r="O23" s="131">
        <v>2160844.5884819999</v>
      </c>
      <c r="P23" s="131">
        <v>1487826.318584</v>
      </c>
      <c r="Q23" s="131">
        <v>673018.26989799994</v>
      </c>
    </row>
    <row r="24" spans="1:17" s="231" customFormat="1" x14ac:dyDescent="0.4">
      <c r="A24" s="317">
        <v>11</v>
      </c>
      <c r="B24" s="205">
        <v>20</v>
      </c>
      <c r="C24" s="72" t="s">
        <v>419</v>
      </c>
      <c r="D24" s="206">
        <v>1825993.7381229999</v>
      </c>
      <c r="E24" s="206">
        <v>1051216.6990469999</v>
      </c>
      <c r="F24" s="22">
        <v>774777.03907599999</v>
      </c>
      <c r="G24" s="22">
        <v>2877210.4371699998</v>
      </c>
      <c r="H24" s="22">
        <v>224159.473291</v>
      </c>
      <c r="I24" s="22">
        <v>506248.54852100002</v>
      </c>
      <c r="J24" s="22">
        <v>-282089.07523000002</v>
      </c>
      <c r="K24" s="22">
        <v>730408.02181200008</v>
      </c>
      <c r="L24" s="67">
        <v>24580422</v>
      </c>
      <c r="M24" s="67">
        <v>20532567</v>
      </c>
      <c r="N24" s="67">
        <v>4047855</v>
      </c>
      <c r="O24" s="67">
        <v>1552925</v>
      </c>
      <c r="P24" s="67">
        <v>1384952</v>
      </c>
      <c r="Q24" s="67">
        <v>167973</v>
      </c>
    </row>
    <row r="25" spans="1:17" s="231" customFormat="1" x14ac:dyDescent="0.4">
      <c r="A25" s="317">
        <v>121</v>
      </c>
      <c r="B25" s="128">
        <v>21</v>
      </c>
      <c r="C25" s="129" t="s">
        <v>440</v>
      </c>
      <c r="D25" s="186">
        <v>1763447.1527239999</v>
      </c>
      <c r="E25" s="186">
        <v>1143592.112284</v>
      </c>
      <c r="F25" s="353">
        <v>619855.0404399999</v>
      </c>
      <c r="G25" s="130">
        <v>2907039.2650079997</v>
      </c>
      <c r="H25" s="130">
        <v>276211.897001</v>
      </c>
      <c r="I25" s="130">
        <v>79710.028871000002</v>
      </c>
      <c r="J25" s="130">
        <v>196501.86813000002</v>
      </c>
      <c r="K25" s="130">
        <v>355921.92587199999</v>
      </c>
      <c r="L25" s="131">
        <v>57858505.007164001</v>
      </c>
      <c r="M25" s="131">
        <v>43727154.537763998</v>
      </c>
      <c r="N25" s="131">
        <v>14131350.469400004</v>
      </c>
      <c r="O25" s="131">
        <v>4283565.5476350002</v>
      </c>
      <c r="P25" s="131">
        <v>2607504.619459</v>
      </c>
      <c r="Q25" s="131">
        <v>1676060.9281760002</v>
      </c>
    </row>
    <row r="26" spans="1:17" s="231" customFormat="1" x14ac:dyDescent="0.4">
      <c r="A26" s="317">
        <v>118</v>
      </c>
      <c r="B26" s="205">
        <v>22</v>
      </c>
      <c r="C26" s="72" t="s">
        <v>439</v>
      </c>
      <c r="D26" s="206">
        <v>1549551.3117559999</v>
      </c>
      <c r="E26" s="206">
        <v>1114353.6944309999</v>
      </c>
      <c r="F26" s="22">
        <v>435197.617325</v>
      </c>
      <c r="G26" s="22">
        <v>2663905.0061869998</v>
      </c>
      <c r="H26" s="22">
        <v>2686.4072959999999</v>
      </c>
      <c r="I26" s="22">
        <v>175454.35167400001</v>
      </c>
      <c r="J26" s="22">
        <v>-172767.94437800001</v>
      </c>
      <c r="K26" s="22">
        <v>178140.75897</v>
      </c>
      <c r="L26" s="67">
        <v>52492731.661476001</v>
      </c>
      <c r="M26" s="67">
        <v>29111575.350995</v>
      </c>
      <c r="N26" s="67">
        <v>23381156.310481001</v>
      </c>
      <c r="O26" s="67">
        <v>3601696.4037799998</v>
      </c>
      <c r="P26" s="67">
        <v>3090731.4779980001</v>
      </c>
      <c r="Q26" s="67">
        <v>510964.92578199971</v>
      </c>
    </row>
    <row r="27" spans="1:17" s="231" customFormat="1" x14ac:dyDescent="0.4">
      <c r="A27" s="317">
        <v>138</v>
      </c>
      <c r="B27" s="128">
        <v>23</v>
      </c>
      <c r="C27" s="129" t="s">
        <v>446</v>
      </c>
      <c r="D27" s="186">
        <v>1415649.102157</v>
      </c>
      <c r="E27" s="186">
        <v>55432.383125</v>
      </c>
      <c r="F27" s="353">
        <v>1360216.7190320001</v>
      </c>
      <c r="G27" s="130">
        <v>1471081.4852819999</v>
      </c>
      <c r="H27" s="130">
        <v>9.9999999999999995E-7</v>
      </c>
      <c r="I27" s="130">
        <v>0</v>
      </c>
      <c r="J27" s="130">
        <v>9.9999999999999995E-7</v>
      </c>
      <c r="K27" s="130">
        <v>9.9999999999999995E-7</v>
      </c>
      <c r="L27" s="131">
        <v>33932167.407362998</v>
      </c>
      <c r="M27" s="131">
        <v>23291823.088918</v>
      </c>
      <c r="N27" s="131">
        <v>10640344.318444997</v>
      </c>
      <c r="O27" s="131">
        <v>1056080.3747360001</v>
      </c>
      <c r="P27" s="131">
        <v>1008209.12314</v>
      </c>
      <c r="Q27" s="131">
        <v>47871.251596000046</v>
      </c>
    </row>
    <row r="28" spans="1:17" s="231" customFormat="1" x14ac:dyDescent="0.4">
      <c r="A28" s="317">
        <v>154</v>
      </c>
      <c r="B28" s="205">
        <v>24</v>
      </c>
      <c r="C28" s="72" t="s">
        <v>449</v>
      </c>
      <c r="D28" s="206">
        <v>1361950.057056</v>
      </c>
      <c r="E28" s="206">
        <v>1089178.824184</v>
      </c>
      <c r="F28" s="22">
        <v>272771.23287199996</v>
      </c>
      <c r="G28" s="22">
        <v>2451128.88124</v>
      </c>
      <c r="H28" s="22">
        <v>101587.319334</v>
      </c>
      <c r="I28" s="22">
        <v>76190.887860000003</v>
      </c>
      <c r="J28" s="22">
        <v>25396.431473999997</v>
      </c>
      <c r="K28" s="22">
        <v>177778.20719400002</v>
      </c>
      <c r="L28" s="67">
        <v>11997076</v>
      </c>
      <c r="M28" s="67">
        <v>11436967</v>
      </c>
      <c r="N28" s="67">
        <v>560109</v>
      </c>
      <c r="O28" s="67">
        <v>1640393</v>
      </c>
      <c r="P28" s="67">
        <v>1388530</v>
      </c>
      <c r="Q28" s="67">
        <v>251863</v>
      </c>
    </row>
    <row r="29" spans="1:17" s="231" customFormat="1" x14ac:dyDescent="0.4">
      <c r="A29" s="317">
        <v>136</v>
      </c>
      <c r="B29" s="128">
        <v>25</v>
      </c>
      <c r="C29" s="129" t="s">
        <v>445</v>
      </c>
      <c r="D29" s="186">
        <v>1183930.174963</v>
      </c>
      <c r="E29" s="186">
        <v>1099617.7830469999</v>
      </c>
      <c r="F29" s="353">
        <v>84312.391916000051</v>
      </c>
      <c r="G29" s="130">
        <v>2283547.9580100002</v>
      </c>
      <c r="H29" s="130">
        <v>176448.21673300001</v>
      </c>
      <c r="I29" s="130">
        <v>206059.588132</v>
      </c>
      <c r="J29" s="130">
        <v>-29611.371398999996</v>
      </c>
      <c r="K29" s="130">
        <v>382507.80486500001</v>
      </c>
      <c r="L29" s="131">
        <v>13867011</v>
      </c>
      <c r="M29" s="131">
        <v>9177705</v>
      </c>
      <c r="N29" s="131">
        <v>4689306</v>
      </c>
      <c r="O29" s="131">
        <v>487985</v>
      </c>
      <c r="P29" s="131">
        <v>563511</v>
      </c>
      <c r="Q29" s="131">
        <v>-75526</v>
      </c>
    </row>
    <row r="30" spans="1:17" s="231" customFormat="1" x14ac:dyDescent="0.4">
      <c r="A30" s="317">
        <v>254</v>
      </c>
      <c r="B30" s="205">
        <v>26</v>
      </c>
      <c r="C30" s="72" t="s">
        <v>484</v>
      </c>
      <c r="D30" s="206">
        <v>1056748.9864419999</v>
      </c>
      <c r="E30" s="206">
        <v>68308.555995999996</v>
      </c>
      <c r="F30" s="22">
        <v>988440.43044599995</v>
      </c>
      <c r="G30" s="22">
        <v>1125057.542438</v>
      </c>
      <c r="H30" s="22">
        <v>368006.69184599997</v>
      </c>
      <c r="I30" s="22">
        <v>5.1800000000000001E-4</v>
      </c>
      <c r="J30" s="22">
        <v>368006.69132799999</v>
      </c>
      <c r="K30" s="22">
        <v>368006.69236399996</v>
      </c>
      <c r="L30" s="67">
        <v>11585283</v>
      </c>
      <c r="M30" s="67">
        <v>1128035</v>
      </c>
      <c r="N30" s="67">
        <v>10457248</v>
      </c>
      <c r="O30" s="67">
        <v>1690281</v>
      </c>
      <c r="P30" s="67">
        <v>893362</v>
      </c>
      <c r="Q30" s="67">
        <v>796919</v>
      </c>
    </row>
    <row r="31" spans="1:17" s="231" customFormat="1" x14ac:dyDescent="0.4">
      <c r="A31" s="317">
        <v>218</v>
      </c>
      <c r="B31" s="128">
        <v>27</v>
      </c>
      <c r="C31" s="129" t="s">
        <v>467</v>
      </c>
      <c r="D31" s="186">
        <v>1045397.545471</v>
      </c>
      <c r="E31" s="186">
        <v>1425237.9128070001</v>
      </c>
      <c r="F31" s="353">
        <v>-379840.36733600008</v>
      </c>
      <c r="G31" s="130">
        <v>2470635.4582780004</v>
      </c>
      <c r="H31" s="130">
        <v>0</v>
      </c>
      <c r="I31" s="130">
        <v>140351.739229</v>
      </c>
      <c r="J31" s="130">
        <v>-140351.739229</v>
      </c>
      <c r="K31" s="130">
        <v>140351.739229</v>
      </c>
      <c r="L31" s="131">
        <v>32892905.436492998</v>
      </c>
      <c r="M31" s="131">
        <v>21447784.325569</v>
      </c>
      <c r="N31" s="131">
        <v>11445121.110923998</v>
      </c>
      <c r="O31" s="131">
        <v>2837735.6757169999</v>
      </c>
      <c r="P31" s="131">
        <v>1579316.236705</v>
      </c>
      <c r="Q31" s="131">
        <v>1258419.4390119999</v>
      </c>
    </row>
    <row r="32" spans="1:17" s="231" customFormat="1" x14ac:dyDescent="0.4">
      <c r="A32" s="317">
        <v>3</v>
      </c>
      <c r="B32" s="205">
        <v>28</v>
      </c>
      <c r="C32" s="72" t="s">
        <v>427</v>
      </c>
      <c r="D32" s="206">
        <v>991598.72623899998</v>
      </c>
      <c r="E32" s="206">
        <v>539224.53016099997</v>
      </c>
      <c r="F32" s="22">
        <v>452374.19607800001</v>
      </c>
      <c r="G32" s="22">
        <v>1530823.2563999998</v>
      </c>
      <c r="H32" s="22">
        <v>31352.547423</v>
      </c>
      <c r="I32" s="22">
        <v>18.78</v>
      </c>
      <c r="J32" s="22">
        <v>31333.767423000001</v>
      </c>
      <c r="K32" s="22">
        <v>31371.327422999999</v>
      </c>
      <c r="L32" s="67">
        <v>9953951</v>
      </c>
      <c r="M32" s="67">
        <v>6691513</v>
      </c>
      <c r="N32" s="67">
        <v>3262438</v>
      </c>
      <c r="O32" s="67">
        <v>755685</v>
      </c>
      <c r="P32" s="67">
        <v>336239</v>
      </c>
      <c r="Q32" s="67">
        <v>419446</v>
      </c>
    </row>
    <row r="33" spans="1:17" s="231" customFormat="1" x14ac:dyDescent="0.4">
      <c r="A33" s="317">
        <v>243</v>
      </c>
      <c r="B33" s="128">
        <v>29</v>
      </c>
      <c r="C33" s="129" t="s">
        <v>478</v>
      </c>
      <c r="D33" s="186">
        <v>894170.54087200004</v>
      </c>
      <c r="E33" s="186">
        <v>678643.40120099997</v>
      </c>
      <c r="F33" s="353">
        <v>215527.13967100007</v>
      </c>
      <c r="G33" s="130">
        <v>1572813.9420730001</v>
      </c>
      <c r="H33" s="130">
        <v>34476.017720000003</v>
      </c>
      <c r="I33" s="130">
        <v>114715.03242800001</v>
      </c>
      <c r="J33" s="130">
        <v>-80239.014708000002</v>
      </c>
      <c r="K33" s="130">
        <v>149191.05014800001</v>
      </c>
      <c r="L33" s="131">
        <v>6305174.4000000004</v>
      </c>
      <c r="M33" s="131">
        <v>215155.6</v>
      </c>
      <c r="N33" s="131">
        <v>6090018.8000000007</v>
      </c>
      <c r="O33" s="131">
        <v>0</v>
      </c>
      <c r="P33" s="131">
        <v>0</v>
      </c>
      <c r="Q33" s="131">
        <v>0</v>
      </c>
    </row>
    <row r="34" spans="1:17" s="231" customFormat="1" x14ac:dyDescent="0.4">
      <c r="A34" s="317">
        <v>231</v>
      </c>
      <c r="B34" s="205">
        <v>30</v>
      </c>
      <c r="C34" s="72" t="s">
        <v>475</v>
      </c>
      <c r="D34" s="206">
        <v>793680.41440400004</v>
      </c>
      <c r="E34" s="206">
        <v>67123.078018</v>
      </c>
      <c r="F34" s="22">
        <v>726557.33638600004</v>
      </c>
      <c r="G34" s="22">
        <v>860803.49242200004</v>
      </c>
      <c r="H34" s="22">
        <v>283797.45170500001</v>
      </c>
      <c r="I34" s="22">
        <v>52469.504112000002</v>
      </c>
      <c r="J34" s="22">
        <v>231327.94759300002</v>
      </c>
      <c r="K34" s="22">
        <v>336266.95581700001</v>
      </c>
      <c r="L34" s="67">
        <v>9593739</v>
      </c>
      <c r="M34" s="67">
        <v>536134</v>
      </c>
      <c r="N34" s="67">
        <v>9057605</v>
      </c>
      <c r="O34" s="67">
        <v>4272888</v>
      </c>
      <c r="P34" s="67">
        <v>504761</v>
      </c>
      <c r="Q34" s="67">
        <v>3768127</v>
      </c>
    </row>
    <row r="35" spans="1:17" s="231" customFormat="1" x14ac:dyDescent="0.4">
      <c r="A35" s="317">
        <v>172</v>
      </c>
      <c r="B35" s="128">
        <v>31</v>
      </c>
      <c r="C35" s="129" t="s">
        <v>451</v>
      </c>
      <c r="D35" s="186">
        <v>778096.35323100002</v>
      </c>
      <c r="E35" s="186">
        <v>146159.03867899999</v>
      </c>
      <c r="F35" s="353">
        <v>631937.31455200003</v>
      </c>
      <c r="G35" s="130">
        <v>924255.39191000001</v>
      </c>
      <c r="H35" s="130">
        <v>235400.92627200001</v>
      </c>
      <c r="I35" s="130">
        <v>2505.344826</v>
      </c>
      <c r="J35" s="130">
        <v>232895.58144600003</v>
      </c>
      <c r="K35" s="130">
        <v>237906.271098</v>
      </c>
      <c r="L35" s="131">
        <v>102319323.31323101</v>
      </c>
      <c r="M35" s="131">
        <v>92838833.163339004</v>
      </c>
      <c r="N35" s="131">
        <v>9480490.1498920023</v>
      </c>
      <c r="O35" s="131">
        <v>16369077.226836</v>
      </c>
      <c r="P35" s="131">
        <v>14612557.942042001</v>
      </c>
      <c r="Q35" s="131">
        <v>1756519.284793999</v>
      </c>
    </row>
    <row r="36" spans="1:17" s="231" customFormat="1" x14ac:dyDescent="0.4">
      <c r="A36" s="317">
        <v>7</v>
      </c>
      <c r="B36" s="205">
        <v>32</v>
      </c>
      <c r="C36" s="72" t="s">
        <v>418</v>
      </c>
      <c r="D36" s="206">
        <v>741635.93524499994</v>
      </c>
      <c r="E36" s="206">
        <v>414848.13357499999</v>
      </c>
      <c r="F36" s="22">
        <v>326787.80166999996</v>
      </c>
      <c r="G36" s="22">
        <v>1156484.0688199999</v>
      </c>
      <c r="H36" s="22">
        <v>14045.855924</v>
      </c>
      <c r="I36" s="22">
        <v>520</v>
      </c>
      <c r="J36" s="22">
        <v>13525.855924</v>
      </c>
      <c r="K36" s="22">
        <v>14565.855924</v>
      </c>
      <c r="L36" s="67">
        <v>8615069</v>
      </c>
      <c r="M36" s="67">
        <v>6282676</v>
      </c>
      <c r="N36" s="67">
        <v>2332393</v>
      </c>
      <c r="O36" s="67">
        <v>901109</v>
      </c>
      <c r="P36" s="67">
        <v>535433</v>
      </c>
      <c r="Q36" s="67">
        <v>365676</v>
      </c>
    </row>
    <row r="37" spans="1:17" s="231" customFormat="1" x14ac:dyDescent="0.4">
      <c r="A37" s="317">
        <v>217</v>
      </c>
      <c r="B37" s="128">
        <v>33</v>
      </c>
      <c r="C37" s="129" t="s">
        <v>466</v>
      </c>
      <c r="D37" s="186">
        <v>720413.79440300004</v>
      </c>
      <c r="E37" s="186">
        <v>428002.71003399999</v>
      </c>
      <c r="F37" s="353">
        <v>292411.08436900005</v>
      </c>
      <c r="G37" s="130">
        <v>1148416.504437</v>
      </c>
      <c r="H37" s="130">
        <v>97969.180833999999</v>
      </c>
      <c r="I37" s="130">
        <v>110468.892171</v>
      </c>
      <c r="J37" s="130">
        <v>-12499.711337000001</v>
      </c>
      <c r="K37" s="130">
        <v>208438.07300500001</v>
      </c>
      <c r="L37" s="131">
        <v>7238511</v>
      </c>
      <c r="M37" s="131">
        <v>4726442</v>
      </c>
      <c r="N37" s="131">
        <v>2512069</v>
      </c>
      <c r="O37" s="131">
        <v>834013</v>
      </c>
      <c r="P37" s="131">
        <v>297424</v>
      </c>
      <c r="Q37" s="131">
        <v>536589</v>
      </c>
    </row>
    <row r="38" spans="1:17" s="231" customFormat="1" x14ac:dyDescent="0.4">
      <c r="A38" s="317">
        <v>219</v>
      </c>
      <c r="B38" s="205">
        <v>34</v>
      </c>
      <c r="C38" s="72" t="s">
        <v>469</v>
      </c>
      <c r="D38" s="206">
        <v>634504.12511999998</v>
      </c>
      <c r="E38" s="206">
        <v>501106.69805399998</v>
      </c>
      <c r="F38" s="22">
        <v>133397.427066</v>
      </c>
      <c r="G38" s="22">
        <v>1135610.823174</v>
      </c>
      <c r="H38" s="22">
        <v>179934.30992199999</v>
      </c>
      <c r="I38" s="22">
        <v>183276.32360199999</v>
      </c>
      <c r="J38" s="22">
        <v>-3342.0136800000037</v>
      </c>
      <c r="K38" s="22">
        <v>363210.63352399995</v>
      </c>
      <c r="L38" s="67">
        <v>7006426</v>
      </c>
      <c r="M38" s="67">
        <v>4003610</v>
      </c>
      <c r="N38" s="67">
        <v>3002816</v>
      </c>
      <c r="O38" s="67">
        <v>2415697</v>
      </c>
      <c r="P38" s="67">
        <v>816170</v>
      </c>
      <c r="Q38" s="67">
        <v>1599527</v>
      </c>
    </row>
    <row r="39" spans="1:17" s="231" customFormat="1" x14ac:dyDescent="0.4">
      <c r="A39" s="317">
        <v>178</v>
      </c>
      <c r="B39" s="128">
        <v>35</v>
      </c>
      <c r="C39" s="129" t="s">
        <v>453</v>
      </c>
      <c r="D39" s="186">
        <v>507740.56194599997</v>
      </c>
      <c r="E39" s="186">
        <v>18065.777776999999</v>
      </c>
      <c r="F39" s="353">
        <v>489674.78416899999</v>
      </c>
      <c r="G39" s="130">
        <v>525806.33972299995</v>
      </c>
      <c r="H39" s="130">
        <v>200012.46942400001</v>
      </c>
      <c r="I39" s="130">
        <v>0</v>
      </c>
      <c r="J39" s="130">
        <v>200012.46942400001</v>
      </c>
      <c r="K39" s="130">
        <v>200012.46942400001</v>
      </c>
      <c r="L39" s="131">
        <v>10661290</v>
      </c>
      <c r="M39" s="131">
        <v>5629489</v>
      </c>
      <c r="N39" s="131">
        <v>5031801</v>
      </c>
      <c r="O39" s="131">
        <v>781643</v>
      </c>
      <c r="P39" s="131">
        <v>609901</v>
      </c>
      <c r="Q39" s="131">
        <v>171742</v>
      </c>
    </row>
    <row r="40" spans="1:17" s="231" customFormat="1" x14ac:dyDescent="0.4">
      <c r="A40" s="317">
        <v>56</v>
      </c>
      <c r="B40" s="205">
        <v>36</v>
      </c>
      <c r="C40" s="72" t="s">
        <v>422</v>
      </c>
      <c r="D40" s="206">
        <v>501839.22771000001</v>
      </c>
      <c r="E40" s="206">
        <v>772606.85194700002</v>
      </c>
      <c r="F40" s="22">
        <v>-270767.62423700001</v>
      </c>
      <c r="G40" s="22">
        <v>1274446.079657</v>
      </c>
      <c r="H40" s="22">
        <v>20560.297076999999</v>
      </c>
      <c r="I40" s="22">
        <v>15802.580959999999</v>
      </c>
      <c r="J40" s="22">
        <v>4757.7161169999999</v>
      </c>
      <c r="K40" s="22">
        <v>36362.878037000002</v>
      </c>
      <c r="L40" s="67">
        <v>696332</v>
      </c>
      <c r="M40" s="67">
        <v>274451</v>
      </c>
      <c r="N40" s="67">
        <v>421881</v>
      </c>
      <c r="O40" s="67">
        <v>157035</v>
      </c>
      <c r="P40" s="67">
        <v>2327</v>
      </c>
      <c r="Q40" s="67">
        <v>154708</v>
      </c>
    </row>
    <row r="41" spans="1:17" s="231" customFormat="1" x14ac:dyDescent="0.4">
      <c r="A41" s="317">
        <v>262</v>
      </c>
      <c r="B41" s="128">
        <v>37</v>
      </c>
      <c r="C41" s="129" t="s">
        <v>487</v>
      </c>
      <c r="D41" s="186">
        <v>458978.13468100003</v>
      </c>
      <c r="E41" s="186">
        <v>428686.59072699997</v>
      </c>
      <c r="F41" s="353">
        <v>30291.543954000052</v>
      </c>
      <c r="G41" s="130">
        <v>887664.72540799994</v>
      </c>
      <c r="H41" s="130">
        <v>59358.315590999999</v>
      </c>
      <c r="I41" s="130">
        <v>66791.140505999996</v>
      </c>
      <c r="J41" s="130">
        <v>-7432.8249149999974</v>
      </c>
      <c r="K41" s="130">
        <v>126149.45609699999</v>
      </c>
      <c r="L41" s="131">
        <v>2943988</v>
      </c>
      <c r="M41" s="131">
        <v>2046068</v>
      </c>
      <c r="N41" s="131">
        <v>897920</v>
      </c>
      <c r="O41" s="131">
        <v>634768</v>
      </c>
      <c r="P41" s="131">
        <v>497768</v>
      </c>
      <c r="Q41" s="131">
        <v>137000</v>
      </c>
    </row>
    <row r="42" spans="1:17" s="231" customFormat="1" x14ac:dyDescent="0.4">
      <c r="A42" s="317">
        <v>114</v>
      </c>
      <c r="B42" s="205">
        <v>38</v>
      </c>
      <c r="C42" s="72" t="s">
        <v>437</v>
      </c>
      <c r="D42" s="206">
        <v>401787.286647</v>
      </c>
      <c r="E42" s="206">
        <v>635984.97057400004</v>
      </c>
      <c r="F42" s="22">
        <v>-234197.68392700003</v>
      </c>
      <c r="G42" s="22">
        <v>1037772.257221</v>
      </c>
      <c r="H42" s="22">
        <v>0</v>
      </c>
      <c r="I42" s="22">
        <v>4989.1568909999996</v>
      </c>
      <c r="J42" s="22">
        <v>-4989.1568909999996</v>
      </c>
      <c r="K42" s="22">
        <v>4989.1568909999996</v>
      </c>
      <c r="L42" s="67">
        <v>2363609.8517029998</v>
      </c>
      <c r="M42" s="67">
        <v>6404253.4319209997</v>
      </c>
      <c r="N42" s="67">
        <v>-4040643.5802179999</v>
      </c>
      <c r="O42" s="67">
        <v>33765.159333000003</v>
      </c>
      <c r="P42" s="67">
        <v>242385.067389</v>
      </c>
      <c r="Q42" s="67">
        <v>-208619.90805600001</v>
      </c>
    </row>
    <row r="43" spans="1:17" s="231" customFormat="1" x14ac:dyDescent="0.4">
      <c r="A43" s="317">
        <v>201</v>
      </c>
      <c r="B43" s="128">
        <v>39</v>
      </c>
      <c r="C43" s="129" t="s">
        <v>459</v>
      </c>
      <c r="D43" s="186">
        <v>374767.54356399999</v>
      </c>
      <c r="E43" s="186">
        <v>224709.465249</v>
      </c>
      <c r="F43" s="353">
        <v>150058.07831499999</v>
      </c>
      <c r="G43" s="130">
        <v>599477.00881300005</v>
      </c>
      <c r="H43" s="130">
        <v>20889.204974</v>
      </c>
      <c r="I43" s="130">
        <v>18215.042617999999</v>
      </c>
      <c r="J43" s="130">
        <v>2674.1623560000007</v>
      </c>
      <c r="K43" s="130">
        <v>39104.247592</v>
      </c>
      <c r="L43" s="131">
        <v>131793</v>
      </c>
      <c r="M43" s="131">
        <v>12374</v>
      </c>
      <c r="N43" s="131">
        <v>119419</v>
      </c>
      <c r="O43" s="131">
        <v>0</v>
      </c>
      <c r="P43" s="131">
        <v>0</v>
      </c>
      <c r="Q43" s="131">
        <v>0</v>
      </c>
    </row>
    <row r="44" spans="1:17" s="231" customFormat="1" x14ac:dyDescent="0.4">
      <c r="A44" s="317">
        <v>6</v>
      </c>
      <c r="B44" s="205">
        <v>40</v>
      </c>
      <c r="C44" s="72" t="s">
        <v>421</v>
      </c>
      <c r="D44" s="206">
        <v>325058.77418800001</v>
      </c>
      <c r="E44" s="206">
        <v>62733.939692</v>
      </c>
      <c r="F44" s="22">
        <v>262324.83449600002</v>
      </c>
      <c r="G44" s="22">
        <v>387792.71388</v>
      </c>
      <c r="H44" s="22">
        <v>36945.844208000002</v>
      </c>
      <c r="I44" s="22">
        <v>21605.875896000001</v>
      </c>
      <c r="J44" s="22">
        <v>15339.968312000001</v>
      </c>
      <c r="K44" s="22">
        <v>58551.720104000007</v>
      </c>
      <c r="L44" s="67">
        <v>3825587</v>
      </c>
      <c r="M44" s="67">
        <v>1383525</v>
      </c>
      <c r="N44" s="67">
        <v>2442062</v>
      </c>
      <c r="O44" s="67">
        <v>722689</v>
      </c>
      <c r="P44" s="67">
        <v>192940</v>
      </c>
      <c r="Q44" s="67">
        <v>529749</v>
      </c>
    </row>
    <row r="45" spans="1:17" s="231" customFormat="1" x14ac:dyDescent="0.4">
      <c r="A45" s="317">
        <v>1</v>
      </c>
      <c r="B45" s="128">
        <v>41</v>
      </c>
      <c r="C45" s="129" t="s">
        <v>426</v>
      </c>
      <c r="D45" s="186">
        <v>320247.47717600001</v>
      </c>
      <c r="E45" s="186">
        <v>5890311.2834790004</v>
      </c>
      <c r="F45" s="353">
        <v>-5570063.8063030001</v>
      </c>
      <c r="G45" s="130">
        <v>6210558.7606550008</v>
      </c>
      <c r="H45" s="130">
        <v>1739.119819</v>
      </c>
      <c r="I45" s="130">
        <v>605121.50743999996</v>
      </c>
      <c r="J45" s="130">
        <v>-603382.38762099994</v>
      </c>
      <c r="K45" s="130">
        <v>606860.62725899997</v>
      </c>
      <c r="L45" s="131">
        <v>28560989</v>
      </c>
      <c r="M45" s="131">
        <v>89196741</v>
      </c>
      <c r="N45" s="131">
        <v>-60635752</v>
      </c>
      <c r="O45" s="131">
        <v>42240</v>
      </c>
      <c r="P45" s="131">
        <v>14011240</v>
      </c>
      <c r="Q45" s="131">
        <v>-13969000</v>
      </c>
    </row>
    <row r="46" spans="1:17" s="231" customFormat="1" x14ac:dyDescent="0.4">
      <c r="A46" s="317">
        <v>263</v>
      </c>
      <c r="B46" s="205">
        <v>42</v>
      </c>
      <c r="C46" s="72" t="s">
        <v>489</v>
      </c>
      <c r="D46" s="206">
        <v>319297.76042200002</v>
      </c>
      <c r="E46" s="206">
        <v>283187.03281100001</v>
      </c>
      <c r="F46" s="22">
        <v>36110.727611000009</v>
      </c>
      <c r="G46" s="22">
        <v>602484.79323299997</v>
      </c>
      <c r="H46" s="22">
        <v>0</v>
      </c>
      <c r="I46" s="22">
        <v>0</v>
      </c>
      <c r="J46" s="22">
        <v>0</v>
      </c>
      <c r="K46" s="22">
        <v>0</v>
      </c>
      <c r="L46" s="67">
        <v>2501877</v>
      </c>
      <c r="M46" s="67">
        <v>2872314</v>
      </c>
      <c r="N46" s="67">
        <v>-370437</v>
      </c>
      <c r="O46" s="67">
        <v>0</v>
      </c>
      <c r="P46" s="67">
        <v>0</v>
      </c>
      <c r="Q46" s="67">
        <v>0</v>
      </c>
    </row>
    <row r="47" spans="1:17" s="231" customFormat="1" x14ac:dyDescent="0.4">
      <c r="A47" s="317">
        <v>2</v>
      </c>
      <c r="B47" s="128">
        <v>43</v>
      </c>
      <c r="C47" s="129" t="s">
        <v>424</v>
      </c>
      <c r="D47" s="186">
        <v>293787.18619600002</v>
      </c>
      <c r="E47" s="186">
        <v>90794.177498999998</v>
      </c>
      <c r="F47" s="353">
        <v>202993.00869700004</v>
      </c>
      <c r="G47" s="130">
        <v>384581.36369500001</v>
      </c>
      <c r="H47" s="130">
        <v>5625.5721599999997</v>
      </c>
      <c r="I47" s="130">
        <v>8338.3734629999999</v>
      </c>
      <c r="J47" s="130">
        <v>-2712.8013030000002</v>
      </c>
      <c r="K47" s="130">
        <v>13963.945623</v>
      </c>
      <c r="L47" s="131">
        <v>2403372.9904999998</v>
      </c>
      <c r="M47" s="131">
        <v>2555039.539477</v>
      </c>
      <c r="N47" s="131">
        <v>-151666.54897700017</v>
      </c>
      <c r="O47" s="131">
        <v>36119.610732000001</v>
      </c>
      <c r="P47" s="131">
        <v>27897.251059999999</v>
      </c>
      <c r="Q47" s="131">
        <v>8222.3596720000023</v>
      </c>
    </row>
    <row r="48" spans="1:17" s="231" customFormat="1" x14ac:dyDescent="0.4">
      <c r="A48" s="317">
        <v>249</v>
      </c>
      <c r="B48" s="205">
        <v>44</v>
      </c>
      <c r="C48" s="72" t="s">
        <v>481</v>
      </c>
      <c r="D48" s="206">
        <v>288918.55203800002</v>
      </c>
      <c r="E48" s="206">
        <v>310089.042089</v>
      </c>
      <c r="F48" s="22">
        <v>-21170.490050999972</v>
      </c>
      <c r="G48" s="22">
        <v>599007.59412700008</v>
      </c>
      <c r="H48" s="22">
        <v>7404.2568709999996</v>
      </c>
      <c r="I48" s="22">
        <v>36020.354153</v>
      </c>
      <c r="J48" s="22">
        <v>-28616.097282000002</v>
      </c>
      <c r="K48" s="22">
        <v>43424.611023999998</v>
      </c>
      <c r="L48" s="67">
        <v>103805.793177</v>
      </c>
      <c r="M48" s="67">
        <v>124779.351501</v>
      </c>
      <c r="N48" s="67">
        <v>-20973.558323999998</v>
      </c>
      <c r="O48" s="67">
        <v>403.36077</v>
      </c>
      <c r="P48" s="67">
        <v>3248.7540439999998</v>
      </c>
      <c r="Q48" s="67">
        <v>-2845.393274</v>
      </c>
    </row>
    <row r="49" spans="1:17" s="231" customFormat="1" x14ac:dyDescent="0.4">
      <c r="A49" s="317">
        <v>225</v>
      </c>
      <c r="B49" s="128">
        <v>45</v>
      </c>
      <c r="C49" s="129" t="s">
        <v>472</v>
      </c>
      <c r="D49" s="186">
        <v>268234.96755100001</v>
      </c>
      <c r="E49" s="186">
        <v>225583.98143799999</v>
      </c>
      <c r="F49" s="353">
        <v>42650.986113000021</v>
      </c>
      <c r="G49" s="130">
        <v>493818.948989</v>
      </c>
      <c r="H49" s="130">
        <v>65458.743287999998</v>
      </c>
      <c r="I49" s="130">
        <v>70524.350305</v>
      </c>
      <c r="J49" s="130">
        <v>-5065.6070170000021</v>
      </c>
      <c r="K49" s="130">
        <v>135983.093593</v>
      </c>
      <c r="L49" s="131">
        <v>1677062</v>
      </c>
      <c r="M49" s="131">
        <v>593150</v>
      </c>
      <c r="N49" s="131">
        <v>1083912</v>
      </c>
      <c r="O49" s="131">
        <v>460164</v>
      </c>
      <c r="P49" s="131">
        <v>60914</v>
      </c>
      <c r="Q49" s="131">
        <v>399250</v>
      </c>
    </row>
    <row r="50" spans="1:17" s="231" customFormat="1" x14ac:dyDescent="0.4">
      <c r="A50" s="317">
        <v>212</v>
      </c>
      <c r="B50" s="205">
        <v>46</v>
      </c>
      <c r="C50" s="72" t="s">
        <v>464</v>
      </c>
      <c r="D50" s="206">
        <v>258770.48890299999</v>
      </c>
      <c r="E50" s="206">
        <v>296482.45552999998</v>
      </c>
      <c r="F50" s="22">
        <v>-37711.966626999987</v>
      </c>
      <c r="G50" s="22">
        <v>555252.94443299994</v>
      </c>
      <c r="H50" s="22">
        <v>26265.151878000001</v>
      </c>
      <c r="I50" s="22">
        <v>15526.887643</v>
      </c>
      <c r="J50" s="22">
        <v>10738.264235000001</v>
      </c>
      <c r="K50" s="22">
        <v>41792.039520999999</v>
      </c>
      <c r="L50" s="67">
        <v>5461</v>
      </c>
      <c r="M50" s="67">
        <v>30243</v>
      </c>
      <c r="N50" s="67">
        <v>-24782</v>
      </c>
      <c r="O50" s="67">
        <v>1</v>
      </c>
      <c r="P50" s="67">
        <v>0</v>
      </c>
      <c r="Q50" s="67">
        <v>1</v>
      </c>
    </row>
    <row r="51" spans="1:17" s="231" customFormat="1" x14ac:dyDescent="0.4">
      <c r="A51" s="317">
        <v>255</v>
      </c>
      <c r="B51" s="128">
        <v>47</v>
      </c>
      <c r="C51" s="129" t="s">
        <v>485</v>
      </c>
      <c r="D51" s="186">
        <v>244211.20043699999</v>
      </c>
      <c r="E51" s="186">
        <v>283562.40564800001</v>
      </c>
      <c r="F51" s="353">
        <v>-39351.205211000022</v>
      </c>
      <c r="G51" s="130">
        <v>527773.60608499998</v>
      </c>
      <c r="H51" s="130">
        <v>7519.1862549999996</v>
      </c>
      <c r="I51" s="130">
        <v>0</v>
      </c>
      <c r="J51" s="130">
        <v>7519.1862549999996</v>
      </c>
      <c r="K51" s="130">
        <v>7519.1862549999996</v>
      </c>
      <c r="L51" s="131">
        <v>3647876</v>
      </c>
      <c r="M51" s="131">
        <v>3079774</v>
      </c>
      <c r="N51" s="131">
        <v>568102</v>
      </c>
      <c r="O51" s="131">
        <v>241433</v>
      </c>
      <c r="P51" s="131">
        <v>284913</v>
      </c>
      <c r="Q51" s="131">
        <v>-43480</v>
      </c>
    </row>
    <row r="52" spans="1:17" s="231" customFormat="1" x14ac:dyDescent="0.4">
      <c r="A52" s="317">
        <v>207</v>
      </c>
      <c r="B52" s="205">
        <v>48</v>
      </c>
      <c r="C52" s="72" t="s">
        <v>460</v>
      </c>
      <c r="D52" s="206">
        <v>221336.113939</v>
      </c>
      <c r="E52" s="206">
        <v>169935.156835</v>
      </c>
      <c r="F52" s="22">
        <v>51400.957104000001</v>
      </c>
      <c r="G52" s="22">
        <v>391271.27077399998</v>
      </c>
      <c r="H52" s="22">
        <v>93575.825286000007</v>
      </c>
      <c r="I52" s="22">
        <v>17939.377701000001</v>
      </c>
      <c r="J52" s="22">
        <v>75636.447585000002</v>
      </c>
      <c r="K52" s="22">
        <v>111515.20298700001</v>
      </c>
      <c r="L52" s="67">
        <v>3143027</v>
      </c>
      <c r="M52" s="67">
        <v>503400</v>
      </c>
      <c r="N52" s="67">
        <v>2639627</v>
      </c>
      <c r="O52" s="67">
        <v>1893800.7</v>
      </c>
      <c r="P52" s="67">
        <v>503400</v>
      </c>
      <c r="Q52" s="67">
        <v>1390400.7</v>
      </c>
    </row>
    <row r="53" spans="1:17" s="231" customFormat="1" x14ac:dyDescent="0.4">
      <c r="A53" s="317">
        <v>230</v>
      </c>
      <c r="B53" s="128">
        <v>49</v>
      </c>
      <c r="C53" s="129" t="s">
        <v>474</v>
      </c>
      <c r="D53" s="186">
        <v>210745.45111299999</v>
      </c>
      <c r="E53" s="186">
        <v>101670.92649</v>
      </c>
      <c r="F53" s="353">
        <v>109074.52462299999</v>
      </c>
      <c r="G53" s="130">
        <v>312416.37760299997</v>
      </c>
      <c r="H53" s="130">
        <v>56534.482566999999</v>
      </c>
      <c r="I53" s="130">
        <v>16174.556599</v>
      </c>
      <c r="J53" s="130">
        <v>40359.925967999996</v>
      </c>
      <c r="K53" s="130">
        <v>72709.039166000002</v>
      </c>
      <c r="L53" s="131">
        <v>894272</v>
      </c>
      <c r="M53" s="131">
        <v>293407</v>
      </c>
      <c r="N53" s="131">
        <v>600865</v>
      </c>
      <c r="O53" s="131">
        <v>205678</v>
      </c>
      <c r="P53" s="131">
        <v>68393</v>
      </c>
      <c r="Q53" s="131">
        <v>137285</v>
      </c>
    </row>
    <row r="54" spans="1:17" s="231" customFormat="1" x14ac:dyDescent="0.4">
      <c r="A54" s="317">
        <v>247</v>
      </c>
      <c r="B54" s="205">
        <v>50</v>
      </c>
      <c r="C54" s="72" t="s">
        <v>480</v>
      </c>
      <c r="D54" s="206">
        <v>176822.69400399999</v>
      </c>
      <c r="E54" s="206">
        <v>414654.120222</v>
      </c>
      <c r="F54" s="22">
        <v>-237831.42621800001</v>
      </c>
      <c r="G54" s="22">
        <v>591476.81422599999</v>
      </c>
      <c r="H54" s="22">
        <v>0</v>
      </c>
      <c r="I54" s="22">
        <v>0</v>
      </c>
      <c r="J54" s="22">
        <v>0</v>
      </c>
      <c r="K54" s="22">
        <v>0</v>
      </c>
      <c r="L54" s="67">
        <v>640844</v>
      </c>
      <c r="M54" s="67">
        <v>919317</v>
      </c>
      <c r="N54" s="67">
        <v>-278473</v>
      </c>
      <c r="O54" s="67">
        <v>85892</v>
      </c>
      <c r="P54" s="67">
        <v>40334</v>
      </c>
      <c r="Q54" s="67">
        <v>45558</v>
      </c>
    </row>
    <row r="55" spans="1:17" s="231" customFormat="1" x14ac:dyDescent="0.4">
      <c r="A55" s="317">
        <v>108</v>
      </c>
      <c r="B55" s="128">
        <v>51</v>
      </c>
      <c r="C55" s="129" t="s">
        <v>435</v>
      </c>
      <c r="D55" s="186">
        <v>164089.70954099999</v>
      </c>
      <c r="E55" s="186">
        <v>50707.717207000002</v>
      </c>
      <c r="F55" s="353">
        <v>113381.99233399998</v>
      </c>
      <c r="G55" s="130">
        <v>214797.426748</v>
      </c>
      <c r="H55" s="130">
        <v>29365.301304000001</v>
      </c>
      <c r="I55" s="130">
        <v>16564.102816999999</v>
      </c>
      <c r="J55" s="130">
        <v>12801.198487000001</v>
      </c>
      <c r="K55" s="130">
        <v>45929.404121</v>
      </c>
      <c r="L55" s="131">
        <v>1161739</v>
      </c>
      <c r="M55" s="131">
        <v>348095</v>
      </c>
      <c r="N55" s="131">
        <v>813644</v>
      </c>
      <c r="O55" s="131">
        <v>136115</v>
      </c>
      <c r="P55" s="131">
        <v>36420</v>
      </c>
      <c r="Q55" s="131">
        <v>99695</v>
      </c>
    </row>
    <row r="56" spans="1:17" s="231" customFormat="1" x14ac:dyDescent="0.4">
      <c r="A56" s="317">
        <v>235</v>
      </c>
      <c r="B56" s="205">
        <v>52</v>
      </c>
      <c r="C56" s="72" t="s">
        <v>476</v>
      </c>
      <c r="D56" s="206">
        <v>154969.86490399999</v>
      </c>
      <c r="E56" s="206">
        <v>138862.27683700001</v>
      </c>
      <c r="F56" s="22">
        <v>16107.588066999975</v>
      </c>
      <c r="G56" s="22">
        <v>293832.141741</v>
      </c>
      <c r="H56" s="22">
        <v>12056.227612000001</v>
      </c>
      <c r="I56" s="22">
        <v>0</v>
      </c>
      <c r="J56" s="22">
        <v>12056.227612000001</v>
      </c>
      <c r="K56" s="22">
        <v>12056.227612000001</v>
      </c>
      <c r="L56" s="67">
        <v>2648041</v>
      </c>
      <c r="M56" s="67">
        <v>1768615</v>
      </c>
      <c r="N56" s="67">
        <v>879426</v>
      </c>
      <c r="O56" s="67">
        <v>294502</v>
      </c>
      <c r="P56" s="67">
        <v>158582</v>
      </c>
      <c r="Q56" s="67">
        <v>135920</v>
      </c>
    </row>
    <row r="57" spans="1:17" s="231" customFormat="1" x14ac:dyDescent="0.4">
      <c r="A57" s="317">
        <v>272</v>
      </c>
      <c r="B57" s="128">
        <v>53</v>
      </c>
      <c r="C57" s="129" t="s">
        <v>492</v>
      </c>
      <c r="D57" s="186">
        <v>151661.77908099999</v>
      </c>
      <c r="E57" s="186">
        <v>62540.244924999999</v>
      </c>
      <c r="F57" s="353">
        <v>89121.53415599998</v>
      </c>
      <c r="G57" s="130">
        <v>214202.02400599999</v>
      </c>
      <c r="H57" s="130">
        <v>2316.8414750000002</v>
      </c>
      <c r="I57" s="130">
        <v>17669.172783999999</v>
      </c>
      <c r="J57" s="130">
        <v>-15352.331308999997</v>
      </c>
      <c r="K57" s="130">
        <v>19986.014259</v>
      </c>
      <c r="L57" s="131">
        <v>2054116.88</v>
      </c>
      <c r="M57" s="131">
        <v>200053.04</v>
      </c>
      <c r="N57" s="131">
        <v>1854063.8399999999</v>
      </c>
      <c r="O57" s="131">
        <v>0</v>
      </c>
      <c r="P57" s="131">
        <v>200053.04</v>
      </c>
      <c r="Q57" s="131">
        <v>-200053.04</v>
      </c>
    </row>
    <row r="58" spans="1:17" s="231" customFormat="1" x14ac:dyDescent="0.4">
      <c r="A58" s="317">
        <v>241</v>
      </c>
      <c r="B58" s="205">
        <v>54</v>
      </c>
      <c r="C58" s="72" t="s">
        <v>477</v>
      </c>
      <c r="D58" s="206">
        <v>149508.58224700001</v>
      </c>
      <c r="E58" s="206">
        <v>146517.43430600001</v>
      </c>
      <c r="F58" s="22">
        <v>2991.1479410000029</v>
      </c>
      <c r="G58" s="22">
        <v>296026.01655300002</v>
      </c>
      <c r="H58" s="22">
        <v>0</v>
      </c>
      <c r="I58" s="22">
        <v>0</v>
      </c>
      <c r="J58" s="22">
        <v>0</v>
      </c>
      <c r="K58" s="22">
        <v>0</v>
      </c>
      <c r="L58" s="67">
        <v>5071779</v>
      </c>
      <c r="M58" s="67">
        <v>1014258</v>
      </c>
      <c r="N58" s="67">
        <v>4057521</v>
      </c>
      <c r="O58" s="67">
        <v>0</v>
      </c>
      <c r="P58" s="67">
        <v>0</v>
      </c>
      <c r="Q58" s="67">
        <v>0</v>
      </c>
    </row>
    <row r="59" spans="1:17" s="231" customFormat="1" x14ac:dyDescent="0.4">
      <c r="A59" s="317">
        <v>102</v>
      </c>
      <c r="B59" s="128">
        <v>55</v>
      </c>
      <c r="C59" s="129" t="s">
        <v>429</v>
      </c>
      <c r="D59" s="186">
        <v>129816.71354500001</v>
      </c>
      <c r="E59" s="186">
        <v>175033.48451000001</v>
      </c>
      <c r="F59" s="353">
        <v>-45216.770965000003</v>
      </c>
      <c r="G59" s="130">
        <v>304850.19805500004</v>
      </c>
      <c r="H59" s="130">
        <v>0</v>
      </c>
      <c r="I59" s="130">
        <v>13004.371727</v>
      </c>
      <c r="J59" s="130">
        <v>-13004.371727</v>
      </c>
      <c r="K59" s="130">
        <v>13004.371727</v>
      </c>
      <c r="L59" s="131">
        <v>739363.634846</v>
      </c>
      <c r="M59" s="131">
        <v>937578.04183999996</v>
      </c>
      <c r="N59" s="131">
        <v>-198214.40699399996</v>
      </c>
      <c r="O59" s="131">
        <v>90027.336263999998</v>
      </c>
      <c r="P59" s="131">
        <v>357108.72606100002</v>
      </c>
      <c r="Q59" s="131">
        <v>-267081.38979700004</v>
      </c>
    </row>
    <row r="60" spans="1:17" s="231" customFormat="1" x14ac:dyDescent="0.4">
      <c r="A60" s="317">
        <v>220</v>
      </c>
      <c r="B60" s="205">
        <v>56</v>
      </c>
      <c r="C60" s="72" t="s">
        <v>468</v>
      </c>
      <c r="D60" s="206">
        <v>105890.518044</v>
      </c>
      <c r="E60" s="206">
        <v>87345.685845</v>
      </c>
      <c r="F60" s="22">
        <v>18544.832198999997</v>
      </c>
      <c r="G60" s="22">
        <v>193236.203889</v>
      </c>
      <c r="H60" s="22">
        <v>14890.247706</v>
      </c>
      <c r="I60" s="22">
        <v>12243.820222</v>
      </c>
      <c r="J60" s="22">
        <v>2646.4274839999998</v>
      </c>
      <c r="K60" s="22">
        <v>27134.067928</v>
      </c>
      <c r="L60" s="67">
        <v>810309.70599000005</v>
      </c>
      <c r="M60" s="67">
        <v>774252.30356599996</v>
      </c>
      <c r="N60" s="67">
        <v>36057.402424000087</v>
      </c>
      <c r="O60" s="67">
        <v>80874.023243999996</v>
      </c>
      <c r="P60" s="67">
        <v>53675.399324999998</v>
      </c>
      <c r="Q60" s="67">
        <v>27198.623918999998</v>
      </c>
    </row>
    <row r="61" spans="1:17" s="231" customFormat="1" x14ac:dyDescent="0.4">
      <c r="A61" s="317">
        <v>259</v>
      </c>
      <c r="B61" s="128">
        <v>57</v>
      </c>
      <c r="C61" s="129" t="s">
        <v>486</v>
      </c>
      <c r="D61" s="186">
        <v>100540.53683</v>
      </c>
      <c r="E61" s="186">
        <v>118226.534862</v>
      </c>
      <c r="F61" s="353">
        <v>-17685.998032000003</v>
      </c>
      <c r="G61" s="130">
        <v>218767.071692</v>
      </c>
      <c r="H61" s="130">
        <v>28173.084174</v>
      </c>
      <c r="I61" s="130">
        <v>34895.240792999997</v>
      </c>
      <c r="J61" s="130">
        <v>-6722.1566189999976</v>
      </c>
      <c r="K61" s="130">
        <v>63068.324966999993</v>
      </c>
      <c r="L61" s="131">
        <v>1071087</v>
      </c>
      <c r="M61" s="131">
        <v>113008</v>
      </c>
      <c r="N61" s="131">
        <v>958079</v>
      </c>
      <c r="O61" s="131">
        <v>890578</v>
      </c>
      <c r="P61" s="131">
        <v>0</v>
      </c>
      <c r="Q61" s="131">
        <v>890578</v>
      </c>
    </row>
    <row r="62" spans="1:17" s="231" customFormat="1" x14ac:dyDescent="0.4">
      <c r="A62" s="317">
        <v>261</v>
      </c>
      <c r="B62" s="205">
        <v>58</v>
      </c>
      <c r="C62" s="72" t="s">
        <v>488</v>
      </c>
      <c r="D62" s="206">
        <v>77556.349596999993</v>
      </c>
      <c r="E62" s="206">
        <v>41162.118710000002</v>
      </c>
      <c r="F62" s="22">
        <v>36394.230886999991</v>
      </c>
      <c r="G62" s="22">
        <v>118718.468307</v>
      </c>
      <c r="H62" s="22">
        <v>0</v>
      </c>
      <c r="I62" s="22">
        <v>0</v>
      </c>
      <c r="J62" s="22">
        <v>0</v>
      </c>
      <c r="K62" s="22">
        <v>0</v>
      </c>
      <c r="L62" s="67">
        <v>1930291.5517170001</v>
      </c>
      <c r="M62" s="67">
        <v>1659019.9322510001</v>
      </c>
      <c r="N62" s="67">
        <v>271271.619466</v>
      </c>
      <c r="O62" s="67">
        <v>142228.55241</v>
      </c>
      <c r="P62" s="67">
        <v>68639.670996999994</v>
      </c>
      <c r="Q62" s="67">
        <v>73588.88141300001</v>
      </c>
    </row>
    <row r="63" spans="1:17" s="231" customFormat="1" x14ac:dyDescent="0.4">
      <c r="A63" s="317">
        <v>271</v>
      </c>
      <c r="B63" s="128">
        <v>59</v>
      </c>
      <c r="C63" s="129" t="s">
        <v>491</v>
      </c>
      <c r="D63" s="186">
        <v>76077.800275999994</v>
      </c>
      <c r="E63" s="186">
        <v>60933.817396999999</v>
      </c>
      <c r="F63" s="353">
        <v>15143.982878999996</v>
      </c>
      <c r="G63" s="130">
        <v>137011.617673</v>
      </c>
      <c r="H63" s="130">
        <v>13157.399633000001</v>
      </c>
      <c r="I63" s="130">
        <v>27088.699473000001</v>
      </c>
      <c r="J63" s="130">
        <v>-13931.29984</v>
      </c>
      <c r="K63" s="130">
        <v>40246.099106000001</v>
      </c>
      <c r="L63" s="131">
        <v>4974.7753869999997</v>
      </c>
      <c r="M63" s="131">
        <v>179544.05243700001</v>
      </c>
      <c r="N63" s="131">
        <v>-174569.27705</v>
      </c>
      <c r="O63" s="131">
        <v>271.85493400000001</v>
      </c>
      <c r="P63" s="131">
        <v>157065.18215499999</v>
      </c>
      <c r="Q63" s="131">
        <v>-156793.32722099999</v>
      </c>
    </row>
    <row r="64" spans="1:17" s="231" customFormat="1" x14ac:dyDescent="0.4">
      <c r="A64" s="317">
        <v>53</v>
      </c>
      <c r="B64" s="205">
        <v>60</v>
      </c>
      <c r="C64" s="72" t="s">
        <v>420</v>
      </c>
      <c r="D64" s="206">
        <v>71507.607669999998</v>
      </c>
      <c r="E64" s="206">
        <v>51017.310063999998</v>
      </c>
      <c r="F64" s="22">
        <v>20490.297606</v>
      </c>
      <c r="G64" s="22">
        <v>122524.91773399999</v>
      </c>
      <c r="H64" s="22">
        <v>18481.6289</v>
      </c>
      <c r="I64" s="22">
        <v>6041.6698479999995</v>
      </c>
      <c r="J64" s="22">
        <v>12439.959052</v>
      </c>
      <c r="K64" s="22">
        <v>24523.298748000001</v>
      </c>
      <c r="L64" s="67">
        <v>183219.43648</v>
      </c>
      <c r="M64" s="67">
        <v>35918.988970999999</v>
      </c>
      <c r="N64" s="67">
        <v>147300.44750900002</v>
      </c>
      <c r="O64" s="67">
        <v>75200.773442999998</v>
      </c>
      <c r="P64" s="67">
        <v>30094.353893</v>
      </c>
      <c r="Q64" s="67">
        <v>45106.419549999999</v>
      </c>
    </row>
    <row r="65" spans="1:17" s="231" customFormat="1" x14ac:dyDescent="0.4">
      <c r="A65" s="317">
        <v>110</v>
      </c>
      <c r="B65" s="128">
        <v>61</v>
      </c>
      <c r="C65" s="129" t="s">
        <v>433</v>
      </c>
      <c r="D65" s="186">
        <v>60348.950991999998</v>
      </c>
      <c r="E65" s="186">
        <v>0</v>
      </c>
      <c r="F65" s="353">
        <v>60348.950991999998</v>
      </c>
      <c r="G65" s="130">
        <v>60348.950991999998</v>
      </c>
      <c r="H65" s="130">
        <v>0</v>
      </c>
      <c r="I65" s="130">
        <v>0</v>
      </c>
      <c r="J65" s="130">
        <v>0</v>
      </c>
      <c r="K65" s="130">
        <v>0</v>
      </c>
      <c r="L65" s="131">
        <v>614771</v>
      </c>
      <c r="M65" s="131">
        <v>677658</v>
      </c>
      <c r="N65" s="131">
        <v>-62887</v>
      </c>
      <c r="O65" s="131">
        <v>37423</v>
      </c>
      <c r="P65" s="131">
        <v>120301</v>
      </c>
      <c r="Q65" s="131">
        <v>-82878</v>
      </c>
    </row>
    <row r="66" spans="1:17" s="231" customFormat="1" x14ac:dyDescent="0.4">
      <c r="A66" s="317">
        <v>253</v>
      </c>
      <c r="B66" s="205">
        <v>62</v>
      </c>
      <c r="C66" s="72" t="s">
        <v>490</v>
      </c>
      <c r="D66" s="206">
        <v>50162.880640000003</v>
      </c>
      <c r="E66" s="206">
        <v>0</v>
      </c>
      <c r="F66" s="22">
        <v>50162.880640000003</v>
      </c>
      <c r="G66" s="22">
        <v>50162.880640000003</v>
      </c>
      <c r="H66" s="22">
        <v>0</v>
      </c>
      <c r="I66" s="22">
        <v>0</v>
      </c>
      <c r="J66" s="22">
        <v>0</v>
      </c>
      <c r="K66" s="22">
        <v>0</v>
      </c>
      <c r="L66" s="67">
        <v>972742</v>
      </c>
      <c r="M66" s="67">
        <v>0</v>
      </c>
      <c r="N66" s="67">
        <v>972742</v>
      </c>
      <c r="O66" s="67">
        <v>12626</v>
      </c>
      <c r="P66" s="67">
        <v>0</v>
      </c>
      <c r="Q66" s="67">
        <v>12626</v>
      </c>
    </row>
    <row r="67" spans="1:17" s="231" customFormat="1" x14ac:dyDescent="0.4">
      <c r="A67" s="317">
        <v>277</v>
      </c>
      <c r="B67" s="128">
        <v>63</v>
      </c>
      <c r="C67" s="129" t="s">
        <v>493</v>
      </c>
      <c r="D67" s="186">
        <v>38455.908631999999</v>
      </c>
      <c r="E67" s="186">
        <v>8504.4990120000002</v>
      </c>
      <c r="F67" s="353">
        <v>29951.409619999999</v>
      </c>
      <c r="G67" s="130">
        <v>46960.407643999999</v>
      </c>
      <c r="H67" s="130">
        <v>38455.908631999999</v>
      </c>
      <c r="I67" s="130">
        <v>8504.4990120000002</v>
      </c>
      <c r="J67" s="130">
        <v>29951.409619999999</v>
      </c>
      <c r="K67" s="130">
        <v>46960.407643999999</v>
      </c>
      <c r="L67" s="131">
        <v>191142</v>
      </c>
      <c r="M67" s="131">
        <v>113</v>
      </c>
      <c r="N67" s="131">
        <v>191029</v>
      </c>
      <c r="O67" s="131">
        <v>2615</v>
      </c>
      <c r="P67" s="131">
        <v>113</v>
      </c>
      <c r="Q67" s="131">
        <v>2502</v>
      </c>
    </row>
    <row r="68" spans="1:17" s="231" customFormat="1" x14ac:dyDescent="0.4">
      <c r="A68" s="317">
        <v>131</v>
      </c>
      <c r="B68" s="205">
        <v>64</v>
      </c>
      <c r="C68" s="72" t="s">
        <v>444</v>
      </c>
      <c r="D68" s="206">
        <v>27837.308901</v>
      </c>
      <c r="E68" s="206">
        <v>37355.121314000004</v>
      </c>
      <c r="F68" s="22">
        <v>-9517.8124130000033</v>
      </c>
      <c r="G68" s="22">
        <v>65192.430215</v>
      </c>
      <c r="H68" s="22">
        <v>1.2379929999999999</v>
      </c>
      <c r="I68" s="22">
        <v>1419.41974</v>
      </c>
      <c r="J68" s="22">
        <v>-1418.1817470000001</v>
      </c>
      <c r="K68" s="22">
        <v>1420.657733</v>
      </c>
      <c r="L68" s="67">
        <v>1052</v>
      </c>
      <c r="M68" s="67">
        <v>8098</v>
      </c>
      <c r="N68" s="67">
        <v>-7046</v>
      </c>
      <c r="O68" s="67">
        <v>0</v>
      </c>
      <c r="P68" s="67">
        <v>868</v>
      </c>
      <c r="Q68" s="67">
        <v>-868</v>
      </c>
    </row>
    <row r="69" spans="1:17" s="231" customFormat="1" x14ac:dyDescent="0.4">
      <c r="A69" s="317">
        <v>139</v>
      </c>
      <c r="B69" s="128">
        <v>65</v>
      </c>
      <c r="C69" s="129" t="s">
        <v>447</v>
      </c>
      <c r="D69" s="186">
        <v>25926.241300000002</v>
      </c>
      <c r="E69" s="186">
        <v>979205.81429999997</v>
      </c>
      <c r="F69" s="353">
        <v>-953279.57299999997</v>
      </c>
      <c r="G69" s="130">
        <v>1005132.0556</v>
      </c>
      <c r="H69" s="130">
        <v>0</v>
      </c>
      <c r="I69" s="130">
        <v>0</v>
      </c>
      <c r="J69" s="130">
        <v>0</v>
      </c>
      <c r="K69" s="130">
        <v>0</v>
      </c>
      <c r="L69" s="131">
        <v>0</v>
      </c>
      <c r="M69" s="131">
        <v>0</v>
      </c>
      <c r="N69" s="131">
        <v>0</v>
      </c>
      <c r="O69" s="131">
        <v>0</v>
      </c>
      <c r="P69" s="131">
        <v>0</v>
      </c>
      <c r="Q69" s="131">
        <v>0</v>
      </c>
    </row>
    <row r="70" spans="1:17" s="231" customFormat="1" x14ac:dyDescent="0.4">
      <c r="A70" s="317">
        <v>106</v>
      </c>
      <c r="B70" s="205">
        <v>66</v>
      </c>
      <c r="C70" s="72" t="s">
        <v>432</v>
      </c>
      <c r="D70" s="206">
        <v>25839.795146</v>
      </c>
      <c r="E70" s="206">
        <v>41615.126667999997</v>
      </c>
      <c r="F70" s="22">
        <v>-15775.331521999997</v>
      </c>
      <c r="G70" s="22">
        <v>67454.921814000001</v>
      </c>
      <c r="H70" s="22">
        <v>0</v>
      </c>
      <c r="I70" s="22">
        <v>0</v>
      </c>
      <c r="J70" s="22">
        <v>0</v>
      </c>
      <c r="K70" s="22">
        <v>0</v>
      </c>
      <c r="L70" s="67">
        <v>220189</v>
      </c>
      <c r="M70" s="67">
        <v>336321</v>
      </c>
      <c r="N70" s="67">
        <v>-116132</v>
      </c>
      <c r="O70" s="67">
        <v>0</v>
      </c>
      <c r="P70" s="67">
        <v>2124</v>
      </c>
      <c r="Q70" s="67">
        <v>-2124</v>
      </c>
    </row>
    <row r="71" spans="1:17" s="231" customFormat="1" x14ac:dyDescent="0.4">
      <c r="A71" s="317">
        <v>215</v>
      </c>
      <c r="B71" s="128">
        <v>67</v>
      </c>
      <c r="C71" s="129" t="s">
        <v>465</v>
      </c>
      <c r="D71" s="186">
        <v>21439.240591000002</v>
      </c>
      <c r="E71" s="186">
        <v>23040.998294000001</v>
      </c>
      <c r="F71" s="353">
        <v>-1601.7577029999993</v>
      </c>
      <c r="G71" s="130">
        <v>44480.238884999999</v>
      </c>
      <c r="H71" s="130">
        <v>1381.1228410000001</v>
      </c>
      <c r="I71" s="130">
        <v>1968.696336</v>
      </c>
      <c r="J71" s="130">
        <v>-587.57349499999987</v>
      </c>
      <c r="K71" s="130">
        <v>3349.8191770000003</v>
      </c>
      <c r="L71" s="131">
        <v>99822.951864000002</v>
      </c>
      <c r="M71" s="131">
        <v>58403.667702999999</v>
      </c>
      <c r="N71" s="131">
        <v>41419.284161000003</v>
      </c>
      <c r="O71" s="131">
        <v>9841.4121159999995</v>
      </c>
      <c r="P71" s="131">
        <v>5003.6053000000002</v>
      </c>
      <c r="Q71" s="131">
        <v>4837.8068159999993</v>
      </c>
    </row>
    <row r="72" spans="1:17" s="231" customFormat="1" x14ac:dyDescent="0.4">
      <c r="A72" s="317">
        <v>191</v>
      </c>
      <c r="B72" s="205">
        <v>68</v>
      </c>
      <c r="C72" s="72" t="s">
        <v>455</v>
      </c>
      <c r="D72" s="206">
        <v>15961.961218</v>
      </c>
      <c r="E72" s="206">
        <v>6718.253205</v>
      </c>
      <c r="F72" s="22">
        <v>9243.7080129999995</v>
      </c>
      <c r="G72" s="22">
        <v>22680.214423000001</v>
      </c>
      <c r="H72" s="22">
        <v>0</v>
      </c>
      <c r="I72" s="22">
        <v>6380.9732050000002</v>
      </c>
      <c r="J72" s="22">
        <v>-6380.9732050000002</v>
      </c>
      <c r="K72" s="22">
        <v>6380.9732050000002</v>
      </c>
      <c r="L72" s="67">
        <v>4788063</v>
      </c>
      <c r="M72" s="67">
        <v>3014532</v>
      </c>
      <c r="N72" s="67">
        <v>1773531</v>
      </c>
      <c r="O72" s="67">
        <v>0</v>
      </c>
      <c r="P72" s="67">
        <v>0</v>
      </c>
      <c r="Q72" s="67">
        <v>0</v>
      </c>
    </row>
    <row r="73" spans="1:17" s="231" customFormat="1" x14ac:dyDescent="0.4">
      <c r="A73" s="317">
        <v>223</v>
      </c>
      <c r="B73" s="128">
        <v>69</v>
      </c>
      <c r="C73" s="129" t="s">
        <v>470</v>
      </c>
      <c r="D73" s="186">
        <v>15565.344116</v>
      </c>
      <c r="E73" s="186">
        <v>8509.2410689999997</v>
      </c>
      <c r="F73" s="353">
        <v>7056.1030470000005</v>
      </c>
      <c r="G73" s="130">
        <v>24074.585185</v>
      </c>
      <c r="H73" s="130">
        <v>1558.316988</v>
      </c>
      <c r="I73" s="130">
        <v>0</v>
      </c>
      <c r="J73" s="130">
        <v>1558.316988</v>
      </c>
      <c r="K73" s="130">
        <v>1558.316988</v>
      </c>
      <c r="L73" s="131">
        <v>46673</v>
      </c>
      <c r="M73" s="131">
        <v>249547</v>
      </c>
      <c r="N73" s="131">
        <v>-202874</v>
      </c>
      <c r="O73" s="131">
        <v>5198</v>
      </c>
      <c r="P73" s="131">
        <v>7578</v>
      </c>
      <c r="Q73" s="131">
        <v>-2380</v>
      </c>
    </row>
    <row r="74" spans="1:17" s="231" customFormat="1" x14ac:dyDescent="0.4">
      <c r="A74" s="317">
        <v>224</v>
      </c>
      <c r="B74" s="205">
        <v>70</v>
      </c>
      <c r="C74" s="72" t="s">
        <v>471</v>
      </c>
      <c r="D74" s="206">
        <v>15187.844722</v>
      </c>
      <c r="E74" s="206">
        <v>678095.44586099999</v>
      </c>
      <c r="F74" s="22">
        <v>-662907.60113900003</v>
      </c>
      <c r="G74" s="22">
        <v>693283.29058299994</v>
      </c>
      <c r="H74" s="22">
        <v>0</v>
      </c>
      <c r="I74" s="22">
        <v>0</v>
      </c>
      <c r="J74" s="22">
        <v>0</v>
      </c>
      <c r="K74" s="22">
        <v>0</v>
      </c>
      <c r="L74" s="67">
        <v>0</v>
      </c>
      <c r="M74" s="67">
        <v>0</v>
      </c>
      <c r="N74" s="67">
        <v>0</v>
      </c>
      <c r="O74" s="67">
        <v>0</v>
      </c>
      <c r="P74" s="67">
        <v>0</v>
      </c>
      <c r="Q74" s="67">
        <v>0</v>
      </c>
    </row>
    <row r="75" spans="1:17" s="231" customFormat="1" x14ac:dyDescent="0.4">
      <c r="A75" s="317">
        <v>197</v>
      </c>
      <c r="B75" s="128">
        <v>71</v>
      </c>
      <c r="C75" s="129" t="s">
        <v>458</v>
      </c>
      <c r="D75" s="186">
        <v>10068.248169</v>
      </c>
      <c r="E75" s="186">
        <v>16974.622467000001</v>
      </c>
      <c r="F75" s="353">
        <v>-6906.3742980000006</v>
      </c>
      <c r="G75" s="130">
        <v>27042.870636</v>
      </c>
      <c r="H75" s="130">
        <v>1.2379929999999999</v>
      </c>
      <c r="I75" s="130">
        <v>253.64</v>
      </c>
      <c r="J75" s="130">
        <v>-252.402007</v>
      </c>
      <c r="K75" s="130">
        <v>254.87799299999998</v>
      </c>
      <c r="L75" s="131">
        <v>261988</v>
      </c>
      <c r="M75" s="131">
        <v>182868</v>
      </c>
      <c r="N75" s="131">
        <v>79120</v>
      </c>
      <c r="O75" s="131">
        <v>0</v>
      </c>
      <c r="P75" s="131">
        <v>43940</v>
      </c>
      <c r="Q75" s="131">
        <v>-43940</v>
      </c>
    </row>
    <row r="76" spans="1:17" s="231" customFormat="1" x14ac:dyDescent="0.4">
      <c r="A76" s="317">
        <v>246</v>
      </c>
      <c r="B76" s="205">
        <v>72</v>
      </c>
      <c r="C76" s="72" t="s">
        <v>479</v>
      </c>
      <c r="D76" s="206">
        <v>9093.9513669999997</v>
      </c>
      <c r="E76" s="206">
        <v>24032.039754000001</v>
      </c>
      <c r="F76" s="22">
        <v>-14938.088387000002</v>
      </c>
      <c r="G76" s="22">
        <v>33125.991120999999</v>
      </c>
      <c r="H76" s="22">
        <v>0</v>
      </c>
      <c r="I76" s="22">
        <v>0</v>
      </c>
      <c r="J76" s="22">
        <v>0</v>
      </c>
      <c r="K76" s="22">
        <v>0</v>
      </c>
      <c r="L76" s="67">
        <v>25846</v>
      </c>
      <c r="M76" s="67">
        <v>48739</v>
      </c>
      <c r="N76" s="67">
        <v>-22893</v>
      </c>
      <c r="O76" s="67">
        <v>6615</v>
      </c>
      <c r="P76" s="67">
        <v>9087</v>
      </c>
      <c r="Q76" s="67">
        <v>-2472</v>
      </c>
    </row>
    <row r="77" spans="1:17" s="231" customFormat="1" x14ac:dyDescent="0.4">
      <c r="A77" s="317">
        <v>175</v>
      </c>
      <c r="B77" s="128">
        <v>73</v>
      </c>
      <c r="C77" s="129" t="s">
        <v>452</v>
      </c>
      <c r="D77" s="186">
        <v>4334.4348030000001</v>
      </c>
      <c r="E77" s="186">
        <v>6280.6901930000004</v>
      </c>
      <c r="F77" s="353">
        <v>-1946.2553900000003</v>
      </c>
      <c r="G77" s="130">
        <v>10615.124996</v>
      </c>
      <c r="H77" s="130">
        <v>0</v>
      </c>
      <c r="I77" s="130">
        <v>0</v>
      </c>
      <c r="J77" s="130">
        <v>0</v>
      </c>
      <c r="K77" s="130">
        <v>0</v>
      </c>
      <c r="L77" s="131">
        <v>4819</v>
      </c>
      <c r="M77" s="131">
        <v>432</v>
      </c>
      <c r="N77" s="131">
        <v>4387</v>
      </c>
      <c r="O77" s="131">
        <v>35</v>
      </c>
      <c r="P77" s="131">
        <v>24</v>
      </c>
      <c r="Q77" s="131">
        <v>11</v>
      </c>
    </row>
    <row r="78" spans="1:17" s="231" customFormat="1" x14ac:dyDescent="0.4">
      <c r="A78" s="317">
        <v>227</v>
      </c>
      <c r="B78" s="205">
        <v>74</v>
      </c>
      <c r="C78" s="72" t="s">
        <v>473</v>
      </c>
      <c r="D78" s="206">
        <v>2381.6179860000002</v>
      </c>
      <c r="E78" s="206">
        <v>16.826965999999999</v>
      </c>
      <c r="F78" s="22">
        <v>2364.7910200000001</v>
      </c>
      <c r="G78" s="22">
        <v>2398.4449520000003</v>
      </c>
      <c r="H78" s="22">
        <v>0</v>
      </c>
      <c r="I78" s="22">
        <v>0</v>
      </c>
      <c r="J78" s="22">
        <v>0</v>
      </c>
      <c r="K78" s="22">
        <v>0</v>
      </c>
      <c r="L78" s="67">
        <v>51486</v>
      </c>
      <c r="M78" s="67">
        <v>51594</v>
      </c>
      <c r="N78" s="67">
        <v>-108</v>
      </c>
      <c r="O78" s="67">
        <v>0</v>
      </c>
      <c r="P78" s="67">
        <v>0</v>
      </c>
      <c r="Q78" s="67">
        <v>0</v>
      </c>
    </row>
    <row r="79" spans="1:17" s="231" customFormat="1" x14ac:dyDescent="0.4">
      <c r="A79" s="317">
        <v>164</v>
      </c>
      <c r="B79" s="128">
        <v>75</v>
      </c>
      <c r="C79" s="129" t="s">
        <v>450</v>
      </c>
      <c r="D79" s="186">
        <v>2176.0692899999999</v>
      </c>
      <c r="E79" s="186">
        <v>52.178783000000003</v>
      </c>
      <c r="F79" s="353">
        <v>2123.8905070000001</v>
      </c>
      <c r="G79" s="130">
        <v>2228.2480729999997</v>
      </c>
      <c r="H79" s="130">
        <v>1154.6394439999999</v>
      </c>
      <c r="I79" s="130">
        <v>32.581817000000001</v>
      </c>
      <c r="J79" s="130">
        <v>1122.0576269999999</v>
      </c>
      <c r="K79" s="130">
        <v>1187.2212609999999</v>
      </c>
      <c r="L79" s="131">
        <v>22740</v>
      </c>
      <c r="M79" s="131">
        <v>4050</v>
      </c>
      <c r="N79" s="131">
        <v>18690</v>
      </c>
      <c r="O79" s="131">
        <v>3340</v>
      </c>
      <c r="P79" s="131">
        <v>1</v>
      </c>
      <c r="Q79" s="131">
        <v>3339</v>
      </c>
    </row>
    <row r="80" spans="1:17" s="231" customFormat="1" x14ac:dyDescent="0.4">
      <c r="A80" s="317">
        <v>150</v>
      </c>
      <c r="B80" s="205">
        <v>76</v>
      </c>
      <c r="C80" s="72" t="s">
        <v>448</v>
      </c>
      <c r="D80" s="206">
        <v>0</v>
      </c>
      <c r="E80" s="206">
        <v>0</v>
      </c>
      <c r="F80" s="22">
        <v>0</v>
      </c>
      <c r="G80" s="22">
        <v>0</v>
      </c>
      <c r="H80" s="22">
        <v>0</v>
      </c>
      <c r="I80" s="22">
        <v>0</v>
      </c>
      <c r="J80" s="22">
        <v>0</v>
      </c>
      <c r="K80" s="22">
        <v>0</v>
      </c>
      <c r="L80" s="67">
        <v>0</v>
      </c>
      <c r="M80" s="67">
        <v>0</v>
      </c>
      <c r="N80" s="67">
        <v>0</v>
      </c>
      <c r="O80" s="67">
        <v>0</v>
      </c>
      <c r="P80" s="67">
        <v>0</v>
      </c>
      <c r="Q80" s="67">
        <v>0</v>
      </c>
    </row>
    <row r="81" spans="1:17" ht="26.25" customHeight="1" x14ac:dyDescent="0.4">
      <c r="A81" s="318"/>
      <c r="B81" s="416" t="s">
        <v>23</v>
      </c>
      <c r="C81" s="416"/>
      <c r="D81" s="132">
        <v>117228415.37862796</v>
      </c>
      <c r="E81" s="132">
        <v>70097406.104305029</v>
      </c>
      <c r="F81" s="132">
        <v>47131009.274322987</v>
      </c>
      <c r="G81" s="132">
        <v>187325821.48293298</v>
      </c>
      <c r="H81" s="132">
        <v>11931419.897452997</v>
      </c>
      <c r="I81" s="132">
        <v>36159904.317590982</v>
      </c>
      <c r="J81" s="132">
        <v>-24228484.420138013</v>
      </c>
      <c r="K81" s="132">
        <v>48091324.215044029</v>
      </c>
      <c r="L81" s="132">
        <v>1804257503.5555682</v>
      </c>
      <c r="M81" s="132">
        <v>1541972579.3479867</v>
      </c>
      <c r="N81" s="132">
        <v>262284924.20758104</v>
      </c>
      <c r="O81" s="132">
        <v>158871984.33318797</v>
      </c>
      <c r="P81" s="132">
        <v>121653962.91091201</v>
      </c>
      <c r="Q81" s="132">
        <v>37218021.42227599</v>
      </c>
    </row>
    <row r="82" spans="1:17" s="231" customFormat="1" x14ac:dyDescent="0.4">
      <c r="A82" s="317">
        <v>17</v>
      </c>
      <c r="B82" s="128">
        <v>77</v>
      </c>
      <c r="C82" s="129" t="s">
        <v>497</v>
      </c>
      <c r="D82" s="186">
        <v>2035484.8601790001</v>
      </c>
      <c r="E82" s="186">
        <v>2898813.5935689998</v>
      </c>
      <c r="F82" s="353">
        <v>-863328.73338999972</v>
      </c>
      <c r="G82" s="130">
        <v>4934298.4537479999</v>
      </c>
      <c r="H82" s="130">
        <v>822728.52066499996</v>
      </c>
      <c r="I82" s="130">
        <v>23682.444234999999</v>
      </c>
      <c r="J82" s="130">
        <v>799046.07643000002</v>
      </c>
      <c r="K82" s="130">
        <v>846410.9648999999</v>
      </c>
      <c r="L82" s="131">
        <v>7259028</v>
      </c>
      <c r="M82" s="131">
        <v>6273822</v>
      </c>
      <c r="N82" s="131">
        <v>985206</v>
      </c>
      <c r="O82" s="131">
        <v>51793</v>
      </c>
      <c r="P82" s="131">
        <v>99706</v>
      </c>
      <c r="Q82" s="131">
        <v>-47913</v>
      </c>
    </row>
    <row r="83" spans="1:17" s="231" customFormat="1" x14ac:dyDescent="0.4">
      <c r="A83" s="317">
        <v>140</v>
      </c>
      <c r="B83" s="205">
        <v>78</v>
      </c>
      <c r="C83" s="72" t="s">
        <v>510</v>
      </c>
      <c r="D83" s="206">
        <v>1750575.402091</v>
      </c>
      <c r="E83" s="206">
        <v>1844741.1918039999</v>
      </c>
      <c r="F83" s="22">
        <v>-94165.789712999947</v>
      </c>
      <c r="G83" s="22">
        <v>3595316.5938949999</v>
      </c>
      <c r="H83" s="22">
        <v>210680.032125</v>
      </c>
      <c r="I83" s="22">
        <v>282325.04196100001</v>
      </c>
      <c r="J83" s="22">
        <v>-71645.009836000012</v>
      </c>
      <c r="K83" s="22">
        <v>493005.07408599998</v>
      </c>
      <c r="L83" s="67">
        <v>3139.2815289999999</v>
      </c>
      <c r="M83" s="67">
        <v>1353.099164</v>
      </c>
      <c r="N83" s="67">
        <v>1786.1823649999999</v>
      </c>
      <c r="O83" s="67">
        <v>510.44649700000002</v>
      </c>
      <c r="P83" s="67">
        <v>354.52547399999997</v>
      </c>
      <c r="Q83" s="67">
        <v>155.92102300000005</v>
      </c>
    </row>
    <row r="84" spans="1:17" s="231" customFormat="1" x14ac:dyDescent="0.4">
      <c r="A84" s="317">
        <v>204</v>
      </c>
      <c r="B84" s="128">
        <v>79</v>
      </c>
      <c r="C84" s="129" t="s">
        <v>512</v>
      </c>
      <c r="D84" s="186">
        <v>670790.12480400002</v>
      </c>
      <c r="E84" s="186">
        <v>739713.46931700001</v>
      </c>
      <c r="F84" s="353">
        <v>-68923.344512999989</v>
      </c>
      <c r="G84" s="130">
        <v>1410503.594121</v>
      </c>
      <c r="H84" s="130">
        <v>37200.134779</v>
      </c>
      <c r="I84" s="130">
        <v>141348.202097</v>
      </c>
      <c r="J84" s="130">
        <v>-104148.067318</v>
      </c>
      <c r="K84" s="130">
        <v>178548.33687599999</v>
      </c>
      <c r="L84" s="131">
        <v>49137</v>
      </c>
      <c r="M84" s="131">
        <v>0</v>
      </c>
      <c r="N84" s="131">
        <v>49137</v>
      </c>
      <c r="O84" s="131">
        <v>0</v>
      </c>
      <c r="P84" s="131">
        <v>0</v>
      </c>
      <c r="Q84" s="131">
        <v>0</v>
      </c>
    </row>
    <row r="85" spans="1:17" s="231" customFormat="1" x14ac:dyDescent="0.4">
      <c r="A85" s="317">
        <v>213</v>
      </c>
      <c r="B85" s="205">
        <v>80</v>
      </c>
      <c r="C85" s="72" t="s">
        <v>513</v>
      </c>
      <c r="D85" s="206">
        <v>554420.91013500001</v>
      </c>
      <c r="E85" s="206">
        <v>581744.60869899997</v>
      </c>
      <c r="F85" s="22">
        <v>-27323.698563999962</v>
      </c>
      <c r="G85" s="22">
        <v>1136165.518834</v>
      </c>
      <c r="H85" s="22">
        <v>49730.361263999999</v>
      </c>
      <c r="I85" s="22">
        <v>66127.137331999998</v>
      </c>
      <c r="J85" s="22">
        <v>-16396.776067999999</v>
      </c>
      <c r="K85" s="22">
        <v>115857.49859599999</v>
      </c>
      <c r="L85" s="67">
        <v>50745</v>
      </c>
      <c r="M85" s="67">
        <v>61124</v>
      </c>
      <c r="N85" s="67">
        <v>-10379</v>
      </c>
      <c r="O85" s="67">
        <v>0</v>
      </c>
      <c r="P85" s="67">
        <v>0</v>
      </c>
      <c r="Q85" s="67">
        <v>0</v>
      </c>
    </row>
    <row r="86" spans="1:17" s="231" customFormat="1" x14ac:dyDescent="0.4">
      <c r="A86" s="317">
        <v>145</v>
      </c>
      <c r="B86" s="128">
        <v>81</v>
      </c>
      <c r="C86" s="129" t="s">
        <v>504</v>
      </c>
      <c r="D86" s="186">
        <v>529222.34960700001</v>
      </c>
      <c r="E86" s="186">
        <v>380116.47249399999</v>
      </c>
      <c r="F86" s="353">
        <v>149105.87711300002</v>
      </c>
      <c r="G86" s="130">
        <v>909338.822101</v>
      </c>
      <c r="H86" s="130">
        <v>89853.706223999994</v>
      </c>
      <c r="I86" s="130">
        <v>20917.329814000001</v>
      </c>
      <c r="J86" s="130">
        <v>68936.376409999997</v>
      </c>
      <c r="K86" s="130">
        <v>110771.03603799999</v>
      </c>
      <c r="L86" s="131">
        <v>995177</v>
      </c>
      <c r="M86" s="131">
        <v>779433</v>
      </c>
      <c r="N86" s="131">
        <v>215744</v>
      </c>
      <c r="O86" s="131">
        <v>110276</v>
      </c>
      <c r="P86" s="131">
        <v>64553</v>
      </c>
      <c r="Q86" s="131">
        <v>45723</v>
      </c>
    </row>
    <row r="87" spans="1:17" s="231" customFormat="1" x14ac:dyDescent="0.4">
      <c r="A87" s="317">
        <v>179</v>
      </c>
      <c r="B87" s="205">
        <v>82</v>
      </c>
      <c r="C87" s="72" t="s">
        <v>508</v>
      </c>
      <c r="D87" s="206">
        <v>494161.22628300003</v>
      </c>
      <c r="E87" s="206">
        <v>538774.54194499995</v>
      </c>
      <c r="F87" s="22">
        <v>-44613.315661999921</v>
      </c>
      <c r="G87" s="22">
        <v>1032935.768228</v>
      </c>
      <c r="H87" s="22">
        <v>24774.438238999999</v>
      </c>
      <c r="I87" s="22">
        <v>28996.100896</v>
      </c>
      <c r="J87" s="22">
        <v>-4221.6626570000008</v>
      </c>
      <c r="K87" s="22">
        <v>53770.539134999999</v>
      </c>
      <c r="L87" s="67">
        <v>71</v>
      </c>
      <c r="M87" s="67">
        <v>35</v>
      </c>
      <c r="N87" s="67">
        <v>36</v>
      </c>
      <c r="O87" s="67">
        <v>0</v>
      </c>
      <c r="P87" s="67">
        <v>0</v>
      </c>
      <c r="Q87" s="67">
        <v>0</v>
      </c>
    </row>
    <row r="88" spans="1:17" s="231" customFormat="1" x14ac:dyDescent="0.4">
      <c r="A88" s="317">
        <v>165</v>
      </c>
      <c r="B88" s="128">
        <v>83</v>
      </c>
      <c r="C88" s="129" t="s">
        <v>511</v>
      </c>
      <c r="D88" s="186">
        <v>356111.69283299998</v>
      </c>
      <c r="E88" s="186">
        <v>396325.53538000002</v>
      </c>
      <c r="F88" s="353">
        <v>-40213.842547000037</v>
      </c>
      <c r="G88" s="130">
        <v>752437.22821299999</v>
      </c>
      <c r="H88" s="130">
        <v>43264.084215000003</v>
      </c>
      <c r="I88" s="130">
        <v>63638.359386999997</v>
      </c>
      <c r="J88" s="130">
        <v>-20374.275171999994</v>
      </c>
      <c r="K88" s="130">
        <v>106902.443602</v>
      </c>
      <c r="L88" s="131">
        <v>106911</v>
      </c>
      <c r="M88" s="131">
        <v>134628</v>
      </c>
      <c r="N88" s="131">
        <v>-27717</v>
      </c>
      <c r="O88" s="131">
        <v>49997</v>
      </c>
      <c r="P88" s="131">
        <v>83682</v>
      </c>
      <c r="Q88" s="131">
        <v>-33685</v>
      </c>
    </row>
    <row r="89" spans="1:17" s="231" customFormat="1" x14ac:dyDescent="0.4">
      <c r="A89" s="317">
        <v>143</v>
      </c>
      <c r="B89" s="205">
        <v>84</v>
      </c>
      <c r="C89" s="72" t="s">
        <v>503</v>
      </c>
      <c r="D89" s="206">
        <v>333301.06227599998</v>
      </c>
      <c r="E89" s="206">
        <v>359043.56337500003</v>
      </c>
      <c r="F89" s="22">
        <v>-25742.501099000045</v>
      </c>
      <c r="G89" s="22">
        <v>692344.62565100007</v>
      </c>
      <c r="H89" s="22">
        <v>68810.789969999998</v>
      </c>
      <c r="I89" s="22">
        <v>84948.331705000004</v>
      </c>
      <c r="J89" s="22">
        <v>-16137.541735000006</v>
      </c>
      <c r="K89" s="22">
        <v>153759.121675</v>
      </c>
      <c r="L89" s="67">
        <v>0</v>
      </c>
      <c r="M89" s="67">
        <v>0</v>
      </c>
      <c r="N89" s="67">
        <v>0</v>
      </c>
      <c r="O89" s="67">
        <v>0</v>
      </c>
      <c r="P89" s="67">
        <v>0</v>
      </c>
      <c r="Q89" s="67">
        <v>0</v>
      </c>
    </row>
    <row r="90" spans="1:17" s="231" customFormat="1" x14ac:dyDescent="0.4">
      <c r="A90" s="317">
        <v>153</v>
      </c>
      <c r="B90" s="128">
        <v>85</v>
      </c>
      <c r="C90" s="129" t="s">
        <v>506</v>
      </c>
      <c r="D90" s="186">
        <v>330766.17081699998</v>
      </c>
      <c r="E90" s="186">
        <v>356925.19090699998</v>
      </c>
      <c r="F90" s="353">
        <v>-26159.020090000005</v>
      </c>
      <c r="G90" s="130">
        <v>687691.36172399996</v>
      </c>
      <c r="H90" s="130">
        <v>15026.888618000001</v>
      </c>
      <c r="I90" s="130">
        <v>27503.344368999999</v>
      </c>
      <c r="J90" s="130">
        <v>-12476.455750999998</v>
      </c>
      <c r="K90" s="130">
        <v>42530.232986999996</v>
      </c>
      <c r="L90" s="131">
        <v>589.346271</v>
      </c>
      <c r="M90" s="131">
        <v>991.34664799999996</v>
      </c>
      <c r="N90" s="131">
        <v>-402.00037699999996</v>
      </c>
      <c r="O90" s="131">
        <v>501.89077600000002</v>
      </c>
      <c r="P90" s="131">
        <v>0</v>
      </c>
      <c r="Q90" s="131">
        <v>501.89077600000002</v>
      </c>
    </row>
    <row r="91" spans="1:17" s="231" customFormat="1" x14ac:dyDescent="0.4">
      <c r="A91" s="317">
        <v>65</v>
      </c>
      <c r="B91" s="205">
        <v>86</v>
      </c>
      <c r="C91" s="72" t="s">
        <v>30</v>
      </c>
      <c r="D91" s="206">
        <v>253334.635381</v>
      </c>
      <c r="E91" s="206">
        <v>301582.801431</v>
      </c>
      <c r="F91" s="22">
        <v>-48248.16605</v>
      </c>
      <c r="G91" s="22">
        <v>554917.436812</v>
      </c>
      <c r="H91" s="22">
        <v>26336.246341999999</v>
      </c>
      <c r="I91" s="22">
        <v>43411.627939999998</v>
      </c>
      <c r="J91" s="22">
        <v>-17075.381598</v>
      </c>
      <c r="K91" s="22">
        <v>69747.874282000004</v>
      </c>
      <c r="L91" s="67">
        <v>25271</v>
      </c>
      <c r="M91" s="67">
        <v>8708</v>
      </c>
      <c r="N91" s="67">
        <v>16563</v>
      </c>
      <c r="O91" s="67">
        <v>5394</v>
      </c>
      <c r="P91" s="67">
        <v>829</v>
      </c>
      <c r="Q91" s="67">
        <v>4565</v>
      </c>
    </row>
    <row r="92" spans="1:17" s="231" customFormat="1" x14ac:dyDescent="0.4">
      <c r="A92" s="317">
        <v>151</v>
      </c>
      <c r="B92" s="128">
        <v>87</v>
      </c>
      <c r="C92" s="129" t="s">
        <v>505</v>
      </c>
      <c r="D92" s="186">
        <v>187809.65278800001</v>
      </c>
      <c r="E92" s="186">
        <v>189117.391126</v>
      </c>
      <c r="F92" s="353">
        <v>-1307.7383379999956</v>
      </c>
      <c r="G92" s="130">
        <v>376927.04391400004</v>
      </c>
      <c r="H92" s="130">
        <v>26510.074004999999</v>
      </c>
      <c r="I92" s="130">
        <v>39941.477680999997</v>
      </c>
      <c r="J92" s="130">
        <v>-13431.403675999998</v>
      </c>
      <c r="K92" s="130">
        <v>66451.551685999992</v>
      </c>
      <c r="L92" s="131">
        <v>0</v>
      </c>
      <c r="M92" s="131">
        <v>0</v>
      </c>
      <c r="N92" s="131">
        <v>0</v>
      </c>
      <c r="O92" s="131">
        <v>0</v>
      </c>
      <c r="P92" s="131">
        <v>0</v>
      </c>
      <c r="Q92" s="131">
        <v>0</v>
      </c>
    </row>
    <row r="93" spans="1:17" s="231" customFormat="1" x14ac:dyDescent="0.4">
      <c r="A93" s="317">
        <v>10</v>
      </c>
      <c r="B93" s="205">
        <v>88</v>
      </c>
      <c r="C93" s="72" t="s">
        <v>494</v>
      </c>
      <c r="D93" s="206">
        <v>181037.891745</v>
      </c>
      <c r="E93" s="206">
        <v>266555.14721099997</v>
      </c>
      <c r="F93" s="22">
        <v>-85517.255465999973</v>
      </c>
      <c r="G93" s="22">
        <v>447593.038956</v>
      </c>
      <c r="H93" s="22">
        <v>27052.389337000001</v>
      </c>
      <c r="I93" s="22">
        <v>9083.6612879999993</v>
      </c>
      <c r="J93" s="22">
        <v>17968.728049000001</v>
      </c>
      <c r="K93" s="22">
        <v>36136.050625000003</v>
      </c>
      <c r="L93" s="67">
        <v>1050120.2906470001</v>
      </c>
      <c r="M93" s="67">
        <v>420468.75523800001</v>
      </c>
      <c r="N93" s="67">
        <v>629651.535409</v>
      </c>
      <c r="O93" s="67">
        <v>36901.735219000002</v>
      </c>
      <c r="P93" s="67">
        <v>26486.770866999999</v>
      </c>
      <c r="Q93" s="67">
        <v>10414.964352000003</v>
      </c>
    </row>
    <row r="94" spans="1:17" s="231" customFormat="1" x14ac:dyDescent="0.4">
      <c r="A94" s="317">
        <v>128</v>
      </c>
      <c r="B94" s="128">
        <v>89</v>
      </c>
      <c r="C94" s="129" t="s">
        <v>501</v>
      </c>
      <c r="D94" s="186">
        <v>151993.008891</v>
      </c>
      <c r="E94" s="186">
        <v>184291.961679</v>
      </c>
      <c r="F94" s="353">
        <v>-32298.952787999995</v>
      </c>
      <c r="G94" s="130">
        <v>336284.97057</v>
      </c>
      <c r="H94" s="130">
        <v>30188.942373999998</v>
      </c>
      <c r="I94" s="130">
        <v>4420.3938969999999</v>
      </c>
      <c r="J94" s="130">
        <v>25768.548476999997</v>
      </c>
      <c r="K94" s="130">
        <v>34609.336271</v>
      </c>
      <c r="L94" s="131">
        <v>91147.192009000006</v>
      </c>
      <c r="M94" s="131">
        <v>94226.028181999995</v>
      </c>
      <c r="N94" s="131">
        <v>-3078.8361729999888</v>
      </c>
      <c r="O94" s="131">
        <v>49986.424371000001</v>
      </c>
      <c r="P94" s="131">
        <v>24529.953785000002</v>
      </c>
      <c r="Q94" s="131">
        <v>25456.470585999999</v>
      </c>
    </row>
    <row r="95" spans="1:17" s="231" customFormat="1" x14ac:dyDescent="0.4">
      <c r="A95" s="317">
        <v>32</v>
      </c>
      <c r="B95" s="205">
        <v>90</v>
      </c>
      <c r="C95" s="72" t="s">
        <v>495</v>
      </c>
      <c r="D95" s="206">
        <v>138983.07689900001</v>
      </c>
      <c r="E95" s="206">
        <v>205392.54060000001</v>
      </c>
      <c r="F95" s="22">
        <v>-66409.463701000001</v>
      </c>
      <c r="G95" s="22">
        <v>344375.61749900004</v>
      </c>
      <c r="H95" s="22">
        <v>22212.219912</v>
      </c>
      <c r="I95" s="22">
        <v>23236.553982000001</v>
      </c>
      <c r="J95" s="22">
        <v>-1024.3340700000008</v>
      </c>
      <c r="K95" s="22">
        <v>45448.773893999998</v>
      </c>
      <c r="L95" s="67">
        <v>9133.7010869999995</v>
      </c>
      <c r="M95" s="67">
        <v>60598.716710000001</v>
      </c>
      <c r="N95" s="67">
        <v>-51465.015622999999</v>
      </c>
      <c r="O95" s="67">
        <v>2877.9398249999999</v>
      </c>
      <c r="P95" s="67">
        <v>312.86673000000002</v>
      </c>
      <c r="Q95" s="67">
        <v>2565.0730949999997</v>
      </c>
    </row>
    <row r="96" spans="1:17" s="231" customFormat="1" x14ac:dyDescent="0.4">
      <c r="A96" s="317">
        <v>101</v>
      </c>
      <c r="B96" s="128">
        <v>91</v>
      </c>
      <c r="C96" s="129" t="s">
        <v>498</v>
      </c>
      <c r="D96" s="186">
        <v>131597.189338</v>
      </c>
      <c r="E96" s="186">
        <v>158770.99245399999</v>
      </c>
      <c r="F96" s="353">
        <v>-27173.803115999995</v>
      </c>
      <c r="G96" s="130">
        <v>290368.18179199996</v>
      </c>
      <c r="H96" s="130">
        <v>10501.598480000001</v>
      </c>
      <c r="I96" s="130">
        <v>0</v>
      </c>
      <c r="J96" s="130">
        <v>10501.598480000001</v>
      </c>
      <c r="K96" s="130">
        <v>10501.598480000001</v>
      </c>
      <c r="L96" s="131">
        <v>54650</v>
      </c>
      <c r="M96" s="131">
        <v>78302</v>
      </c>
      <c r="N96" s="131">
        <v>-23652</v>
      </c>
      <c r="O96" s="131">
        <v>3354</v>
      </c>
      <c r="P96" s="131">
        <v>0</v>
      </c>
      <c r="Q96" s="131">
        <v>3354</v>
      </c>
    </row>
    <row r="97" spans="1:17" s="231" customFormat="1" x14ac:dyDescent="0.4">
      <c r="A97" s="317">
        <v>135</v>
      </c>
      <c r="B97" s="205">
        <v>92</v>
      </c>
      <c r="C97" s="72" t="s">
        <v>502</v>
      </c>
      <c r="D97" s="206">
        <v>122970.743739</v>
      </c>
      <c r="E97" s="206">
        <v>121898.56880199999</v>
      </c>
      <c r="F97" s="22">
        <v>1072.1749370000034</v>
      </c>
      <c r="G97" s="22">
        <v>244869.31254099999</v>
      </c>
      <c r="H97" s="22">
        <v>7917.4415090000002</v>
      </c>
      <c r="I97" s="22">
        <v>12497.784559</v>
      </c>
      <c r="J97" s="22">
        <v>-4580.3430499999995</v>
      </c>
      <c r="K97" s="22">
        <v>20415.226068</v>
      </c>
      <c r="L97" s="67">
        <v>129740.882643</v>
      </c>
      <c r="M97" s="67">
        <v>91977.286391000001</v>
      </c>
      <c r="N97" s="67">
        <v>37763.596252000003</v>
      </c>
      <c r="O97" s="67">
        <v>15696.622195</v>
      </c>
      <c r="P97" s="67">
        <v>11576.871207</v>
      </c>
      <c r="Q97" s="67">
        <v>4119.7509879999998</v>
      </c>
    </row>
    <row r="98" spans="1:17" s="231" customFormat="1" x14ac:dyDescent="0.4">
      <c r="A98" s="317">
        <v>180</v>
      </c>
      <c r="B98" s="128">
        <v>93</v>
      </c>
      <c r="C98" s="129" t="s">
        <v>509</v>
      </c>
      <c r="D98" s="186">
        <v>120135.005064</v>
      </c>
      <c r="E98" s="186">
        <v>147527.807489</v>
      </c>
      <c r="F98" s="353">
        <v>-27392.802425000002</v>
      </c>
      <c r="G98" s="130">
        <v>267662.812553</v>
      </c>
      <c r="H98" s="130">
        <v>5212.9958210000004</v>
      </c>
      <c r="I98" s="130">
        <v>4515.8659379999999</v>
      </c>
      <c r="J98" s="130">
        <v>697.12988300000052</v>
      </c>
      <c r="K98" s="130">
        <v>9728.8617589999994</v>
      </c>
      <c r="L98" s="131">
        <v>43030</v>
      </c>
      <c r="M98" s="131">
        <v>85168</v>
      </c>
      <c r="N98" s="131">
        <v>-42138</v>
      </c>
      <c r="O98" s="131">
        <v>498</v>
      </c>
      <c r="P98" s="131">
        <v>2586</v>
      </c>
      <c r="Q98" s="131">
        <v>-2088</v>
      </c>
    </row>
    <row r="99" spans="1:17" s="231" customFormat="1" x14ac:dyDescent="0.4">
      <c r="A99" s="317">
        <v>37</v>
      </c>
      <c r="B99" s="205">
        <v>94</v>
      </c>
      <c r="C99" s="72" t="s">
        <v>496</v>
      </c>
      <c r="D99" s="206">
        <v>23105.393742</v>
      </c>
      <c r="E99" s="206">
        <v>19865.481083999999</v>
      </c>
      <c r="F99" s="22">
        <v>3239.9126580000011</v>
      </c>
      <c r="G99" s="22">
        <v>42970.874825999999</v>
      </c>
      <c r="H99" s="22">
        <v>5301.0109819999998</v>
      </c>
      <c r="I99" s="22">
        <v>2316.1809090000002</v>
      </c>
      <c r="J99" s="22">
        <v>2984.8300729999996</v>
      </c>
      <c r="K99" s="22">
        <v>7617.1918910000004</v>
      </c>
      <c r="L99" s="67">
        <v>63185</v>
      </c>
      <c r="M99" s="67">
        <v>75711</v>
      </c>
      <c r="N99" s="67">
        <v>-12526</v>
      </c>
      <c r="O99" s="67">
        <v>999</v>
      </c>
      <c r="P99" s="67">
        <v>0</v>
      </c>
      <c r="Q99" s="67">
        <v>999</v>
      </c>
    </row>
    <row r="100" spans="1:17" s="231" customFormat="1" x14ac:dyDescent="0.4">
      <c r="A100" s="317">
        <v>166</v>
      </c>
      <c r="B100" s="128">
        <v>95</v>
      </c>
      <c r="C100" s="129" t="s">
        <v>507</v>
      </c>
      <c r="D100" s="186">
        <v>18953.114916999999</v>
      </c>
      <c r="E100" s="186">
        <v>69189.264379999993</v>
      </c>
      <c r="F100" s="353">
        <v>-50236.149462999994</v>
      </c>
      <c r="G100" s="130">
        <v>88142.379296999992</v>
      </c>
      <c r="H100" s="130">
        <v>0</v>
      </c>
      <c r="I100" s="130">
        <v>0</v>
      </c>
      <c r="J100" s="130">
        <v>0</v>
      </c>
      <c r="K100" s="130">
        <v>0</v>
      </c>
      <c r="L100" s="131">
        <v>1518</v>
      </c>
      <c r="M100" s="131">
        <v>64601</v>
      </c>
      <c r="N100" s="131">
        <v>-63083</v>
      </c>
      <c r="O100" s="131">
        <v>0</v>
      </c>
      <c r="P100" s="131">
        <v>0</v>
      </c>
      <c r="Q100" s="131">
        <v>0</v>
      </c>
    </row>
    <row r="101" spans="1:17" s="231" customFormat="1" x14ac:dyDescent="0.4">
      <c r="A101" s="317">
        <v>111</v>
      </c>
      <c r="B101" s="205">
        <v>96</v>
      </c>
      <c r="C101" s="72" t="s">
        <v>499</v>
      </c>
      <c r="D101" s="206">
        <v>2126.5174109999998</v>
      </c>
      <c r="E101" s="206">
        <v>5249.1262360000001</v>
      </c>
      <c r="F101" s="22">
        <v>-3122.6088250000003</v>
      </c>
      <c r="G101" s="22">
        <v>7375.6436469999999</v>
      </c>
      <c r="H101" s="22">
        <v>1.2377469999999999</v>
      </c>
      <c r="I101" s="22">
        <v>5229.8454940000001</v>
      </c>
      <c r="J101" s="22">
        <v>-5228.607747</v>
      </c>
      <c r="K101" s="22">
        <v>5231.0832410000003</v>
      </c>
      <c r="L101" s="67">
        <v>0</v>
      </c>
      <c r="M101" s="67">
        <v>104</v>
      </c>
      <c r="N101" s="67">
        <v>-104</v>
      </c>
      <c r="O101" s="67">
        <v>0</v>
      </c>
      <c r="P101" s="67">
        <v>0</v>
      </c>
      <c r="Q101" s="67">
        <v>0</v>
      </c>
    </row>
    <row r="102" spans="1:17" s="231" customFormat="1" x14ac:dyDescent="0.4">
      <c r="A102" s="317">
        <v>112</v>
      </c>
      <c r="B102" s="128">
        <v>97</v>
      </c>
      <c r="C102" s="129" t="s">
        <v>500</v>
      </c>
      <c r="D102" s="186">
        <v>0</v>
      </c>
      <c r="E102" s="186">
        <v>0</v>
      </c>
      <c r="F102" s="353">
        <v>0</v>
      </c>
      <c r="G102" s="130">
        <v>0</v>
      </c>
      <c r="H102" s="130">
        <v>0</v>
      </c>
      <c r="I102" s="130">
        <v>0</v>
      </c>
      <c r="J102" s="130">
        <v>0</v>
      </c>
      <c r="K102" s="130">
        <v>0</v>
      </c>
      <c r="L102" s="131">
        <v>0</v>
      </c>
      <c r="M102" s="131">
        <v>0</v>
      </c>
      <c r="N102" s="131">
        <v>0</v>
      </c>
      <c r="O102" s="131">
        <v>0</v>
      </c>
      <c r="P102" s="131">
        <v>0</v>
      </c>
      <c r="Q102" s="131">
        <v>0</v>
      </c>
    </row>
    <row r="103" spans="1:17" ht="17.25" x14ac:dyDescent="0.4">
      <c r="A103" s="318"/>
      <c r="B103" s="417" t="s">
        <v>26</v>
      </c>
      <c r="C103" s="417"/>
      <c r="D103" s="132">
        <v>8386880.0289400006</v>
      </c>
      <c r="E103" s="132">
        <v>9765639.2499819994</v>
      </c>
      <c r="F103" s="132">
        <v>-1378759.2210419995</v>
      </c>
      <c r="G103" s="132">
        <v>18152519.278921999</v>
      </c>
      <c r="H103" s="132">
        <v>1523303.1126080006</v>
      </c>
      <c r="I103" s="132">
        <v>884139.68348400004</v>
      </c>
      <c r="J103" s="132">
        <v>639163.42912400037</v>
      </c>
      <c r="K103" s="132">
        <v>2407442.7960919999</v>
      </c>
      <c r="L103" s="132">
        <v>9932593.6941860002</v>
      </c>
      <c r="M103" s="132">
        <v>8231251.2323330007</v>
      </c>
      <c r="N103" s="132">
        <v>1701342.4618529999</v>
      </c>
      <c r="O103" s="132">
        <v>328786.05888299999</v>
      </c>
      <c r="P103" s="132">
        <v>314616.98806300003</v>
      </c>
      <c r="Q103" s="132">
        <v>14169.070820000004</v>
      </c>
    </row>
    <row r="104" spans="1:17" s="231" customFormat="1" x14ac:dyDescent="0.4">
      <c r="A104" s="317">
        <v>160</v>
      </c>
      <c r="B104" s="128">
        <v>98</v>
      </c>
      <c r="C104" s="129" t="s">
        <v>557</v>
      </c>
      <c r="D104" s="186">
        <v>3057567.85934</v>
      </c>
      <c r="E104" s="186">
        <v>1541386.283547</v>
      </c>
      <c r="F104" s="353">
        <v>1516181.5757929999</v>
      </c>
      <c r="G104" s="130">
        <v>4598954.142887</v>
      </c>
      <c r="H104" s="130">
        <v>1162888.3407759999</v>
      </c>
      <c r="I104" s="130">
        <v>234138.10457</v>
      </c>
      <c r="J104" s="130">
        <v>928750.23620599997</v>
      </c>
      <c r="K104" s="130">
        <v>1397026.4453459999</v>
      </c>
      <c r="L104" s="131">
        <v>2210667</v>
      </c>
      <c r="M104" s="131">
        <v>611246</v>
      </c>
      <c r="N104" s="131">
        <v>1599421</v>
      </c>
      <c r="O104" s="131">
        <v>970817</v>
      </c>
      <c r="P104" s="131">
        <v>90046</v>
      </c>
      <c r="Q104" s="131">
        <v>880771</v>
      </c>
    </row>
    <row r="105" spans="1:17" s="231" customFormat="1" x14ac:dyDescent="0.4">
      <c r="A105" s="317">
        <v>21</v>
      </c>
      <c r="B105" s="205">
        <v>99</v>
      </c>
      <c r="C105" s="72" t="s">
        <v>522</v>
      </c>
      <c r="D105" s="206">
        <v>3002106.0602750001</v>
      </c>
      <c r="E105" s="206">
        <v>2554444.260034</v>
      </c>
      <c r="F105" s="22">
        <v>447661.80024100002</v>
      </c>
      <c r="G105" s="22">
        <v>5556550.3203090001</v>
      </c>
      <c r="H105" s="22">
        <v>677538.41939699999</v>
      </c>
      <c r="I105" s="22">
        <v>586873.99140199996</v>
      </c>
      <c r="J105" s="22">
        <v>90664.427995000035</v>
      </c>
      <c r="K105" s="22">
        <v>1264412.4107989999</v>
      </c>
      <c r="L105" s="67">
        <v>817994</v>
      </c>
      <c r="M105" s="67">
        <v>383551</v>
      </c>
      <c r="N105" s="67">
        <v>434443</v>
      </c>
      <c r="O105" s="67">
        <v>90123</v>
      </c>
      <c r="P105" s="67">
        <v>78533</v>
      </c>
      <c r="Q105" s="67">
        <v>11590</v>
      </c>
    </row>
    <row r="106" spans="1:17" s="231" customFormat="1" x14ac:dyDescent="0.4">
      <c r="A106" s="317">
        <v>124</v>
      </c>
      <c r="B106" s="128">
        <v>100</v>
      </c>
      <c r="C106" s="129" t="s">
        <v>544</v>
      </c>
      <c r="D106" s="186">
        <v>2567731.0837989999</v>
      </c>
      <c r="E106" s="186">
        <v>2418117.7372019999</v>
      </c>
      <c r="F106" s="353">
        <v>149613.34659700003</v>
      </c>
      <c r="G106" s="130">
        <v>4985848.8210009998</v>
      </c>
      <c r="H106" s="130">
        <v>438122.81162300002</v>
      </c>
      <c r="I106" s="130">
        <v>229953.800361</v>
      </c>
      <c r="J106" s="130">
        <v>208169.01126200001</v>
      </c>
      <c r="K106" s="130">
        <v>668076.61198400008</v>
      </c>
      <c r="L106" s="131">
        <v>2180594</v>
      </c>
      <c r="M106" s="131">
        <v>2181321</v>
      </c>
      <c r="N106" s="131">
        <v>-727</v>
      </c>
      <c r="O106" s="131">
        <v>506384</v>
      </c>
      <c r="P106" s="131">
        <v>483388</v>
      </c>
      <c r="Q106" s="131">
        <v>22996</v>
      </c>
    </row>
    <row r="107" spans="1:17" s="231" customFormat="1" x14ac:dyDescent="0.4">
      <c r="A107" s="317">
        <v>9</v>
      </c>
      <c r="B107" s="205">
        <v>101</v>
      </c>
      <c r="C107" s="72" t="s">
        <v>535</v>
      </c>
      <c r="D107" s="206">
        <v>2503102.7282400001</v>
      </c>
      <c r="E107" s="206">
        <v>1035004.7400390001</v>
      </c>
      <c r="F107" s="22">
        <v>1468097.988201</v>
      </c>
      <c r="G107" s="22">
        <v>3538107.4682790004</v>
      </c>
      <c r="H107" s="22">
        <v>534158.90220799996</v>
      </c>
      <c r="I107" s="22">
        <v>44294.440496000003</v>
      </c>
      <c r="J107" s="22">
        <v>489864.46171199996</v>
      </c>
      <c r="K107" s="22">
        <v>578453.34270399995</v>
      </c>
      <c r="L107" s="67">
        <v>3052375.2384449998</v>
      </c>
      <c r="M107" s="67">
        <v>1054149.2469579999</v>
      </c>
      <c r="N107" s="67">
        <v>1998225.9914869999</v>
      </c>
      <c r="O107" s="67">
        <v>503621.41236999998</v>
      </c>
      <c r="P107" s="67">
        <v>66705.782821000001</v>
      </c>
      <c r="Q107" s="67">
        <v>436915.62954899995</v>
      </c>
    </row>
    <row r="108" spans="1:17" s="231" customFormat="1" x14ac:dyDescent="0.4">
      <c r="A108" s="317">
        <v>174</v>
      </c>
      <c r="B108" s="128">
        <v>102</v>
      </c>
      <c r="C108" s="129" t="s">
        <v>562</v>
      </c>
      <c r="D108" s="186">
        <v>1883034.289385</v>
      </c>
      <c r="E108" s="186">
        <v>1956552.6742839999</v>
      </c>
      <c r="F108" s="353">
        <v>-73518.384898999939</v>
      </c>
      <c r="G108" s="130">
        <v>3839586.9636690002</v>
      </c>
      <c r="H108" s="130">
        <v>107026.408448</v>
      </c>
      <c r="I108" s="130">
        <v>322284.80559300003</v>
      </c>
      <c r="J108" s="130">
        <v>-215258.39714500002</v>
      </c>
      <c r="K108" s="130">
        <v>429311.214041</v>
      </c>
      <c r="L108" s="131">
        <v>645629</v>
      </c>
      <c r="M108" s="131">
        <v>667460</v>
      </c>
      <c r="N108" s="131">
        <v>-21831</v>
      </c>
      <c r="O108" s="131">
        <v>102865</v>
      </c>
      <c r="P108" s="131">
        <v>259031</v>
      </c>
      <c r="Q108" s="131">
        <v>-156166</v>
      </c>
    </row>
    <row r="109" spans="1:17" s="231" customFormat="1" x14ac:dyDescent="0.4">
      <c r="A109" s="317">
        <v>245</v>
      </c>
      <c r="B109" s="205">
        <v>103</v>
      </c>
      <c r="C109" s="72" t="s">
        <v>576</v>
      </c>
      <c r="D109" s="206">
        <v>1731877.4452160001</v>
      </c>
      <c r="E109" s="206">
        <v>1470585.0847090001</v>
      </c>
      <c r="F109" s="22">
        <v>261292.360507</v>
      </c>
      <c r="G109" s="22">
        <v>3202462.5299249999</v>
      </c>
      <c r="H109" s="22">
        <v>291934.32771500002</v>
      </c>
      <c r="I109" s="22">
        <v>200559.13060999999</v>
      </c>
      <c r="J109" s="22">
        <v>91375.197105000028</v>
      </c>
      <c r="K109" s="22">
        <v>492493.45832500001</v>
      </c>
      <c r="L109" s="67">
        <v>1278028</v>
      </c>
      <c r="M109" s="67">
        <v>988479</v>
      </c>
      <c r="N109" s="67">
        <v>289549</v>
      </c>
      <c r="O109" s="67">
        <v>149326</v>
      </c>
      <c r="P109" s="67">
        <v>65941</v>
      </c>
      <c r="Q109" s="67">
        <v>83385</v>
      </c>
    </row>
    <row r="110" spans="1:17" s="231" customFormat="1" x14ac:dyDescent="0.4">
      <c r="A110" s="317">
        <v>22</v>
      </c>
      <c r="B110" s="128">
        <v>104</v>
      </c>
      <c r="C110" s="129" t="s">
        <v>521</v>
      </c>
      <c r="D110" s="186">
        <v>1276854.3515300001</v>
      </c>
      <c r="E110" s="186">
        <v>1364242.819997</v>
      </c>
      <c r="F110" s="353">
        <v>-87388.468466999941</v>
      </c>
      <c r="G110" s="130">
        <v>2641097.1715270001</v>
      </c>
      <c r="H110" s="130">
        <v>315703.44045300002</v>
      </c>
      <c r="I110" s="130">
        <v>220418.93968000001</v>
      </c>
      <c r="J110" s="130">
        <v>95284.500773000007</v>
      </c>
      <c r="K110" s="130">
        <v>536122.38013299997</v>
      </c>
      <c r="L110" s="131">
        <v>476344</v>
      </c>
      <c r="M110" s="131">
        <v>641789</v>
      </c>
      <c r="N110" s="131">
        <v>-165445</v>
      </c>
      <c r="O110" s="131">
        <v>95501</v>
      </c>
      <c r="P110" s="131">
        <v>53348</v>
      </c>
      <c r="Q110" s="131">
        <v>42153</v>
      </c>
    </row>
    <row r="111" spans="1:17" s="231" customFormat="1" x14ac:dyDescent="0.4">
      <c r="A111" s="317">
        <v>168</v>
      </c>
      <c r="B111" s="205">
        <v>105</v>
      </c>
      <c r="C111" s="72" t="s">
        <v>559</v>
      </c>
      <c r="D111" s="206">
        <v>1220330.282103</v>
      </c>
      <c r="E111" s="206">
        <v>1220095.240497</v>
      </c>
      <c r="F111" s="22">
        <v>235.04160599992611</v>
      </c>
      <c r="G111" s="22">
        <v>2440425.5225999998</v>
      </c>
      <c r="H111" s="22">
        <v>181201.37996799999</v>
      </c>
      <c r="I111" s="22">
        <v>179200.33055499999</v>
      </c>
      <c r="J111" s="22">
        <v>2001.0494130000006</v>
      </c>
      <c r="K111" s="22">
        <v>360401.71052299999</v>
      </c>
      <c r="L111" s="67">
        <v>315542</v>
      </c>
      <c r="M111" s="67">
        <v>309339</v>
      </c>
      <c r="N111" s="67">
        <v>6203</v>
      </c>
      <c r="O111" s="67">
        <v>171023</v>
      </c>
      <c r="P111" s="67">
        <v>156860</v>
      </c>
      <c r="Q111" s="67">
        <v>14163</v>
      </c>
    </row>
    <row r="112" spans="1:17" s="231" customFormat="1" x14ac:dyDescent="0.4">
      <c r="A112" s="317">
        <v>144</v>
      </c>
      <c r="B112" s="128">
        <v>106</v>
      </c>
      <c r="C112" s="129" t="s">
        <v>549</v>
      </c>
      <c r="D112" s="186">
        <v>1117669.386992</v>
      </c>
      <c r="E112" s="186">
        <v>507730.18527100002</v>
      </c>
      <c r="F112" s="353">
        <v>609939.20172100002</v>
      </c>
      <c r="G112" s="130">
        <v>1625399.5722630001</v>
      </c>
      <c r="H112" s="130">
        <v>201524.44191600001</v>
      </c>
      <c r="I112" s="130">
        <v>21476.072482</v>
      </c>
      <c r="J112" s="130">
        <v>180048.36943400002</v>
      </c>
      <c r="K112" s="130">
        <v>223000.514398</v>
      </c>
      <c r="L112" s="131">
        <v>995048</v>
      </c>
      <c r="M112" s="131">
        <v>357611</v>
      </c>
      <c r="N112" s="131">
        <v>637437</v>
      </c>
      <c r="O112" s="131">
        <v>217184</v>
      </c>
      <c r="P112" s="131">
        <v>0</v>
      </c>
      <c r="Q112" s="131">
        <v>217184</v>
      </c>
    </row>
    <row r="113" spans="1:17" s="231" customFormat="1" x14ac:dyDescent="0.4">
      <c r="A113" s="317">
        <v>20</v>
      </c>
      <c r="B113" s="205">
        <v>107</v>
      </c>
      <c r="C113" s="72" t="s">
        <v>517</v>
      </c>
      <c r="D113" s="206">
        <v>1091335.465911</v>
      </c>
      <c r="E113" s="206">
        <v>374405.26245099999</v>
      </c>
      <c r="F113" s="22">
        <v>716930.20345999999</v>
      </c>
      <c r="G113" s="22">
        <v>1465740.7283620001</v>
      </c>
      <c r="H113" s="22">
        <v>88481.001808000001</v>
      </c>
      <c r="I113" s="22">
        <v>56022.434093999997</v>
      </c>
      <c r="J113" s="22">
        <v>32458.567714000004</v>
      </c>
      <c r="K113" s="22">
        <v>144503.435902</v>
      </c>
      <c r="L113" s="67">
        <v>1579534.4968630001</v>
      </c>
      <c r="M113" s="67">
        <v>425766.58630700002</v>
      </c>
      <c r="N113" s="67">
        <v>1153767.9105560002</v>
      </c>
      <c r="O113" s="67">
        <v>92509.436518999995</v>
      </c>
      <c r="P113" s="67">
        <v>85835.253184000001</v>
      </c>
      <c r="Q113" s="67">
        <v>6674.1833349999943</v>
      </c>
    </row>
    <row r="114" spans="1:17" s="231" customFormat="1" x14ac:dyDescent="0.4">
      <c r="A114" s="317">
        <v>147</v>
      </c>
      <c r="B114" s="128">
        <v>108</v>
      </c>
      <c r="C114" s="129" t="s">
        <v>551</v>
      </c>
      <c r="D114" s="186">
        <v>1006036.755669</v>
      </c>
      <c r="E114" s="186">
        <v>811679.710249</v>
      </c>
      <c r="F114" s="353">
        <v>194357.04541999998</v>
      </c>
      <c r="G114" s="130">
        <v>1817716.4659179999</v>
      </c>
      <c r="H114" s="130">
        <v>166677.15729599999</v>
      </c>
      <c r="I114" s="130">
        <v>192266.60428299999</v>
      </c>
      <c r="J114" s="130">
        <v>-25589.446987000003</v>
      </c>
      <c r="K114" s="130">
        <v>358943.76157899998</v>
      </c>
      <c r="L114" s="131">
        <v>270015</v>
      </c>
      <c r="M114" s="131">
        <v>54028</v>
      </c>
      <c r="N114" s="131">
        <v>215987</v>
      </c>
      <c r="O114" s="131">
        <v>0</v>
      </c>
      <c r="P114" s="131">
        <v>0</v>
      </c>
      <c r="Q114" s="131">
        <v>0</v>
      </c>
    </row>
    <row r="115" spans="1:17" s="231" customFormat="1" x14ac:dyDescent="0.4">
      <c r="A115" s="317">
        <v>103</v>
      </c>
      <c r="B115" s="205">
        <v>109</v>
      </c>
      <c r="C115" s="72" t="s">
        <v>540</v>
      </c>
      <c r="D115" s="206">
        <v>957149.55183500005</v>
      </c>
      <c r="E115" s="206">
        <v>962440.51856899995</v>
      </c>
      <c r="F115" s="22">
        <v>-5290.9667339998996</v>
      </c>
      <c r="G115" s="22">
        <v>1919590.0704040001</v>
      </c>
      <c r="H115" s="22">
        <v>125220.373098</v>
      </c>
      <c r="I115" s="22">
        <v>103273.767056</v>
      </c>
      <c r="J115" s="22">
        <v>21946.606041999999</v>
      </c>
      <c r="K115" s="22">
        <v>228494.14015399999</v>
      </c>
      <c r="L115" s="67">
        <v>51414</v>
      </c>
      <c r="M115" s="67">
        <v>60979</v>
      </c>
      <c r="N115" s="67">
        <v>-9565</v>
      </c>
      <c r="O115" s="67">
        <v>9239</v>
      </c>
      <c r="P115" s="67">
        <v>697</v>
      </c>
      <c r="Q115" s="67">
        <v>8542</v>
      </c>
    </row>
    <row r="116" spans="1:17" s="231" customFormat="1" x14ac:dyDescent="0.4">
      <c r="A116" s="317">
        <v>169</v>
      </c>
      <c r="B116" s="128">
        <v>110</v>
      </c>
      <c r="C116" s="129" t="s">
        <v>560</v>
      </c>
      <c r="D116" s="186">
        <v>929660.25917700003</v>
      </c>
      <c r="E116" s="186">
        <v>1006651.6762399999</v>
      </c>
      <c r="F116" s="353">
        <v>-76991.417062999913</v>
      </c>
      <c r="G116" s="130">
        <v>1936311.935417</v>
      </c>
      <c r="H116" s="130">
        <v>239686.48287199999</v>
      </c>
      <c r="I116" s="130">
        <v>168671.65855600001</v>
      </c>
      <c r="J116" s="130">
        <v>71014.824315999984</v>
      </c>
      <c r="K116" s="130">
        <v>408358.141428</v>
      </c>
      <c r="L116" s="131">
        <v>64984</v>
      </c>
      <c r="M116" s="131">
        <v>154845</v>
      </c>
      <c r="N116" s="131">
        <v>-89861</v>
      </c>
      <c r="O116" s="131">
        <v>0</v>
      </c>
      <c r="P116" s="131">
        <v>0</v>
      </c>
      <c r="Q116" s="131">
        <v>0</v>
      </c>
    </row>
    <row r="117" spans="1:17" s="231" customFormat="1" x14ac:dyDescent="0.4">
      <c r="A117" s="317">
        <v>36</v>
      </c>
      <c r="B117" s="205">
        <v>111</v>
      </c>
      <c r="C117" s="72" t="s">
        <v>516</v>
      </c>
      <c r="D117" s="206">
        <v>904975.30713199999</v>
      </c>
      <c r="E117" s="206">
        <v>1010278.853784</v>
      </c>
      <c r="F117" s="22">
        <v>-105303.54665200005</v>
      </c>
      <c r="G117" s="22">
        <v>1915254.1609160001</v>
      </c>
      <c r="H117" s="22">
        <v>44249.455333999998</v>
      </c>
      <c r="I117" s="22">
        <v>83080.207605999996</v>
      </c>
      <c r="J117" s="22">
        <v>-38830.752271999998</v>
      </c>
      <c r="K117" s="22">
        <v>127329.66293999999</v>
      </c>
      <c r="L117" s="67">
        <v>714662</v>
      </c>
      <c r="M117" s="67">
        <v>811374</v>
      </c>
      <c r="N117" s="67">
        <v>-96712</v>
      </c>
      <c r="O117" s="67">
        <v>29161</v>
      </c>
      <c r="P117" s="67">
        <v>85479</v>
      </c>
      <c r="Q117" s="67">
        <v>-56318</v>
      </c>
    </row>
    <row r="118" spans="1:17" s="231" customFormat="1" x14ac:dyDescent="0.4">
      <c r="A118" s="317">
        <v>27</v>
      </c>
      <c r="B118" s="128">
        <v>112</v>
      </c>
      <c r="C118" s="129" t="s">
        <v>520</v>
      </c>
      <c r="D118" s="186">
        <v>864864.52967800002</v>
      </c>
      <c r="E118" s="186">
        <v>792315.51992400002</v>
      </c>
      <c r="F118" s="353">
        <v>72549.009753999999</v>
      </c>
      <c r="G118" s="130">
        <v>1657180.049602</v>
      </c>
      <c r="H118" s="130">
        <v>191867.79521700001</v>
      </c>
      <c r="I118" s="130">
        <v>113944.78783099999</v>
      </c>
      <c r="J118" s="130">
        <v>77923.007386000012</v>
      </c>
      <c r="K118" s="130">
        <v>305812.583048</v>
      </c>
      <c r="L118" s="131">
        <v>192927</v>
      </c>
      <c r="M118" s="131">
        <v>69631</v>
      </c>
      <c r="N118" s="131">
        <v>123296</v>
      </c>
      <c r="O118" s="131">
        <v>85276</v>
      </c>
      <c r="P118" s="131">
        <v>1208</v>
      </c>
      <c r="Q118" s="131">
        <v>84068</v>
      </c>
    </row>
    <row r="119" spans="1:17" s="231" customFormat="1" x14ac:dyDescent="0.4">
      <c r="A119" s="317">
        <v>43</v>
      </c>
      <c r="B119" s="205">
        <v>113</v>
      </c>
      <c r="C119" s="72" t="s">
        <v>528</v>
      </c>
      <c r="D119" s="206">
        <v>837170.64975700004</v>
      </c>
      <c r="E119" s="206">
        <v>918741.185069</v>
      </c>
      <c r="F119" s="22">
        <v>-81570.535311999964</v>
      </c>
      <c r="G119" s="22">
        <v>1755911.834826</v>
      </c>
      <c r="H119" s="22">
        <v>104198.685369</v>
      </c>
      <c r="I119" s="22">
        <v>119386.506958</v>
      </c>
      <c r="J119" s="22">
        <v>-15187.821588999999</v>
      </c>
      <c r="K119" s="22">
        <v>223585.192327</v>
      </c>
      <c r="L119" s="67">
        <v>287232.203591</v>
      </c>
      <c r="M119" s="67">
        <v>325196.09494600003</v>
      </c>
      <c r="N119" s="67">
        <v>-37963.891355000029</v>
      </c>
      <c r="O119" s="67">
        <v>51853.172426999998</v>
      </c>
      <c r="P119" s="67">
        <v>40809.308580999998</v>
      </c>
      <c r="Q119" s="67">
        <v>11043.863846</v>
      </c>
    </row>
    <row r="120" spans="1:17" s="231" customFormat="1" x14ac:dyDescent="0.4">
      <c r="A120" s="317">
        <v>167</v>
      </c>
      <c r="B120" s="128">
        <v>114</v>
      </c>
      <c r="C120" s="129" t="s">
        <v>558</v>
      </c>
      <c r="D120" s="186">
        <v>766591.602495</v>
      </c>
      <c r="E120" s="186">
        <v>695643.33258499997</v>
      </c>
      <c r="F120" s="353">
        <v>70948.269910000032</v>
      </c>
      <c r="G120" s="130">
        <v>1462234.93508</v>
      </c>
      <c r="H120" s="130">
        <v>90887.646147000007</v>
      </c>
      <c r="I120" s="130">
        <v>96986.572000999993</v>
      </c>
      <c r="J120" s="130">
        <v>-6098.9258539999864</v>
      </c>
      <c r="K120" s="130">
        <v>187874.21814800001</v>
      </c>
      <c r="L120" s="131">
        <v>236334</v>
      </c>
      <c r="M120" s="131">
        <v>164038</v>
      </c>
      <c r="N120" s="131">
        <v>72296</v>
      </c>
      <c r="O120" s="131">
        <v>20602</v>
      </c>
      <c r="P120" s="131">
        <v>54246</v>
      </c>
      <c r="Q120" s="131">
        <v>-33644</v>
      </c>
    </row>
    <row r="121" spans="1:17" s="231" customFormat="1" x14ac:dyDescent="0.4">
      <c r="A121" s="317">
        <v>185</v>
      </c>
      <c r="B121" s="205">
        <v>115</v>
      </c>
      <c r="C121" s="72" t="s">
        <v>567</v>
      </c>
      <c r="D121" s="206">
        <v>727388.18411599996</v>
      </c>
      <c r="E121" s="206">
        <v>592130.06857700006</v>
      </c>
      <c r="F121" s="22">
        <v>135258.1155389999</v>
      </c>
      <c r="G121" s="22">
        <v>1319518.252693</v>
      </c>
      <c r="H121" s="22">
        <v>159670.603585</v>
      </c>
      <c r="I121" s="22">
        <v>119236.315663</v>
      </c>
      <c r="J121" s="22">
        <v>40434.287922000003</v>
      </c>
      <c r="K121" s="22">
        <v>278906.91924800002</v>
      </c>
      <c r="L121" s="67">
        <v>147526.08248700001</v>
      </c>
      <c r="M121" s="67">
        <v>1107.8535420000001</v>
      </c>
      <c r="N121" s="67">
        <v>146418.22894500001</v>
      </c>
      <c r="O121" s="67">
        <v>46243.718400999998</v>
      </c>
      <c r="P121" s="67">
        <v>637.17655600000001</v>
      </c>
      <c r="Q121" s="67">
        <v>45606.541845</v>
      </c>
    </row>
    <row r="122" spans="1:17" s="231" customFormat="1" x14ac:dyDescent="0.4">
      <c r="A122" s="317">
        <v>244</v>
      </c>
      <c r="B122" s="128">
        <v>116</v>
      </c>
      <c r="C122" s="129" t="s">
        <v>575</v>
      </c>
      <c r="D122" s="186">
        <v>680438.40082800004</v>
      </c>
      <c r="E122" s="186">
        <v>346260.341151</v>
      </c>
      <c r="F122" s="353">
        <v>334178.05967700004</v>
      </c>
      <c r="G122" s="130">
        <v>1026698.741979</v>
      </c>
      <c r="H122" s="130">
        <v>337243.57695999998</v>
      </c>
      <c r="I122" s="130">
        <v>80924.891914000007</v>
      </c>
      <c r="J122" s="130">
        <v>256318.68504599997</v>
      </c>
      <c r="K122" s="130">
        <v>418168.46887400001</v>
      </c>
      <c r="L122" s="131">
        <v>367663.93316700001</v>
      </c>
      <c r="M122" s="131">
        <v>48597.360778000002</v>
      </c>
      <c r="N122" s="131">
        <v>319066.57238899998</v>
      </c>
      <c r="O122" s="131">
        <v>236795.41346499999</v>
      </c>
      <c r="P122" s="131">
        <v>1608.875873</v>
      </c>
      <c r="Q122" s="131">
        <v>235186.53759199998</v>
      </c>
    </row>
    <row r="123" spans="1:17" s="231" customFormat="1" x14ac:dyDescent="0.4">
      <c r="A123" s="317">
        <v>54</v>
      </c>
      <c r="B123" s="205">
        <v>117</v>
      </c>
      <c r="C123" s="72" t="s">
        <v>529</v>
      </c>
      <c r="D123" s="206">
        <v>679028.44231800002</v>
      </c>
      <c r="E123" s="206">
        <v>663729.80615299998</v>
      </c>
      <c r="F123" s="22">
        <v>15298.636165000033</v>
      </c>
      <c r="G123" s="22">
        <v>1342758.248471</v>
      </c>
      <c r="H123" s="22">
        <v>77527.717866999999</v>
      </c>
      <c r="I123" s="22">
        <v>64037.240248000002</v>
      </c>
      <c r="J123" s="22">
        <v>13490.477618999998</v>
      </c>
      <c r="K123" s="22">
        <v>141564.95811499999</v>
      </c>
      <c r="L123" s="67">
        <v>127846.916857</v>
      </c>
      <c r="M123" s="67">
        <v>86183.450144000002</v>
      </c>
      <c r="N123" s="67">
        <v>41663.466713000002</v>
      </c>
      <c r="O123" s="67">
        <v>387.82540799999998</v>
      </c>
      <c r="P123" s="67">
        <v>231.271061</v>
      </c>
      <c r="Q123" s="67">
        <v>156.55434699999998</v>
      </c>
    </row>
    <row r="124" spans="1:17" s="231" customFormat="1" x14ac:dyDescent="0.4">
      <c r="A124" s="317">
        <v>4</v>
      </c>
      <c r="B124" s="128">
        <v>118</v>
      </c>
      <c r="C124" s="129" t="s">
        <v>534</v>
      </c>
      <c r="D124" s="186">
        <v>661530.27064</v>
      </c>
      <c r="E124" s="186">
        <v>754408.95755199995</v>
      </c>
      <c r="F124" s="353">
        <v>-92878.686911999946</v>
      </c>
      <c r="G124" s="130">
        <v>1415939.228192</v>
      </c>
      <c r="H124" s="130">
        <v>101821.920421</v>
      </c>
      <c r="I124" s="130">
        <v>113942.780696</v>
      </c>
      <c r="J124" s="130">
        <v>-12120.860274999999</v>
      </c>
      <c r="K124" s="130">
        <v>215764.70111700002</v>
      </c>
      <c r="L124" s="131">
        <v>115987</v>
      </c>
      <c r="M124" s="131">
        <v>161112</v>
      </c>
      <c r="N124" s="131">
        <v>-45125</v>
      </c>
      <c r="O124" s="131">
        <v>2724</v>
      </c>
      <c r="P124" s="131">
        <v>1706</v>
      </c>
      <c r="Q124" s="131">
        <v>1018</v>
      </c>
    </row>
    <row r="125" spans="1:17" s="231" customFormat="1" x14ac:dyDescent="0.4">
      <c r="A125" s="317">
        <v>60</v>
      </c>
      <c r="B125" s="205">
        <v>119</v>
      </c>
      <c r="C125" s="72" t="s">
        <v>523</v>
      </c>
      <c r="D125" s="206">
        <v>660739.29237699998</v>
      </c>
      <c r="E125" s="206">
        <v>715508.81788500003</v>
      </c>
      <c r="F125" s="22">
        <v>-54769.52550800005</v>
      </c>
      <c r="G125" s="22">
        <v>1376248.110262</v>
      </c>
      <c r="H125" s="22">
        <v>33677.672210999997</v>
      </c>
      <c r="I125" s="22">
        <v>72987.940472999995</v>
      </c>
      <c r="J125" s="22">
        <v>-39310.268261999998</v>
      </c>
      <c r="K125" s="22">
        <v>106665.61268399999</v>
      </c>
      <c r="L125" s="67">
        <v>39770.055841000001</v>
      </c>
      <c r="M125" s="67">
        <v>92810.289688000004</v>
      </c>
      <c r="N125" s="67">
        <v>-53040.233847000003</v>
      </c>
      <c r="O125" s="67">
        <v>1320.367518</v>
      </c>
      <c r="P125" s="67">
        <v>28539.383742999999</v>
      </c>
      <c r="Q125" s="67">
        <v>-27219.016224999999</v>
      </c>
    </row>
    <row r="126" spans="1:17" s="231" customFormat="1" x14ac:dyDescent="0.4">
      <c r="A126" s="317">
        <v>141</v>
      </c>
      <c r="B126" s="128">
        <v>120</v>
      </c>
      <c r="C126" s="129" t="s">
        <v>548</v>
      </c>
      <c r="D126" s="186">
        <v>620966.05660400004</v>
      </c>
      <c r="E126" s="186">
        <v>470555.67051299999</v>
      </c>
      <c r="F126" s="353">
        <v>150410.38609100005</v>
      </c>
      <c r="G126" s="130">
        <v>1091521.7271170001</v>
      </c>
      <c r="H126" s="130">
        <v>57079.276628</v>
      </c>
      <c r="I126" s="130">
        <v>57020.804636000001</v>
      </c>
      <c r="J126" s="130">
        <v>58.471991999998863</v>
      </c>
      <c r="K126" s="130">
        <v>114100.08126400001</v>
      </c>
      <c r="L126" s="131">
        <v>345128</v>
      </c>
      <c r="M126" s="131">
        <v>164267</v>
      </c>
      <c r="N126" s="131">
        <v>180861</v>
      </c>
      <c r="O126" s="131">
        <v>46992</v>
      </c>
      <c r="P126" s="131">
        <v>36821</v>
      </c>
      <c r="Q126" s="131">
        <v>10171</v>
      </c>
    </row>
    <row r="127" spans="1:17" s="231" customFormat="1" x14ac:dyDescent="0.4">
      <c r="A127" s="317">
        <v>46</v>
      </c>
      <c r="B127" s="205">
        <v>121</v>
      </c>
      <c r="C127" s="72" t="s">
        <v>530</v>
      </c>
      <c r="D127" s="206">
        <v>620919.95325200004</v>
      </c>
      <c r="E127" s="206">
        <v>746578.35325299995</v>
      </c>
      <c r="F127" s="22">
        <v>-125658.40000099991</v>
      </c>
      <c r="G127" s="22">
        <v>1367498.306505</v>
      </c>
      <c r="H127" s="22">
        <v>42942.975996000001</v>
      </c>
      <c r="I127" s="22">
        <v>33907.769114000002</v>
      </c>
      <c r="J127" s="22">
        <v>9035.2068819999986</v>
      </c>
      <c r="K127" s="22">
        <v>76850.745110000003</v>
      </c>
      <c r="L127" s="67">
        <v>52106</v>
      </c>
      <c r="M127" s="67">
        <v>203561</v>
      </c>
      <c r="N127" s="67">
        <v>-151455</v>
      </c>
      <c r="O127" s="67">
        <v>3597</v>
      </c>
      <c r="P127" s="67">
        <v>2812</v>
      </c>
      <c r="Q127" s="67">
        <v>785</v>
      </c>
    </row>
    <row r="128" spans="1:17" s="231" customFormat="1" x14ac:dyDescent="0.4">
      <c r="A128" s="317">
        <v>8</v>
      </c>
      <c r="B128" s="128">
        <v>122</v>
      </c>
      <c r="C128" s="129" t="s">
        <v>536</v>
      </c>
      <c r="D128" s="186">
        <v>545207.91289499996</v>
      </c>
      <c r="E128" s="186">
        <v>603018.46510499995</v>
      </c>
      <c r="F128" s="353">
        <v>-57810.552209999994</v>
      </c>
      <c r="G128" s="130">
        <v>1148226.378</v>
      </c>
      <c r="H128" s="130">
        <v>138636.88856399999</v>
      </c>
      <c r="I128" s="130">
        <v>236828.097454</v>
      </c>
      <c r="J128" s="130">
        <v>-98191.208890000009</v>
      </c>
      <c r="K128" s="130">
        <v>375464.986018</v>
      </c>
      <c r="L128" s="131">
        <v>12212</v>
      </c>
      <c r="M128" s="131">
        <v>5757</v>
      </c>
      <c r="N128" s="131">
        <v>6455</v>
      </c>
      <c r="O128" s="131">
        <v>11886</v>
      </c>
      <c r="P128" s="131">
        <v>1053</v>
      </c>
      <c r="Q128" s="131">
        <v>10833</v>
      </c>
    </row>
    <row r="129" spans="1:17" s="231" customFormat="1" x14ac:dyDescent="0.4">
      <c r="A129" s="317">
        <v>155</v>
      </c>
      <c r="B129" s="205">
        <v>123</v>
      </c>
      <c r="C129" s="72" t="s">
        <v>555</v>
      </c>
      <c r="D129" s="206">
        <v>544756.26787500002</v>
      </c>
      <c r="E129" s="206">
        <v>516599.60456399998</v>
      </c>
      <c r="F129" s="22">
        <v>28156.66331100004</v>
      </c>
      <c r="G129" s="22">
        <v>1061355.8724390001</v>
      </c>
      <c r="H129" s="22">
        <v>40733.277158999997</v>
      </c>
      <c r="I129" s="22">
        <v>38606.372227</v>
      </c>
      <c r="J129" s="22">
        <v>2126.9049319999976</v>
      </c>
      <c r="K129" s="22">
        <v>79339.649386000005</v>
      </c>
      <c r="L129" s="67">
        <v>15373</v>
      </c>
      <c r="M129" s="67">
        <v>361</v>
      </c>
      <c r="N129" s="67">
        <v>15012</v>
      </c>
      <c r="O129" s="67">
        <v>2442</v>
      </c>
      <c r="P129" s="67">
        <v>0</v>
      </c>
      <c r="Q129" s="67">
        <v>2442</v>
      </c>
    </row>
    <row r="130" spans="1:17" s="231" customFormat="1" x14ac:dyDescent="0.4">
      <c r="A130" s="317">
        <v>237</v>
      </c>
      <c r="B130" s="128">
        <v>124</v>
      </c>
      <c r="C130" s="129" t="s">
        <v>573</v>
      </c>
      <c r="D130" s="186">
        <v>538317.33120100002</v>
      </c>
      <c r="E130" s="186">
        <v>424804.77108500001</v>
      </c>
      <c r="F130" s="353">
        <v>113512.56011600001</v>
      </c>
      <c r="G130" s="130">
        <v>963122.10228600004</v>
      </c>
      <c r="H130" s="130">
        <v>74466.961506000007</v>
      </c>
      <c r="I130" s="130">
        <v>66397.079438000001</v>
      </c>
      <c r="J130" s="130">
        <v>8069.8820680000063</v>
      </c>
      <c r="K130" s="130">
        <v>140864.04094400001</v>
      </c>
      <c r="L130" s="131">
        <v>189087</v>
      </c>
      <c r="M130" s="131">
        <v>76774</v>
      </c>
      <c r="N130" s="131">
        <v>112313</v>
      </c>
      <c r="O130" s="131">
        <v>15238</v>
      </c>
      <c r="P130" s="131">
        <v>40865</v>
      </c>
      <c r="Q130" s="131">
        <v>-25627</v>
      </c>
    </row>
    <row r="131" spans="1:17" s="231" customFormat="1" x14ac:dyDescent="0.4">
      <c r="A131" s="317">
        <v>264</v>
      </c>
      <c r="B131" s="205">
        <v>125</v>
      </c>
      <c r="C131" s="72" t="s">
        <v>577</v>
      </c>
      <c r="D131" s="206">
        <v>538147.82821499999</v>
      </c>
      <c r="E131" s="206">
        <v>704438.47917599999</v>
      </c>
      <c r="F131" s="22">
        <v>-166290.65096100001</v>
      </c>
      <c r="G131" s="22">
        <v>1242586.307391</v>
      </c>
      <c r="H131" s="22">
        <v>9551.0116350000008</v>
      </c>
      <c r="I131" s="22">
        <v>41459.389265999998</v>
      </c>
      <c r="J131" s="22">
        <v>-31908.377630999996</v>
      </c>
      <c r="K131" s="22">
        <v>51010.400901000001</v>
      </c>
      <c r="L131" s="67">
        <v>66970.899999999994</v>
      </c>
      <c r="M131" s="67">
        <v>167585.1</v>
      </c>
      <c r="N131" s="67">
        <v>-100614.20000000001</v>
      </c>
      <c r="O131" s="67">
        <v>0</v>
      </c>
      <c r="P131" s="67">
        <v>0</v>
      </c>
      <c r="Q131" s="67">
        <v>0</v>
      </c>
    </row>
    <row r="132" spans="1:17" s="231" customFormat="1" x14ac:dyDescent="0.4">
      <c r="A132" s="317">
        <v>15</v>
      </c>
      <c r="B132" s="128">
        <v>126</v>
      </c>
      <c r="C132" s="129" t="s">
        <v>538</v>
      </c>
      <c r="D132" s="186">
        <v>537876.78599799995</v>
      </c>
      <c r="E132" s="186">
        <v>524214.30803100002</v>
      </c>
      <c r="F132" s="353">
        <v>13662.477966999926</v>
      </c>
      <c r="G132" s="130">
        <v>1062091.094029</v>
      </c>
      <c r="H132" s="130">
        <v>114936.016302</v>
      </c>
      <c r="I132" s="130">
        <v>107397.219117</v>
      </c>
      <c r="J132" s="130">
        <v>7538.7971850000031</v>
      </c>
      <c r="K132" s="130">
        <v>222333.235419</v>
      </c>
      <c r="L132" s="131">
        <v>10916</v>
      </c>
      <c r="M132" s="131">
        <v>2640</v>
      </c>
      <c r="N132" s="131">
        <v>8276</v>
      </c>
      <c r="O132" s="131">
        <v>7922</v>
      </c>
      <c r="P132" s="131">
        <v>0</v>
      </c>
      <c r="Q132" s="131">
        <v>7922</v>
      </c>
    </row>
    <row r="133" spans="1:17" s="231" customFormat="1" x14ac:dyDescent="0.4">
      <c r="A133" s="317">
        <v>12</v>
      </c>
      <c r="B133" s="205">
        <v>127</v>
      </c>
      <c r="C133" s="72" t="s">
        <v>539</v>
      </c>
      <c r="D133" s="206">
        <v>536554.41910699999</v>
      </c>
      <c r="E133" s="206">
        <v>595928.14491599996</v>
      </c>
      <c r="F133" s="22">
        <v>-59373.725808999967</v>
      </c>
      <c r="G133" s="22">
        <v>1132482.564023</v>
      </c>
      <c r="H133" s="22">
        <v>59936.874814000003</v>
      </c>
      <c r="I133" s="22">
        <v>90967.277843000003</v>
      </c>
      <c r="J133" s="22">
        <v>-31030.403029000001</v>
      </c>
      <c r="K133" s="22">
        <v>150904.152657</v>
      </c>
      <c r="L133" s="67">
        <v>2246</v>
      </c>
      <c r="M133" s="67">
        <v>42972</v>
      </c>
      <c r="N133" s="67">
        <v>-40726</v>
      </c>
      <c r="O133" s="67">
        <v>834</v>
      </c>
      <c r="P133" s="67">
        <v>822</v>
      </c>
      <c r="Q133" s="67">
        <v>12</v>
      </c>
    </row>
    <row r="134" spans="1:17" s="231" customFormat="1" x14ac:dyDescent="0.4">
      <c r="A134" s="317">
        <v>33</v>
      </c>
      <c r="B134" s="128">
        <v>128</v>
      </c>
      <c r="C134" s="129" t="s">
        <v>525</v>
      </c>
      <c r="D134" s="186">
        <v>534880.30921199999</v>
      </c>
      <c r="E134" s="186">
        <v>532507.95085599995</v>
      </c>
      <c r="F134" s="353">
        <v>2372.3583560000407</v>
      </c>
      <c r="G134" s="130">
        <v>1067388.2600679998</v>
      </c>
      <c r="H134" s="130">
        <v>158287.21516399999</v>
      </c>
      <c r="I134" s="130">
        <v>156120.057738</v>
      </c>
      <c r="J134" s="130">
        <v>2167.1574259999907</v>
      </c>
      <c r="K134" s="130">
        <v>314407.272902</v>
      </c>
      <c r="L134" s="131">
        <v>0</v>
      </c>
      <c r="M134" s="131">
        <v>23539.464762</v>
      </c>
      <c r="N134" s="131">
        <v>-23539.464762</v>
      </c>
      <c r="O134" s="131">
        <v>0</v>
      </c>
      <c r="P134" s="131">
        <v>0</v>
      </c>
      <c r="Q134" s="131">
        <v>0</v>
      </c>
    </row>
    <row r="135" spans="1:17" s="231" customFormat="1" x14ac:dyDescent="0.4">
      <c r="A135" s="317">
        <v>25</v>
      </c>
      <c r="B135" s="205">
        <v>129</v>
      </c>
      <c r="C135" s="72" t="s">
        <v>518</v>
      </c>
      <c r="D135" s="206">
        <v>532284.81838299998</v>
      </c>
      <c r="E135" s="206">
        <v>357956.93557799998</v>
      </c>
      <c r="F135" s="22">
        <v>174327.882805</v>
      </c>
      <c r="G135" s="22">
        <v>890241.75396099989</v>
      </c>
      <c r="H135" s="22">
        <v>136109.671944</v>
      </c>
      <c r="I135" s="22">
        <v>64636.534685999999</v>
      </c>
      <c r="J135" s="22">
        <v>71473.137258000002</v>
      </c>
      <c r="K135" s="22">
        <v>200746.20663</v>
      </c>
      <c r="L135" s="67">
        <v>674838</v>
      </c>
      <c r="M135" s="67">
        <v>391627</v>
      </c>
      <c r="N135" s="67">
        <v>283211</v>
      </c>
      <c r="O135" s="67">
        <v>148972</v>
      </c>
      <c r="P135" s="67">
        <v>27662</v>
      </c>
      <c r="Q135" s="67">
        <v>121310</v>
      </c>
    </row>
    <row r="136" spans="1:17" s="231" customFormat="1" x14ac:dyDescent="0.4">
      <c r="A136" s="317">
        <v>51</v>
      </c>
      <c r="B136" s="128">
        <v>130</v>
      </c>
      <c r="C136" s="129" t="s">
        <v>527</v>
      </c>
      <c r="D136" s="186">
        <v>528309.54506499995</v>
      </c>
      <c r="E136" s="186">
        <v>490010.74694099999</v>
      </c>
      <c r="F136" s="353">
        <v>38298.798123999964</v>
      </c>
      <c r="G136" s="130">
        <v>1018320.2920059999</v>
      </c>
      <c r="H136" s="130">
        <v>86090.995389000003</v>
      </c>
      <c r="I136" s="130">
        <v>23559.503982999999</v>
      </c>
      <c r="J136" s="130">
        <v>62531.491406000001</v>
      </c>
      <c r="K136" s="130">
        <v>109650.49937200001</v>
      </c>
      <c r="L136" s="131">
        <v>105964.964136</v>
      </c>
      <c r="M136" s="131">
        <v>92970.416433000006</v>
      </c>
      <c r="N136" s="131">
        <v>12994.547702999989</v>
      </c>
      <c r="O136" s="131">
        <v>58077.377865000002</v>
      </c>
      <c r="P136" s="131">
        <v>9515.5591729999996</v>
      </c>
      <c r="Q136" s="131">
        <v>48561.818692000001</v>
      </c>
    </row>
    <row r="137" spans="1:17" s="231" customFormat="1" x14ac:dyDescent="0.4">
      <c r="A137" s="317">
        <v>226</v>
      </c>
      <c r="B137" s="205">
        <v>131</v>
      </c>
      <c r="C137" s="72" t="s">
        <v>571</v>
      </c>
      <c r="D137" s="206">
        <v>520502.64384799998</v>
      </c>
      <c r="E137" s="206">
        <v>473868.15025900002</v>
      </c>
      <c r="F137" s="22">
        <v>46634.493588999962</v>
      </c>
      <c r="G137" s="22">
        <v>994370.79410699999</v>
      </c>
      <c r="H137" s="22">
        <v>92663.204886000007</v>
      </c>
      <c r="I137" s="22">
        <v>17742.860031</v>
      </c>
      <c r="J137" s="22">
        <v>74920.344855000003</v>
      </c>
      <c r="K137" s="22">
        <v>110406.06491700001</v>
      </c>
      <c r="L137" s="67">
        <v>16829</v>
      </c>
      <c r="M137" s="67">
        <v>0</v>
      </c>
      <c r="N137" s="67">
        <v>16829</v>
      </c>
      <c r="O137" s="67">
        <v>0</v>
      </c>
      <c r="P137" s="67">
        <v>0</v>
      </c>
      <c r="Q137" s="67">
        <v>0</v>
      </c>
    </row>
    <row r="138" spans="1:17" s="231" customFormat="1" x14ac:dyDescent="0.4">
      <c r="A138" s="317">
        <v>19</v>
      </c>
      <c r="B138" s="128">
        <v>132</v>
      </c>
      <c r="C138" s="129" t="s">
        <v>519</v>
      </c>
      <c r="D138" s="186">
        <v>501882.87468399998</v>
      </c>
      <c r="E138" s="186">
        <v>442393.54635700001</v>
      </c>
      <c r="F138" s="353">
        <v>59489.328326999967</v>
      </c>
      <c r="G138" s="130">
        <v>944276.42104099994</v>
      </c>
      <c r="H138" s="130">
        <v>22225.038303000001</v>
      </c>
      <c r="I138" s="130">
        <v>18588.664166999999</v>
      </c>
      <c r="J138" s="130">
        <v>3636.3741360000022</v>
      </c>
      <c r="K138" s="130">
        <v>40813.702470000004</v>
      </c>
      <c r="L138" s="131">
        <v>114839.40947899999</v>
      </c>
      <c r="M138" s="131">
        <v>42798.206824000001</v>
      </c>
      <c r="N138" s="131">
        <v>72041.202655000001</v>
      </c>
      <c r="O138" s="131">
        <v>74.031840000000003</v>
      </c>
      <c r="P138" s="131">
        <v>49.339376000000001</v>
      </c>
      <c r="Q138" s="131">
        <v>24.692464000000001</v>
      </c>
    </row>
    <row r="139" spans="1:17" s="231" customFormat="1" x14ac:dyDescent="0.4">
      <c r="A139" s="317">
        <v>26</v>
      </c>
      <c r="B139" s="205">
        <v>133</v>
      </c>
      <c r="C139" s="72" t="s">
        <v>514</v>
      </c>
      <c r="D139" s="206">
        <v>485226.13684400002</v>
      </c>
      <c r="E139" s="206">
        <v>361661.95569999999</v>
      </c>
      <c r="F139" s="22">
        <v>123564.18114400003</v>
      </c>
      <c r="G139" s="22">
        <v>846888.09254400001</v>
      </c>
      <c r="H139" s="22">
        <v>44783.16375</v>
      </c>
      <c r="I139" s="22">
        <v>45706.671653999998</v>
      </c>
      <c r="J139" s="22">
        <v>-923.50790399999823</v>
      </c>
      <c r="K139" s="22">
        <v>90489.835403999998</v>
      </c>
      <c r="L139" s="67">
        <v>150516</v>
      </c>
      <c r="M139" s="67">
        <v>40578</v>
      </c>
      <c r="N139" s="67">
        <v>109938</v>
      </c>
      <c r="O139" s="67">
        <v>2041</v>
      </c>
      <c r="P139" s="67">
        <v>0</v>
      </c>
      <c r="Q139" s="67">
        <v>2041</v>
      </c>
    </row>
    <row r="140" spans="1:17" s="231" customFormat="1" x14ac:dyDescent="0.4">
      <c r="A140" s="317">
        <v>148</v>
      </c>
      <c r="B140" s="128">
        <v>134</v>
      </c>
      <c r="C140" s="129" t="s">
        <v>552</v>
      </c>
      <c r="D140" s="186">
        <v>478075.47284100001</v>
      </c>
      <c r="E140" s="186">
        <v>472430.59246999997</v>
      </c>
      <c r="F140" s="353">
        <v>5644.8803710000357</v>
      </c>
      <c r="G140" s="130">
        <v>950506.06531099998</v>
      </c>
      <c r="H140" s="130">
        <v>44470.885451000002</v>
      </c>
      <c r="I140" s="130">
        <v>46206.858717000003</v>
      </c>
      <c r="J140" s="130">
        <v>-1735.9732660000009</v>
      </c>
      <c r="K140" s="130">
        <v>90677.744168000005</v>
      </c>
      <c r="L140" s="131">
        <v>0</v>
      </c>
      <c r="M140" s="131">
        <v>10652.3</v>
      </c>
      <c r="N140" s="131">
        <v>-10652.3</v>
      </c>
      <c r="O140" s="131">
        <v>0</v>
      </c>
      <c r="P140" s="131">
        <v>0</v>
      </c>
      <c r="Q140" s="131">
        <v>0</v>
      </c>
    </row>
    <row r="141" spans="1:17" s="231" customFormat="1" x14ac:dyDescent="0.4">
      <c r="A141" s="317">
        <v>116</v>
      </c>
      <c r="B141" s="205">
        <v>135</v>
      </c>
      <c r="C141" s="72" t="s">
        <v>541</v>
      </c>
      <c r="D141" s="206">
        <v>415270.65233299998</v>
      </c>
      <c r="E141" s="206">
        <v>328276.19809299998</v>
      </c>
      <c r="F141" s="22">
        <v>86994.454239999992</v>
      </c>
      <c r="G141" s="22">
        <v>743546.85042599996</v>
      </c>
      <c r="H141" s="22">
        <v>92292.085149999999</v>
      </c>
      <c r="I141" s="22">
        <v>17419.668237999998</v>
      </c>
      <c r="J141" s="22">
        <v>74872.416912000001</v>
      </c>
      <c r="K141" s="22">
        <v>109711.753388</v>
      </c>
      <c r="L141" s="67">
        <v>125056.733202</v>
      </c>
      <c r="M141" s="67">
        <v>19731.082837000002</v>
      </c>
      <c r="N141" s="67">
        <v>105325.65036500001</v>
      </c>
      <c r="O141" s="67">
        <v>95339.368012000006</v>
      </c>
      <c r="P141" s="67">
        <v>2948.9046560000002</v>
      </c>
      <c r="Q141" s="67">
        <v>92390.463356000007</v>
      </c>
    </row>
    <row r="142" spans="1:17" s="231" customFormat="1" x14ac:dyDescent="0.4">
      <c r="A142" s="317">
        <v>119</v>
      </c>
      <c r="B142" s="128">
        <v>136</v>
      </c>
      <c r="C142" s="129" t="s">
        <v>542</v>
      </c>
      <c r="D142" s="186">
        <v>413201.556835</v>
      </c>
      <c r="E142" s="186">
        <v>421660.75231299998</v>
      </c>
      <c r="F142" s="353">
        <v>-8459.1954779999796</v>
      </c>
      <c r="G142" s="130">
        <v>834862.30914799997</v>
      </c>
      <c r="H142" s="130">
        <v>26809.538051</v>
      </c>
      <c r="I142" s="130">
        <v>26528.874339000002</v>
      </c>
      <c r="J142" s="130">
        <v>280.66371199999776</v>
      </c>
      <c r="K142" s="130">
        <v>53338.412389999998</v>
      </c>
      <c r="L142" s="131">
        <v>92114.522735999999</v>
      </c>
      <c r="M142" s="131">
        <v>115453.04343999999</v>
      </c>
      <c r="N142" s="131">
        <v>-23338.520703999995</v>
      </c>
      <c r="O142" s="131">
        <v>6687.0998950000003</v>
      </c>
      <c r="P142" s="131">
        <v>11275.183695</v>
      </c>
      <c r="Q142" s="131">
        <v>-4588.0837999999994</v>
      </c>
    </row>
    <row r="143" spans="1:17" s="231" customFormat="1" x14ac:dyDescent="0.4">
      <c r="A143" s="317">
        <v>49</v>
      </c>
      <c r="B143" s="205">
        <v>137</v>
      </c>
      <c r="C143" s="72" t="s">
        <v>526</v>
      </c>
      <c r="D143" s="206">
        <v>386774.94651699997</v>
      </c>
      <c r="E143" s="206">
        <v>416320.14678200003</v>
      </c>
      <c r="F143" s="22">
        <v>-29545.20026500005</v>
      </c>
      <c r="G143" s="22">
        <v>803095.09329900006</v>
      </c>
      <c r="H143" s="22">
        <v>51135.417464999999</v>
      </c>
      <c r="I143" s="22">
        <v>38484.243609999998</v>
      </c>
      <c r="J143" s="22">
        <v>12651.173855000001</v>
      </c>
      <c r="K143" s="22">
        <v>89619.661074999996</v>
      </c>
      <c r="L143" s="67">
        <v>109084</v>
      </c>
      <c r="M143" s="67">
        <v>100660</v>
      </c>
      <c r="N143" s="67">
        <v>8424</v>
      </c>
      <c r="O143" s="67">
        <v>2498</v>
      </c>
      <c r="P143" s="67">
        <v>894</v>
      </c>
      <c r="Q143" s="67">
        <v>1604</v>
      </c>
    </row>
    <row r="144" spans="1:17" s="231" customFormat="1" x14ac:dyDescent="0.4">
      <c r="A144" s="317">
        <v>44</v>
      </c>
      <c r="B144" s="128">
        <v>138</v>
      </c>
      <c r="C144" s="129" t="s">
        <v>515</v>
      </c>
      <c r="D144" s="186">
        <v>329627.08883399999</v>
      </c>
      <c r="E144" s="186">
        <v>317192.304053</v>
      </c>
      <c r="F144" s="353">
        <v>12434.784780999995</v>
      </c>
      <c r="G144" s="130">
        <v>646819.39288699999</v>
      </c>
      <c r="H144" s="130">
        <v>35484.610197000002</v>
      </c>
      <c r="I144" s="130">
        <v>37488.013263000001</v>
      </c>
      <c r="J144" s="130">
        <v>-2003.4030659999989</v>
      </c>
      <c r="K144" s="130">
        <v>72972.623460000003</v>
      </c>
      <c r="L144" s="131">
        <v>1561308</v>
      </c>
      <c r="M144" s="131">
        <v>38884</v>
      </c>
      <c r="N144" s="131">
        <v>1522424</v>
      </c>
      <c r="O144" s="131">
        <v>17858</v>
      </c>
      <c r="P144" s="131">
        <v>370</v>
      </c>
      <c r="Q144" s="131">
        <v>17488</v>
      </c>
    </row>
    <row r="145" spans="1:17" s="231" customFormat="1" x14ac:dyDescent="0.4">
      <c r="A145" s="317">
        <v>184</v>
      </c>
      <c r="B145" s="205">
        <v>139</v>
      </c>
      <c r="C145" s="72" t="s">
        <v>566</v>
      </c>
      <c r="D145" s="206">
        <v>309836.98297499999</v>
      </c>
      <c r="E145" s="206">
        <v>338125.59198999999</v>
      </c>
      <c r="F145" s="22">
        <v>-28288.609014999995</v>
      </c>
      <c r="G145" s="22">
        <v>647962.57496499992</v>
      </c>
      <c r="H145" s="22">
        <v>12553.838874999999</v>
      </c>
      <c r="I145" s="22">
        <v>32948.866991000003</v>
      </c>
      <c r="J145" s="22">
        <v>-20395.028116000001</v>
      </c>
      <c r="K145" s="22">
        <v>45502.705866000004</v>
      </c>
      <c r="L145" s="67">
        <v>0</v>
      </c>
      <c r="M145" s="67">
        <v>29115.8</v>
      </c>
      <c r="N145" s="67">
        <v>-29115.8</v>
      </c>
      <c r="O145" s="67">
        <v>0</v>
      </c>
      <c r="P145" s="67">
        <v>0</v>
      </c>
      <c r="Q145" s="67">
        <v>0</v>
      </c>
    </row>
    <row r="146" spans="1:17" s="231" customFormat="1" x14ac:dyDescent="0.4">
      <c r="A146" s="317">
        <v>122</v>
      </c>
      <c r="B146" s="128">
        <v>140</v>
      </c>
      <c r="C146" s="129" t="s">
        <v>543</v>
      </c>
      <c r="D146" s="186">
        <v>289338.481439</v>
      </c>
      <c r="E146" s="186">
        <v>382767.53474799998</v>
      </c>
      <c r="F146" s="353">
        <v>-93429.053308999981</v>
      </c>
      <c r="G146" s="130">
        <v>672106.01618699997</v>
      </c>
      <c r="H146" s="130">
        <v>59364.872342000002</v>
      </c>
      <c r="I146" s="130">
        <v>44084.160100000001</v>
      </c>
      <c r="J146" s="130">
        <v>15280.712242000001</v>
      </c>
      <c r="K146" s="130">
        <v>103449.032442</v>
      </c>
      <c r="L146" s="131">
        <v>276051</v>
      </c>
      <c r="M146" s="131">
        <v>380142</v>
      </c>
      <c r="N146" s="131">
        <v>-104091</v>
      </c>
      <c r="O146" s="131">
        <v>62202</v>
      </c>
      <c r="P146" s="131">
        <v>44440</v>
      </c>
      <c r="Q146" s="131">
        <v>17762</v>
      </c>
    </row>
    <row r="147" spans="1:17" s="231" customFormat="1" x14ac:dyDescent="0.4">
      <c r="A147" s="317">
        <v>61</v>
      </c>
      <c r="B147" s="205">
        <v>141</v>
      </c>
      <c r="C147" s="72" t="s">
        <v>531</v>
      </c>
      <c r="D147" s="206">
        <v>275202.66179699998</v>
      </c>
      <c r="E147" s="206">
        <v>342263.30597300001</v>
      </c>
      <c r="F147" s="22">
        <v>-67060.644176000031</v>
      </c>
      <c r="G147" s="22">
        <v>617465.96776999999</v>
      </c>
      <c r="H147" s="22">
        <v>18673.464786</v>
      </c>
      <c r="I147" s="22">
        <v>26555.194788000001</v>
      </c>
      <c r="J147" s="22">
        <v>-7881.7300020000002</v>
      </c>
      <c r="K147" s="22">
        <v>45228.659574000005</v>
      </c>
      <c r="L147" s="67">
        <v>735</v>
      </c>
      <c r="M147" s="67">
        <v>65897</v>
      </c>
      <c r="N147" s="67">
        <v>-65162</v>
      </c>
      <c r="O147" s="67">
        <v>0</v>
      </c>
      <c r="P147" s="67">
        <v>9265</v>
      </c>
      <c r="Q147" s="67">
        <v>-9265</v>
      </c>
    </row>
    <row r="148" spans="1:17" s="231" customFormat="1" x14ac:dyDescent="0.4">
      <c r="A148" s="317">
        <v>275</v>
      </c>
      <c r="B148" s="128">
        <v>142</v>
      </c>
      <c r="C148" s="129" t="s">
        <v>578</v>
      </c>
      <c r="D148" s="186">
        <v>269294.23528999998</v>
      </c>
      <c r="E148" s="186">
        <v>71532.201488000006</v>
      </c>
      <c r="F148" s="353">
        <v>197762.03380199999</v>
      </c>
      <c r="G148" s="130">
        <v>340826.43677799997</v>
      </c>
      <c r="H148" s="130">
        <v>41707.229035999997</v>
      </c>
      <c r="I148" s="130">
        <v>57178.018200999999</v>
      </c>
      <c r="J148" s="130">
        <v>-15470.789165000002</v>
      </c>
      <c r="K148" s="130">
        <v>98885.247237000003</v>
      </c>
      <c r="L148" s="131">
        <v>2238</v>
      </c>
      <c r="M148" s="131">
        <v>18124</v>
      </c>
      <c r="N148" s="131">
        <v>-15886</v>
      </c>
      <c r="O148" s="131">
        <v>1235</v>
      </c>
      <c r="P148" s="131">
        <v>9021</v>
      </c>
      <c r="Q148" s="131">
        <v>-7786</v>
      </c>
    </row>
    <row r="149" spans="1:17" s="231" customFormat="1" x14ac:dyDescent="0.4">
      <c r="A149" s="317">
        <v>142</v>
      </c>
      <c r="B149" s="205">
        <v>143</v>
      </c>
      <c r="C149" s="72" t="s">
        <v>550</v>
      </c>
      <c r="D149" s="206">
        <v>247534.77522800001</v>
      </c>
      <c r="E149" s="206">
        <v>317279.91578600003</v>
      </c>
      <c r="F149" s="22">
        <v>-69745.140558000014</v>
      </c>
      <c r="G149" s="22">
        <v>564814.69101399998</v>
      </c>
      <c r="H149" s="22">
        <v>28601.844810999999</v>
      </c>
      <c r="I149" s="22">
        <v>18111.271132000002</v>
      </c>
      <c r="J149" s="22">
        <v>10490.573678999997</v>
      </c>
      <c r="K149" s="22">
        <v>46713.115942999997</v>
      </c>
      <c r="L149" s="67">
        <v>263</v>
      </c>
      <c r="M149" s="67">
        <v>18013</v>
      </c>
      <c r="N149" s="67">
        <v>-17750</v>
      </c>
      <c r="O149" s="67">
        <v>104</v>
      </c>
      <c r="P149" s="67">
        <v>1446</v>
      </c>
      <c r="Q149" s="67">
        <v>-1342</v>
      </c>
    </row>
    <row r="150" spans="1:17" s="231" customFormat="1" x14ac:dyDescent="0.4">
      <c r="A150" s="317">
        <v>177</v>
      </c>
      <c r="B150" s="128">
        <v>144</v>
      </c>
      <c r="C150" s="129" t="s">
        <v>563</v>
      </c>
      <c r="D150" s="186">
        <v>231252.877225</v>
      </c>
      <c r="E150" s="186">
        <v>135274.77523</v>
      </c>
      <c r="F150" s="353">
        <v>95978.101995000005</v>
      </c>
      <c r="G150" s="130">
        <v>366527.65245499997</v>
      </c>
      <c r="H150" s="130">
        <v>29189.939074999998</v>
      </c>
      <c r="I150" s="130">
        <v>24847.141173</v>
      </c>
      <c r="J150" s="130">
        <v>4342.7979019999984</v>
      </c>
      <c r="K150" s="130">
        <v>54037.080247999998</v>
      </c>
      <c r="L150" s="131">
        <v>97404.097055999999</v>
      </c>
      <c r="M150" s="131">
        <v>566.99792600000001</v>
      </c>
      <c r="N150" s="131">
        <v>96837.099130000002</v>
      </c>
      <c r="O150" s="131">
        <v>5204.4627049999999</v>
      </c>
      <c r="P150" s="131">
        <v>100.391825</v>
      </c>
      <c r="Q150" s="131">
        <v>5104.0708800000002</v>
      </c>
    </row>
    <row r="151" spans="1:17" s="231" customFormat="1" x14ac:dyDescent="0.4">
      <c r="A151" s="317">
        <v>129</v>
      </c>
      <c r="B151" s="205">
        <v>145</v>
      </c>
      <c r="C151" s="72" t="s">
        <v>546</v>
      </c>
      <c r="D151" s="206">
        <v>230630.81488600001</v>
      </c>
      <c r="E151" s="206">
        <v>203853.42300499999</v>
      </c>
      <c r="F151" s="22">
        <v>26777.391881000018</v>
      </c>
      <c r="G151" s="22">
        <v>434484.237891</v>
      </c>
      <c r="H151" s="22">
        <v>29462.347542</v>
      </c>
      <c r="I151" s="22">
        <v>10476.997359000001</v>
      </c>
      <c r="J151" s="22">
        <v>18985.350182999999</v>
      </c>
      <c r="K151" s="22">
        <v>39939.344901000004</v>
      </c>
      <c r="L151" s="67">
        <v>189375.004327</v>
      </c>
      <c r="M151" s="67">
        <v>171313.015637</v>
      </c>
      <c r="N151" s="67">
        <v>18061.988689999998</v>
      </c>
      <c r="O151" s="67">
        <v>13990.717368</v>
      </c>
      <c r="P151" s="67">
        <v>5869.5225579999997</v>
      </c>
      <c r="Q151" s="67">
        <v>8121.19481</v>
      </c>
    </row>
    <row r="152" spans="1:17" s="231" customFormat="1" x14ac:dyDescent="0.4">
      <c r="A152" s="317">
        <v>194</v>
      </c>
      <c r="B152" s="128">
        <v>146</v>
      </c>
      <c r="C152" s="129" t="s">
        <v>568</v>
      </c>
      <c r="D152" s="186">
        <v>224932.801144</v>
      </c>
      <c r="E152" s="186">
        <v>230439.761073</v>
      </c>
      <c r="F152" s="353">
        <v>-5506.9599290000042</v>
      </c>
      <c r="G152" s="130">
        <v>455372.562217</v>
      </c>
      <c r="H152" s="130">
        <v>15177.979466999999</v>
      </c>
      <c r="I152" s="130">
        <v>15724.825263000001</v>
      </c>
      <c r="J152" s="130">
        <v>-546.84579600000143</v>
      </c>
      <c r="K152" s="130">
        <v>30902.80473</v>
      </c>
      <c r="L152" s="131">
        <v>60258</v>
      </c>
      <c r="M152" s="131">
        <v>48457</v>
      </c>
      <c r="N152" s="131">
        <v>11801</v>
      </c>
      <c r="O152" s="131">
        <v>105</v>
      </c>
      <c r="P152" s="131">
        <v>0</v>
      </c>
      <c r="Q152" s="131">
        <v>105</v>
      </c>
    </row>
    <row r="153" spans="1:17" s="231" customFormat="1" x14ac:dyDescent="0.4">
      <c r="A153" s="317">
        <v>156</v>
      </c>
      <c r="B153" s="205">
        <v>147</v>
      </c>
      <c r="C153" s="72" t="s">
        <v>556</v>
      </c>
      <c r="D153" s="206">
        <v>211476.611818</v>
      </c>
      <c r="E153" s="206">
        <v>158005.89215699999</v>
      </c>
      <c r="F153" s="22">
        <v>53470.71966100001</v>
      </c>
      <c r="G153" s="22">
        <v>369482.503975</v>
      </c>
      <c r="H153" s="22">
        <v>26678.147298</v>
      </c>
      <c r="I153" s="22">
        <v>11629.7</v>
      </c>
      <c r="J153" s="22">
        <v>15048.447297999999</v>
      </c>
      <c r="K153" s="22">
        <v>38307.847298000001</v>
      </c>
      <c r="L153" s="67">
        <v>59142</v>
      </c>
      <c r="M153" s="67">
        <v>5413</v>
      </c>
      <c r="N153" s="67">
        <v>53729</v>
      </c>
      <c r="O153" s="67">
        <v>5623</v>
      </c>
      <c r="P153" s="67">
        <v>2923</v>
      </c>
      <c r="Q153" s="67">
        <v>2700</v>
      </c>
    </row>
    <row r="154" spans="1:17" s="231" customFormat="1" x14ac:dyDescent="0.4">
      <c r="A154" s="317">
        <v>211</v>
      </c>
      <c r="B154" s="128">
        <v>148</v>
      </c>
      <c r="C154" s="129" t="s">
        <v>570</v>
      </c>
      <c r="D154" s="186">
        <v>209010.84839500001</v>
      </c>
      <c r="E154" s="186">
        <v>128260.264321</v>
      </c>
      <c r="F154" s="353">
        <v>80750.584074000013</v>
      </c>
      <c r="G154" s="130">
        <v>337271.112716</v>
      </c>
      <c r="H154" s="130">
        <v>72115.212065999993</v>
      </c>
      <c r="I154" s="130">
        <v>25338.34679</v>
      </c>
      <c r="J154" s="130">
        <v>46776.865275999997</v>
      </c>
      <c r="K154" s="130">
        <v>97453.558855999989</v>
      </c>
      <c r="L154" s="131">
        <v>114943</v>
      </c>
      <c r="M154" s="131">
        <v>0</v>
      </c>
      <c r="N154" s="131">
        <v>114943</v>
      </c>
      <c r="O154" s="131">
        <v>79507</v>
      </c>
      <c r="P154" s="131">
        <v>0</v>
      </c>
      <c r="Q154" s="131">
        <v>79507</v>
      </c>
    </row>
    <row r="155" spans="1:17" s="231" customFormat="1" x14ac:dyDescent="0.4">
      <c r="A155" s="317">
        <v>149</v>
      </c>
      <c r="B155" s="205">
        <v>149</v>
      </c>
      <c r="C155" s="72" t="s">
        <v>553</v>
      </c>
      <c r="D155" s="206">
        <v>202582.90488399999</v>
      </c>
      <c r="E155" s="206">
        <v>272411.36703600001</v>
      </c>
      <c r="F155" s="22">
        <v>-69828.462152000022</v>
      </c>
      <c r="G155" s="22">
        <v>474994.27191999997</v>
      </c>
      <c r="H155" s="22">
        <v>33927.674610000002</v>
      </c>
      <c r="I155" s="22">
        <v>2556.8082079999999</v>
      </c>
      <c r="J155" s="22">
        <v>31370.866402000003</v>
      </c>
      <c r="K155" s="22">
        <v>36484.482818000004</v>
      </c>
      <c r="L155" s="67">
        <v>196009.06</v>
      </c>
      <c r="M155" s="67">
        <v>318907.21000000002</v>
      </c>
      <c r="N155" s="67">
        <v>-122898.15000000002</v>
      </c>
      <c r="O155" s="67">
        <v>23260.44</v>
      </c>
      <c r="P155" s="67">
        <v>1679.71</v>
      </c>
      <c r="Q155" s="67">
        <v>21580.73</v>
      </c>
    </row>
    <row r="156" spans="1:17" s="231" customFormat="1" x14ac:dyDescent="0.4">
      <c r="A156" s="317">
        <v>239</v>
      </c>
      <c r="B156" s="128">
        <v>150</v>
      </c>
      <c r="C156" s="129" t="s">
        <v>572</v>
      </c>
      <c r="D156" s="186">
        <v>197090.95151799999</v>
      </c>
      <c r="E156" s="186">
        <v>195561.79981999999</v>
      </c>
      <c r="F156" s="353">
        <v>1529.1516980000015</v>
      </c>
      <c r="G156" s="130">
        <v>392652.75133799994</v>
      </c>
      <c r="H156" s="130">
        <v>13184.789171</v>
      </c>
      <c r="I156" s="130">
        <v>24817.020130000001</v>
      </c>
      <c r="J156" s="130">
        <v>-11632.230959</v>
      </c>
      <c r="K156" s="130">
        <v>38001.809301000001</v>
      </c>
      <c r="L156" s="131">
        <v>3620.280565</v>
      </c>
      <c r="M156" s="131">
        <v>33222.294629000004</v>
      </c>
      <c r="N156" s="131">
        <v>-29602.014064000003</v>
      </c>
      <c r="O156" s="131">
        <v>808.26584700000001</v>
      </c>
      <c r="P156" s="131">
        <v>1225.9454020000001</v>
      </c>
      <c r="Q156" s="131">
        <v>-417.67955500000005</v>
      </c>
    </row>
    <row r="157" spans="1:17" s="231" customFormat="1" x14ac:dyDescent="0.4">
      <c r="A157" s="317">
        <v>45</v>
      </c>
      <c r="B157" s="205">
        <v>151</v>
      </c>
      <c r="C157" s="72" t="s">
        <v>524</v>
      </c>
      <c r="D157" s="206">
        <v>195761.62683299999</v>
      </c>
      <c r="E157" s="206">
        <v>208108.889131</v>
      </c>
      <c r="F157" s="22">
        <v>-12347.262298000016</v>
      </c>
      <c r="G157" s="22">
        <v>403870.51596400002</v>
      </c>
      <c r="H157" s="22">
        <v>24628.782895</v>
      </c>
      <c r="I157" s="22">
        <v>25824.185334000002</v>
      </c>
      <c r="J157" s="22">
        <v>-1195.4024390000013</v>
      </c>
      <c r="K157" s="22">
        <v>50452.968229000006</v>
      </c>
      <c r="L157" s="67">
        <v>1739</v>
      </c>
      <c r="M157" s="67">
        <v>3063</v>
      </c>
      <c r="N157" s="67">
        <v>-1324</v>
      </c>
      <c r="O157" s="67">
        <v>63</v>
      </c>
      <c r="P157" s="67">
        <v>228</v>
      </c>
      <c r="Q157" s="67">
        <v>-165</v>
      </c>
    </row>
    <row r="158" spans="1:17" s="231" customFormat="1" x14ac:dyDescent="0.4">
      <c r="A158" s="317">
        <v>209</v>
      </c>
      <c r="B158" s="128">
        <v>152</v>
      </c>
      <c r="C158" s="129" t="s">
        <v>569</v>
      </c>
      <c r="D158" s="186">
        <v>182261.52939499999</v>
      </c>
      <c r="E158" s="186">
        <v>145886.62910799999</v>
      </c>
      <c r="F158" s="353">
        <v>36374.900286999997</v>
      </c>
      <c r="G158" s="130">
        <v>328148.15850299998</v>
      </c>
      <c r="H158" s="130">
        <v>4927.7762839999996</v>
      </c>
      <c r="I158" s="130">
        <v>5171.2238269999998</v>
      </c>
      <c r="J158" s="130">
        <v>-243.44754300000022</v>
      </c>
      <c r="K158" s="130">
        <v>10099.000110999999</v>
      </c>
      <c r="L158" s="131">
        <v>98225.981264999995</v>
      </c>
      <c r="M158" s="131">
        <v>52595.923044000003</v>
      </c>
      <c r="N158" s="131">
        <v>45630.058220999992</v>
      </c>
      <c r="O158" s="131">
        <v>8236.0244340000008</v>
      </c>
      <c r="P158" s="131">
        <v>2280.7166659999998</v>
      </c>
      <c r="Q158" s="131">
        <v>5955.3077680000006</v>
      </c>
    </row>
    <row r="159" spans="1:17" s="231" customFormat="1" x14ac:dyDescent="0.4">
      <c r="A159" s="317">
        <v>133</v>
      </c>
      <c r="B159" s="205">
        <v>153</v>
      </c>
      <c r="C159" s="72" t="s">
        <v>547</v>
      </c>
      <c r="D159" s="206">
        <v>181137.01279800001</v>
      </c>
      <c r="E159" s="206">
        <v>167873.23813899999</v>
      </c>
      <c r="F159" s="22">
        <v>13263.774659000017</v>
      </c>
      <c r="G159" s="22">
        <v>349010.25093700003</v>
      </c>
      <c r="H159" s="22">
        <v>45279.404948000003</v>
      </c>
      <c r="I159" s="22">
        <v>37931.009861999999</v>
      </c>
      <c r="J159" s="22">
        <v>7348.3950860000041</v>
      </c>
      <c r="K159" s="22">
        <v>83210.414810000002</v>
      </c>
      <c r="L159" s="67">
        <v>25260.622490000002</v>
      </c>
      <c r="M159" s="67">
        <v>9671.5287069999995</v>
      </c>
      <c r="N159" s="67">
        <v>15589.093783000002</v>
      </c>
      <c r="O159" s="67">
        <v>11072.964792999999</v>
      </c>
      <c r="P159" s="67">
        <v>693.41212199999995</v>
      </c>
      <c r="Q159" s="67">
        <v>10379.552670999999</v>
      </c>
    </row>
    <row r="160" spans="1:17" s="231" customFormat="1" x14ac:dyDescent="0.4">
      <c r="A160" s="317">
        <v>240</v>
      </c>
      <c r="B160" s="128">
        <v>154</v>
      </c>
      <c r="C160" s="129" t="s">
        <v>574</v>
      </c>
      <c r="D160" s="186">
        <v>177488.59417600001</v>
      </c>
      <c r="E160" s="186">
        <v>153175.37503299999</v>
      </c>
      <c r="F160" s="353">
        <v>24313.219143000024</v>
      </c>
      <c r="G160" s="130">
        <v>330663.969209</v>
      </c>
      <c r="H160" s="130">
        <v>11288.323449</v>
      </c>
      <c r="I160" s="130">
        <v>752.23717099999999</v>
      </c>
      <c r="J160" s="130">
        <v>10536.086277999999</v>
      </c>
      <c r="K160" s="130">
        <v>12040.56062</v>
      </c>
      <c r="L160" s="131">
        <v>78654</v>
      </c>
      <c r="M160" s="131">
        <v>52704</v>
      </c>
      <c r="N160" s="131">
        <v>25950</v>
      </c>
      <c r="O160" s="131">
        <v>6281</v>
      </c>
      <c r="P160" s="131">
        <v>0</v>
      </c>
      <c r="Q160" s="131">
        <v>6281</v>
      </c>
    </row>
    <row r="161" spans="1:17" s="231" customFormat="1" x14ac:dyDescent="0.4">
      <c r="A161" s="317">
        <v>64</v>
      </c>
      <c r="B161" s="205">
        <v>155</v>
      </c>
      <c r="C161" s="72" t="s">
        <v>537</v>
      </c>
      <c r="D161" s="206">
        <v>162137.022019</v>
      </c>
      <c r="E161" s="206">
        <v>171126.61796599999</v>
      </c>
      <c r="F161" s="22">
        <v>-8989.5959469999943</v>
      </c>
      <c r="G161" s="22">
        <v>333263.63998500002</v>
      </c>
      <c r="H161" s="22">
        <v>10692.452846</v>
      </c>
      <c r="I161" s="22">
        <v>6241.9178089999996</v>
      </c>
      <c r="J161" s="22">
        <v>4450.5350370000006</v>
      </c>
      <c r="K161" s="22">
        <v>16934.370654999999</v>
      </c>
      <c r="L161" s="67">
        <v>23483</v>
      </c>
      <c r="M161" s="67">
        <v>43523</v>
      </c>
      <c r="N161" s="67">
        <v>-20040</v>
      </c>
      <c r="O161" s="67">
        <v>3548</v>
      </c>
      <c r="P161" s="67">
        <v>0</v>
      </c>
      <c r="Q161" s="67">
        <v>3548</v>
      </c>
    </row>
    <row r="162" spans="1:17" s="231" customFormat="1" x14ac:dyDescent="0.4">
      <c r="A162" s="317">
        <v>152</v>
      </c>
      <c r="B162" s="128">
        <v>156</v>
      </c>
      <c r="C162" s="129" t="s">
        <v>554</v>
      </c>
      <c r="D162" s="186">
        <v>154851.394589</v>
      </c>
      <c r="E162" s="186">
        <v>223968.34794199999</v>
      </c>
      <c r="F162" s="353">
        <v>-69116.95335299999</v>
      </c>
      <c r="G162" s="130">
        <v>378819.742531</v>
      </c>
      <c r="H162" s="130">
        <v>9427.3998439999996</v>
      </c>
      <c r="I162" s="130">
        <v>11381.902574</v>
      </c>
      <c r="J162" s="130">
        <v>-1954.5027300000002</v>
      </c>
      <c r="K162" s="130">
        <v>20809.302417999999</v>
      </c>
      <c r="L162" s="131">
        <v>141623</v>
      </c>
      <c r="M162" s="131">
        <v>190454</v>
      </c>
      <c r="N162" s="131">
        <v>-48831</v>
      </c>
      <c r="O162" s="131">
        <v>20171</v>
      </c>
      <c r="P162" s="131">
        <v>12744</v>
      </c>
      <c r="Q162" s="131">
        <v>7427</v>
      </c>
    </row>
    <row r="163" spans="1:17" s="231" customFormat="1" x14ac:dyDescent="0.4">
      <c r="A163" s="317">
        <v>126</v>
      </c>
      <c r="B163" s="205">
        <v>157</v>
      </c>
      <c r="C163" s="72" t="s">
        <v>545</v>
      </c>
      <c r="D163" s="206">
        <v>152845.57737399999</v>
      </c>
      <c r="E163" s="206">
        <v>99075.997428999995</v>
      </c>
      <c r="F163" s="22">
        <v>53769.57994499999</v>
      </c>
      <c r="G163" s="22">
        <v>251921.57480299997</v>
      </c>
      <c r="H163" s="22">
        <v>5979.1015850000003</v>
      </c>
      <c r="I163" s="22">
        <v>6159.7948130000004</v>
      </c>
      <c r="J163" s="22">
        <v>-180.69322800000009</v>
      </c>
      <c r="K163" s="22">
        <v>12138.896398000001</v>
      </c>
      <c r="L163" s="67">
        <v>235393.76026700001</v>
      </c>
      <c r="M163" s="67">
        <v>72116.956726000004</v>
      </c>
      <c r="N163" s="67">
        <v>163276.803541</v>
      </c>
      <c r="O163" s="67">
        <v>34951.835217</v>
      </c>
      <c r="P163" s="67">
        <v>3092.1667200000002</v>
      </c>
      <c r="Q163" s="67">
        <v>31859.668496999999</v>
      </c>
    </row>
    <row r="164" spans="1:17" s="231" customFormat="1" x14ac:dyDescent="0.4">
      <c r="A164" s="317">
        <v>181</v>
      </c>
      <c r="B164" s="128">
        <v>158</v>
      </c>
      <c r="C164" s="129" t="s">
        <v>564</v>
      </c>
      <c r="D164" s="186">
        <v>140173.376586</v>
      </c>
      <c r="E164" s="186">
        <v>117047.765738</v>
      </c>
      <c r="F164" s="353">
        <v>23125.610847999997</v>
      </c>
      <c r="G164" s="130">
        <v>257221.14232400001</v>
      </c>
      <c r="H164" s="130">
        <v>4463.8825440000001</v>
      </c>
      <c r="I164" s="130">
        <v>5953.4858770000001</v>
      </c>
      <c r="J164" s="130">
        <v>-1489.603333</v>
      </c>
      <c r="K164" s="130">
        <v>10417.368420999999</v>
      </c>
      <c r="L164" s="131">
        <v>0</v>
      </c>
      <c r="M164" s="131">
        <v>0</v>
      </c>
      <c r="N164" s="131">
        <v>0</v>
      </c>
      <c r="O164" s="131">
        <v>0</v>
      </c>
      <c r="P164" s="131">
        <v>0</v>
      </c>
      <c r="Q164" s="131">
        <v>0</v>
      </c>
    </row>
    <row r="165" spans="1:17" s="231" customFormat="1" x14ac:dyDescent="0.4">
      <c r="A165" s="317">
        <v>170</v>
      </c>
      <c r="B165" s="205">
        <v>159</v>
      </c>
      <c r="C165" s="72" t="s">
        <v>561</v>
      </c>
      <c r="D165" s="206">
        <v>111133.517383</v>
      </c>
      <c r="E165" s="206">
        <v>104587.392521</v>
      </c>
      <c r="F165" s="22">
        <v>6546.1248619999969</v>
      </c>
      <c r="G165" s="22">
        <v>215720.909904</v>
      </c>
      <c r="H165" s="22">
        <v>14952.884974000001</v>
      </c>
      <c r="I165" s="22">
        <v>6558.3367879999996</v>
      </c>
      <c r="J165" s="22">
        <v>8394.548186</v>
      </c>
      <c r="K165" s="22">
        <v>21511.221762000001</v>
      </c>
      <c r="L165" s="67">
        <v>78152</v>
      </c>
      <c r="M165" s="67">
        <v>75574</v>
      </c>
      <c r="N165" s="67">
        <v>2578</v>
      </c>
      <c r="O165" s="67">
        <v>11316</v>
      </c>
      <c r="P165" s="67">
        <v>5857</v>
      </c>
      <c r="Q165" s="67">
        <v>5459</v>
      </c>
    </row>
    <row r="166" spans="1:17" s="231" customFormat="1" x14ac:dyDescent="0.4">
      <c r="A166" s="317">
        <v>38</v>
      </c>
      <c r="B166" s="128">
        <v>160</v>
      </c>
      <c r="C166" s="129" t="s">
        <v>532</v>
      </c>
      <c r="D166" s="186">
        <v>100877.24230100001</v>
      </c>
      <c r="E166" s="186">
        <v>130619.66177200001</v>
      </c>
      <c r="F166" s="353">
        <v>-29742.419471000001</v>
      </c>
      <c r="G166" s="130">
        <v>231496.90407300001</v>
      </c>
      <c r="H166" s="130">
        <v>18556.226848999999</v>
      </c>
      <c r="I166" s="130">
        <v>19512.142967</v>
      </c>
      <c r="J166" s="130">
        <v>-955.91611800000101</v>
      </c>
      <c r="K166" s="130">
        <v>38068.369815999999</v>
      </c>
      <c r="L166" s="131">
        <v>24613</v>
      </c>
      <c r="M166" s="131">
        <v>55658</v>
      </c>
      <c r="N166" s="131">
        <v>-31045</v>
      </c>
      <c r="O166" s="131">
        <v>5302</v>
      </c>
      <c r="P166" s="131">
        <v>1656</v>
      </c>
      <c r="Q166" s="131">
        <v>3646</v>
      </c>
    </row>
    <row r="167" spans="1:17" s="231" customFormat="1" x14ac:dyDescent="0.4">
      <c r="A167" s="317">
        <v>18</v>
      </c>
      <c r="B167" s="205">
        <v>161</v>
      </c>
      <c r="C167" s="72" t="s">
        <v>533</v>
      </c>
      <c r="D167" s="206">
        <v>93089.494659999997</v>
      </c>
      <c r="E167" s="206">
        <v>85083.085368999993</v>
      </c>
      <c r="F167" s="22">
        <v>8006.4092910000036</v>
      </c>
      <c r="G167" s="22">
        <v>178172.580029</v>
      </c>
      <c r="H167" s="22">
        <v>10822.198688</v>
      </c>
      <c r="I167" s="22">
        <v>13936.52628</v>
      </c>
      <c r="J167" s="22">
        <v>-3114.3275919999996</v>
      </c>
      <c r="K167" s="22">
        <v>24758.724968000002</v>
      </c>
      <c r="L167" s="67">
        <v>43513</v>
      </c>
      <c r="M167" s="67">
        <v>42576</v>
      </c>
      <c r="N167" s="67">
        <v>937</v>
      </c>
      <c r="O167" s="67">
        <v>39994</v>
      </c>
      <c r="P167" s="67">
        <v>37956</v>
      </c>
      <c r="Q167" s="67">
        <v>2038</v>
      </c>
    </row>
    <row r="168" spans="1:17" s="231" customFormat="1" x14ac:dyDescent="0.4">
      <c r="A168" s="317">
        <v>182</v>
      </c>
      <c r="B168" s="128">
        <v>162</v>
      </c>
      <c r="C168" s="129" t="s">
        <v>565</v>
      </c>
      <c r="D168" s="186">
        <v>19343.364794000001</v>
      </c>
      <c r="E168" s="186">
        <v>19411.814361000001</v>
      </c>
      <c r="F168" s="353">
        <v>-68.449566999999661</v>
      </c>
      <c r="G168" s="130">
        <v>38755.179155000005</v>
      </c>
      <c r="H168" s="130">
        <v>9226.2216549999994</v>
      </c>
      <c r="I168" s="130">
        <v>9077.9872059999998</v>
      </c>
      <c r="J168" s="130">
        <v>148.23444899999959</v>
      </c>
      <c r="K168" s="130">
        <v>18304.208860999999</v>
      </c>
      <c r="L168" s="131">
        <v>1688.877344</v>
      </c>
      <c r="M168" s="131">
        <v>0</v>
      </c>
      <c r="N168" s="131">
        <v>1688.877344</v>
      </c>
      <c r="O168" s="131">
        <v>0</v>
      </c>
      <c r="P168" s="131">
        <v>0</v>
      </c>
      <c r="Q168" s="131">
        <v>0</v>
      </c>
    </row>
    <row r="169" spans="1:17" s="142" customFormat="1" x14ac:dyDescent="0.35">
      <c r="A169" s="319"/>
      <c r="B169" s="415" t="s">
        <v>198</v>
      </c>
      <c r="C169" s="415"/>
      <c r="D169" s="141">
        <v>43305249.498862989</v>
      </c>
      <c r="E169" s="141">
        <v>37314510.798950009</v>
      </c>
      <c r="F169" s="141">
        <v>5990738.6999130044</v>
      </c>
      <c r="G169" s="141">
        <v>80619760.297812998</v>
      </c>
      <c r="H169" s="141">
        <v>7550825.6646829965</v>
      </c>
      <c r="I169" s="141">
        <v>5031796.3832919998</v>
      </c>
      <c r="J169" s="141">
        <v>2519029.2813910018</v>
      </c>
      <c r="K169" s="141">
        <v>12582622.047975002</v>
      </c>
      <c r="L169" s="141">
        <v>21565092.140118003</v>
      </c>
      <c r="M169" s="141">
        <v>12878532.223328004</v>
      </c>
      <c r="N169" s="141">
        <v>8686559.9167899955</v>
      </c>
      <c r="O169" s="141">
        <v>4136389.9340839991</v>
      </c>
      <c r="P169" s="141">
        <v>1830415.904012</v>
      </c>
      <c r="Q169" s="141">
        <v>2305974.0300719994</v>
      </c>
    </row>
    <row r="170" spans="1:17" s="142" customFormat="1" x14ac:dyDescent="0.35">
      <c r="A170" s="319"/>
      <c r="B170" s="415" t="s">
        <v>165</v>
      </c>
      <c r="C170" s="415"/>
      <c r="D170" s="141">
        <v>168920544.90643096</v>
      </c>
      <c r="E170" s="141">
        <v>117177556.15323704</v>
      </c>
      <c r="F170" s="141">
        <v>51742988.753193989</v>
      </c>
      <c r="G170" s="141">
        <v>286098101.05966794</v>
      </c>
      <c r="H170" s="141">
        <v>21005548.674743995</v>
      </c>
      <c r="I170" s="141">
        <v>42075840.384366982</v>
      </c>
      <c r="J170" s="141">
        <v>-21070291.709623009</v>
      </c>
      <c r="K170" s="141">
        <v>63081389.059111029</v>
      </c>
      <c r="L170" s="141">
        <v>1835755189.3898723</v>
      </c>
      <c r="M170" s="141">
        <v>1563082362.8036478</v>
      </c>
      <c r="N170" s="141">
        <v>272672826.58622402</v>
      </c>
      <c r="O170" s="141">
        <v>163337160.32615498</v>
      </c>
      <c r="P170" s="141">
        <v>123798995.80298701</v>
      </c>
      <c r="Q170" s="141">
        <v>39538164.52316799</v>
      </c>
    </row>
    <row r="172" spans="1:17" x14ac:dyDescent="0.4">
      <c r="H172" s="24"/>
      <c r="O172" s="237"/>
      <c r="P172" s="237"/>
      <c r="Q172" s="237"/>
    </row>
    <row r="173" spans="1:17" x14ac:dyDescent="0.4">
      <c r="H173" s="25"/>
    </row>
  </sheetData>
  <sortState ref="A5:Q81">
    <sortCondition descending="1" ref="D5:D81"/>
  </sortState>
  <mergeCells count="13">
    <mergeCell ref="A2:A4"/>
    <mergeCell ref="B170:C170"/>
    <mergeCell ref="B169:C169"/>
    <mergeCell ref="B81:C81"/>
    <mergeCell ref="B103:C103"/>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65" orientation="landscape" r:id="rId1"/>
  <rowBreaks count="1" manualBreakCount="1">
    <brk id="55"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4"/>
  <sheetViews>
    <sheetView rightToLeft="1" view="pageBreakPreview" topLeftCell="C1" zoomScaleNormal="110" zoomScaleSheetLayoutView="100" workbookViewId="0">
      <selection activeCell="C1" sqref="A1:XFD1048576"/>
    </sheetView>
  </sheetViews>
  <sheetFormatPr defaultColWidth="9.140625" defaultRowHeight="18" x14ac:dyDescent="0.45"/>
  <cols>
    <col min="1" max="1" width="0" style="2" hidden="1" customWidth="1"/>
    <col min="2" max="2" width="3.7109375" style="2" hidden="1" customWidth="1"/>
    <col min="3" max="3" width="4.140625" style="4" customWidth="1"/>
    <col min="4" max="4" width="28.42578125" style="3" bestFit="1" customWidth="1"/>
    <col min="5" max="5" width="9.7109375" style="9" bestFit="1" customWidth="1"/>
    <col min="6" max="6" width="10.42578125" style="214" bestFit="1" customWidth="1"/>
    <col min="7" max="7" width="10.85546875" style="214" bestFit="1" customWidth="1"/>
    <col min="8" max="8" width="13" style="215" bestFit="1" customWidth="1"/>
    <col min="9" max="9" width="13.140625" style="215" bestFit="1" customWidth="1"/>
    <col min="10" max="10" width="10.28515625" style="216" customWidth="1"/>
    <col min="11" max="11" width="11.28515625" style="216" customWidth="1"/>
    <col min="12" max="12" width="10.85546875" style="216" customWidth="1"/>
    <col min="13" max="13" width="15.42578125" style="300" hidden="1" customWidth="1"/>
    <col min="14" max="14" width="8.85546875" style="296" hidden="1" customWidth="1"/>
    <col min="15" max="15" width="11.5703125" style="296" hidden="1" customWidth="1"/>
    <col min="16" max="16" width="11.42578125" style="296" hidden="1" customWidth="1"/>
    <col min="17" max="17" width="13.42578125" style="296" hidden="1" customWidth="1"/>
    <col min="18" max="18" width="14.42578125" style="296" hidden="1" customWidth="1"/>
    <col min="19" max="19" width="11.42578125" style="296" hidden="1" customWidth="1"/>
    <col min="20" max="20" width="9.140625" style="2" customWidth="1"/>
    <col min="21" max="16384" width="9.140625" style="2"/>
  </cols>
  <sheetData>
    <row r="1" spans="1:19" ht="34.5" customHeight="1" x14ac:dyDescent="0.45">
      <c r="B1" s="158"/>
      <c r="C1" s="419" t="s">
        <v>246</v>
      </c>
      <c r="D1" s="419"/>
      <c r="E1" s="419"/>
      <c r="F1" s="419"/>
      <c r="G1" s="419"/>
      <c r="H1" s="419"/>
      <c r="I1" s="221" t="s">
        <v>417</v>
      </c>
      <c r="J1" s="221" t="s">
        <v>322</v>
      </c>
      <c r="K1" s="160"/>
      <c r="L1" s="161"/>
      <c r="M1" s="159"/>
      <c r="N1" s="290"/>
      <c r="O1" s="290"/>
      <c r="P1" s="290"/>
      <c r="Q1" s="291"/>
      <c r="R1" s="291"/>
      <c r="S1" s="290"/>
    </row>
    <row r="2" spans="1:19" ht="21" customHeight="1" x14ac:dyDescent="0.45">
      <c r="B2" s="424" t="s">
        <v>163</v>
      </c>
      <c r="C2" s="426" t="s">
        <v>48</v>
      </c>
      <c r="D2" s="412" t="s">
        <v>58</v>
      </c>
      <c r="E2" s="420" t="s">
        <v>258</v>
      </c>
      <c r="F2" s="421"/>
      <c r="G2" s="262" t="s">
        <v>417</v>
      </c>
      <c r="H2" s="422" t="s">
        <v>259</v>
      </c>
      <c r="I2" s="423"/>
      <c r="J2" s="263" t="s">
        <v>417</v>
      </c>
      <c r="K2" s="156"/>
      <c r="L2" s="157"/>
      <c r="M2" s="26"/>
      <c r="N2" s="290" t="s">
        <v>172</v>
      </c>
      <c r="O2" s="290"/>
      <c r="P2" s="290"/>
      <c r="Q2" s="291" t="s">
        <v>173</v>
      </c>
      <c r="R2" s="291"/>
      <c r="S2" s="290"/>
    </row>
    <row r="3" spans="1:19" ht="47.25" x14ac:dyDescent="0.45">
      <c r="B3" s="424"/>
      <c r="C3" s="426"/>
      <c r="D3" s="412"/>
      <c r="E3" s="218" t="s">
        <v>68</v>
      </c>
      <c r="F3" s="219" t="s">
        <v>69</v>
      </c>
      <c r="G3" s="219" t="s">
        <v>70</v>
      </c>
      <c r="H3" s="220" t="s">
        <v>286</v>
      </c>
      <c r="I3" s="220" t="s">
        <v>287</v>
      </c>
      <c r="J3" s="217" t="s">
        <v>68</v>
      </c>
      <c r="K3" s="217" t="s">
        <v>69</v>
      </c>
      <c r="L3" s="217" t="s">
        <v>70</v>
      </c>
      <c r="M3" s="298" t="s">
        <v>50</v>
      </c>
      <c r="N3" s="292" t="s">
        <v>68</v>
      </c>
      <c r="O3" s="293" t="s">
        <v>69</v>
      </c>
      <c r="P3" s="293" t="s">
        <v>70</v>
      </c>
      <c r="Q3" s="293" t="s">
        <v>68</v>
      </c>
      <c r="R3" s="293" t="s">
        <v>69</v>
      </c>
      <c r="S3" s="293" t="s">
        <v>70</v>
      </c>
    </row>
    <row r="4" spans="1:19" x14ac:dyDescent="0.45">
      <c r="A4" s="2">
        <v>11419</v>
      </c>
      <c r="B4" s="382">
        <v>224</v>
      </c>
      <c r="C4" s="134">
        <v>1</v>
      </c>
      <c r="D4" s="134" t="s">
        <v>471</v>
      </c>
      <c r="E4" s="208">
        <v>2.7479618319513257</v>
      </c>
      <c r="F4" s="208">
        <v>3.7761623528479129</v>
      </c>
      <c r="G4" s="208">
        <v>5.0877085893218119</v>
      </c>
      <c r="H4" s="209">
        <v>0</v>
      </c>
      <c r="I4" s="209">
        <v>0</v>
      </c>
      <c r="J4" s="208">
        <v>0</v>
      </c>
      <c r="K4" s="208">
        <v>0.75707320940187883</v>
      </c>
      <c r="L4" s="208">
        <v>0.42291014308930197</v>
      </c>
      <c r="M4" s="299">
        <v>115074.20899299999</v>
      </c>
      <c r="N4" s="294">
        <v>1.9564787671580316E-4</v>
      </c>
      <c r="O4" s="294">
        <v>2.6885313248482264E-4</v>
      </c>
      <c r="P4" s="294">
        <v>3.6223188083465274E-4</v>
      </c>
      <c r="Q4" s="294">
        <v>0</v>
      </c>
      <c r="R4" s="294">
        <v>5.3901682409000738E-5</v>
      </c>
      <c r="S4" s="294">
        <v>3.0110124010799586E-5</v>
      </c>
    </row>
    <row r="5" spans="1:19" x14ac:dyDescent="0.45">
      <c r="A5" s="2">
        <v>10766</v>
      </c>
      <c r="B5" s="382">
        <v>56</v>
      </c>
      <c r="C5" s="207">
        <v>2</v>
      </c>
      <c r="D5" s="207" t="s">
        <v>422</v>
      </c>
      <c r="E5" s="210">
        <v>2.74212416497119</v>
      </c>
      <c r="F5" s="210">
        <v>2.9964842522903998</v>
      </c>
      <c r="G5" s="210">
        <v>1.1810287327386255</v>
      </c>
      <c r="H5" s="211">
        <v>18279</v>
      </c>
      <c r="I5" s="211">
        <v>23901</v>
      </c>
      <c r="J5" s="210">
        <v>6.2358098600655089E-2</v>
      </c>
      <c r="K5" s="210">
        <v>0.53859345257489755</v>
      </c>
      <c r="L5" s="210">
        <v>7.981067686450705E-3</v>
      </c>
      <c r="M5" s="299">
        <v>386559.12961499998</v>
      </c>
      <c r="N5" s="294">
        <v>2.6643243122020575E-2</v>
      </c>
      <c r="O5" s="294">
        <v>2.9114676667428716E-2</v>
      </c>
      <c r="P5" s="294">
        <v>1.1475204537566102E-2</v>
      </c>
      <c r="Q5" s="294">
        <v>6.0588867669369019E-4</v>
      </c>
      <c r="R5" s="294">
        <v>5.2331241904329372E-3</v>
      </c>
      <c r="S5" s="294">
        <v>7.7546279435396215E-5</v>
      </c>
    </row>
    <row r="6" spans="1:19" x14ac:dyDescent="0.45">
      <c r="A6" s="2">
        <v>11168</v>
      </c>
      <c r="B6" s="382">
        <v>139</v>
      </c>
      <c r="C6" s="134">
        <v>3</v>
      </c>
      <c r="D6" s="134" t="s">
        <v>447</v>
      </c>
      <c r="E6" s="208">
        <v>2.0862798020681552</v>
      </c>
      <c r="F6" s="208">
        <v>0</v>
      </c>
      <c r="G6" s="208">
        <v>0</v>
      </c>
      <c r="H6" s="209">
        <v>24491.232200999999</v>
      </c>
      <c r="I6" s="209">
        <v>0</v>
      </c>
      <c r="J6" s="208">
        <v>0</v>
      </c>
      <c r="K6" s="208">
        <v>0</v>
      </c>
      <c r="L6" s="208">
        <v>0</v>
      </c>
      <c r="M6" s="299">
        <v>204992.828106</v>
      </c>
      <c r="N6" s="294">
        <v>2.646047676865003E-4</v>
      </c>
      <c r="O6" s="294">
        <v>0</v>
      </c>
      <c r="P6" s="294">
        <v>0</v>
      </c>
      <c r="Q6" s="294">
        <v>0</v>
      </c>
      <c r="R6" s="294">
        <v>0</v>
      </c>
      <c r="S6" s="294">
        <v>0</v>
      </c>
    </row>
    <row r="7" spans="1:19" x14ac:dyDescent="0.45">
      <c r="A7" s="2">
        <v>11148</v>
      </c>
      <c r="B7" s="382">
        <v>131</v>
      </c>
      <c r="C7" s="207">
        <v>4</v>
      </c>
      <c r="D7" s="207" t="s">
        <v>444</v>
      </c>
      <c r="E7" s="210">
        <v>2.046858091522763</v>
      </c>
      <c r="F7" s="210">
        <v>6.6059654631083209E-2</v>
      </c>
      <c r="G7" s="210">
        <v>0.50850863422291992</v>
      </c>
      <c r="H7" s="211">
        <v>16082.416692000001</v>
      </c>
      <c r="I7" s="211">
        <v>17328</v>
      </c>
      <c r="J7" s="210">
        <v>4.0231585098550071E-2</v>
      </c>
      <c r="K7" s="210">
        <v>0</v>
      </c>
      <c r="L7" s="210">
        <v>4.9161758042591756E-2</v>
      </c>
      <c r="M7" s="299">
        <v>18366.738194000001</v>
      </c>
      <c r="N7" s="294">
        <v>9.449390713923895E-4</v>
      </c>
      <c r="O7" s="294">
        <v>3.0496666555500452E-5</v>
      </c>
      <c r="P7" s="294">
        <v>2.3475475833312036E-4</v>
      </c>
      <c r="Q7" s="294">
        <v>1.8573049505051642E-5</v>
      </c>
      <c r="R7" s="294">
        <v>0</v>
      </c>
      <c r="S7" s="294">
        <v>2.2695694530647128E-5</v>
      </c>
    </row>
    <row r="8" spans="1:19" x14ac:dyDescent="0.45">
      <c r="A8" s="2">
        <v>11499</v>
      </c>
      <c r="B8" s="382">
        <v>249</v>
      </c>
      <c r="C8" s="134">
        <v>5</v>
      </c>
      <c r="D8" s="134" t="s">
        <v>481</v>
      </c>
      <c r="E8" s="208">
        <v>1.9773066112117674</v>
      </c>
      <c r="F8" s="208">
        <v>0.685319796087412</v>
      </c>
      <c r="G8" s="208">
        <v>0.82378600566901605</v>
      </c>
      <c r="H8" s="209">
        <v>41016.870487</v>
      </c>
      <c r="I8" s="209">
        <v>13166</v>
      </c>
      <c r="J8" s="208">
        <v>0.13089005617716248</v>
      </c>
      <c r="K8" s="208">
        <v>2.4316125164959646E-3</v>
      </c>
      <c r="L8" s="208">
        <v>1.9584728074590101E-2</v>
      </c>
      <c r="M8" s="299">
        <v>158312.01381800001</v>
      </c>
      <c r="N8" s="294">
        <v>1.9367534414703824E-4</v>
      </c>
      <c r="O8" s="294">
        <v>6.7126436843634461E-5</v>
      </c>
      <c r="P8" s="294">
        <v>8.068907333177037E-5</v>
      </c>
      <c r="Q8" s="294">
        <v>1.2820559306177394E-5</v>
      </c>
      <c r="R8" s="294">
        <v>2.3817418517403828E-7</v>
      </c>
      <c r="S8" s="294">
        <v>1.9183059058037835E-6</v>
      </c>
    </row>
    <row r="9" spans="1:19" x14ac:dyDescent="0.45">
      <c r="A9" s="2">
        <v>11380</v>
      </c>
      <c r="B9" s="382">
        <v>212</v>
      </c>
      <c r="C9" s="207">
        <v>6</v>
      </c>
      <c r="D9" s="207" t="s">
        <v>464</v>
      </c>
      <c r="E9" s="210">
        <v>1.1014650636237759</v>
      </c>
      <c r="F9" s="210">
        <v>2.1666164124863125E-2</v>
      </c>
      <c r="G9" s="210">
        <v>0.11998714550965674</v>
      </c>
      <c r="H9" s="211">
        <v>32085.860795000001</v>
      </c>
      <c r="I9" s="211">
        <v>43830</v>
      </c>
      <c r="J9" s="210">
        <v>7.9282827105853243E-2</v>
      </c>
      <c r="K9" s="210">
        <v>3.7941592712178871E-6</v>
      </c>
      <c r="L9" s="210">
        <v>0</v>
      </c>
      <c r="M9" s="299">
        <v>265983.119656</v>
      </c>
      <c r="N9" s="294">
        <v>1.8126386945111283E-4</v>
      </c>
      <c r="O9" s="294">
        <v>3.5655173052106965E-6</v>
      </c>
      <c r="P9" s="294">
        <v>1.9745823083956618E-5</v>
      </c>
      <c r="Q9" s="294">
        <v>1.3047269946946978E-5</v>
      </c>
      <c r="R9" s="294">
        <v>6.243901994967669E-10</v>
      </c>
      <c r="S9" s="294">
        <v>0</v>
      </c>
    </row>
    <row r="10" spans="1:19" x14ac:dyDescent="0.45">
      <c r="A10" s="2">
        <v>11442</v>
      </c>
      <c r="B10" s="382">
        <v>230</v>
      </c>
      <c r="C10" s="134">
        <v>7</v>
      </c>
      <c r="D10" s="134" t="s">
        <v>474</v>
      </c>
      <c r="E10" s="208">
        <v>0.99013836364126151</v>
      </c>
      <c r="F10" s="208">
        <v>5.6684161152100607</v>
      </c>
      <c r="G10" s="208">
        <v>1.859784234679648</v>
      </c>
      <c r="H10" s="209">
        <v>98752.937959000003</v>
      </c>
      <c r="I10" s="209">
        <v>150629</v>
      </c>
      <c r="J10" s="208">
        <v>6.4909164504189557E-2</v>
      </c>
      <c r="K10" s="208">
        <v>0.36722771446374913</v>
      </c>
      <c r="L10" s="208">
        <v>0.12211225836170711</v>
      </c>
      <c r="M10" s="299">
        <v>640319.376804</v>
      </c>
      <c r="N10" s="294">
        <v>3.9226447334355914E-4</v>
      </c>
      <c r="O10" s="294">
        <v>2.245664185708316E-3</v>
      </c>
      <c r="P10" s="294">
        <v>7.3679327065604176E-4</v>
      </c>
      <c r="Q10" s="294">
        <v>2.5715152714385053E-5</v>
      </c>
      <c r="R10" s="294">
        <v>1.4548510723443958E-4</v>
      </c>
      <c r="S10" s="294">
        <v>4.837738085300823E-5</v>
      </c>
    </row>
    <row r="11" spans="1:19" x14ac:dyDescent="0.45">
      <c r="A11" s="2">
        <v>11551</v>
      </c>
      <c r="B11" s="382">
        <v>262</v>
      </c>
      <c r="C11" s="207">
        <v>8</v>
      </c>
      <c r="D11" s="207" t="s">
        <v>487</v>
      </c>
      <c r="E11" s="210">
        <v>0.73589151565354927</v>
      </c>
      <c r="F11" s="210">
        <v>4.8812479067253394</v>
      </c>
      <c r="G11" s="210">
        <v>3.3924612267501435</v>
      </c>
      <c r="H11" s="211">
        <v>73823.778170000005</v>
      </c>
      <c r="I11" s="211">
        <v>70811</v>
      </c>
      <c r="J11" s="210">
        <v>6.1996607051868012E-2</v>
      </c>
      <c r="K11" s="210">
        <v>0.6239180648522199</v>
      </c>
      <c r="L11" s="210">
        <v>0.48925977255526398</v>
      </c>
      <c r="M11" s="299">
        <v>1122615.9185510001</v>
      </c>
      <c r="N11" s="294">
        <v>5.1113007595254237E-4</v>
      </c>
      <c r="O11" s="294">
        <v>3.3903810007809778E-3</v>
      </c>
      <c r="P11" s="294">
        <v>2.3563105805818278E-3</v>
      </c>
      <c r="Q11" s="294">
        <v>4.3061143928366451E-5</v>
      </c>
      <c r="R11" s="294">
        <v>4.3335638622339412E-4</v>
      </c>
      <c r="S11" s="294">
        <v>3.3982642738393629E-4</v>
      </c>
    </row>
    <row r="12" spans="1:19" x14ac:dyDescent="0.45">
      <c r="A12" s="2">
        <v>10883</v>
      </c>
      <c r="B12" s="382">
        <v>16</v>
      </c>
      <c r="C12" s="134">
        <v>9</v>
      </c>
      <c r="D12" s="134" t="s">
        <v>428</v>
      </c>
      <c r="E12" s="208">
        <v>0.60223586195409495</v>
      </c>
      <c r="F12" s="208">
        <v>2.1959628000981009</v>
      </c>
      <c r="G12" s="208">
        <v>1.3022153941555727</v>
      </c>
      <c r="H12" s="209">
        <v>1550071.649457</v>
      </c>
      <c r="I12" s="209">
        <v>2070088</v>
      </c>
      <c r="J12" s="208">
        <v>4.7820401620015572E-2</v>
      </c>
      <c r="K12" s="208">
        <v>0.34124605550218379</v>
      </c>
      <c r="L12" s="208">
        <v>4.8130289843742569E-2</v>
      </c>
      <c r="M12" s="299">
        <v>16878846.093543001</v>
      </c>
      <c r="N12" s="294">
        <v>6.2892058685360677E-3</v>
      </c>
      <c r="O12" s="294">
        <v>2.2932646496094243E-2</v>
      </c>
      <c r="P12" s="294">
        <v>1.3599158098036855E-2</v>
      </c>
      <c r="Q12" s="294">
        <v>4.9939296130338756E-4</v>
      </c>
      <c r="R12" s="294">
        <v>3.5636647208543504E-3</v>
      </c>
      <c r="S12" s="294">
        <v>5.0262915323146407E-4</v>
      </c>
    </row>
    <row r="13" spans="1:19" x14ac:dyDescent="0.45">
      <c r="A13" s="2">
        <v>11340</v>
      </c>
      <c r="B13" s="382">
        <v>201</v>
      </c>
      <c r="C13" s="207">
        <v>10</v>
      </c>
      <c r="D13" s="207" t="s">
        <v>459</v>
      </c>
      <c r="E13" s="210">
        <v>0.56540459698923473</v>
      </c>
      <c r="F13" s="210">
        <v>0.24860459018619926</v>
      </c>
      <c r="G13" s="210">
        <v>2.334140052175783E-2</v>
      </c>
      <c r="H13" s="211">
        <v>276498.58026999998</v>
      </c>
      <c r="I13" s="211">
        <v>284689</v>
      </c>
      <c r="J13" s="210">
        <v>2.9910620246754935E-2</v>
      </c>
      <c r="K13" s="210">
        <v>0</v>
      </c>
      <c r="L13" s="210">
        <v>0</v>
      </c>
      <c r="M13" s="299">
        <v>657618.58280400001</v>
      </c>
      <c r="N13" s="294">
        <v>2.3004873874012127E-4</v>
      </c>
      <c r="O13" s="294">
        <v>1.0115087978039341E-4</v>
      </c>
      <c r="P13" s="294">
        <v>9.4970217416902868E-6</v>
      </c>
      <c r="Q13" s="294">
        <v>1.2169870035265595E-5</v>
      </c>
      <c r="R13" s="294">
        <v>0</v>
      </c>
      <c r="S13" s="294">
        <v>0</v>
      </c>
    </row>
    <row r="14" spans="1:19" x14ac:dyDescent="0.45">
      <c r="A14" s="2">
        <v>10720</v>
      </c>
      <c r="B14" s="382">
        <v>53</v>
      </c>
      <c r="C14" s="134">
        <v>11</v>
      </c>
      <c r="D14" s="134" t="s">
        <v>420</v>
      </c>
      <c r="E14" s="208">
        <v>0.4461371573146527</v>
      </c>
      <c r="F14" s="208">
        <v>1.334275510120128</v>
      </c>
      <c r="G14" s="208">
        <v>0.26157610924380176</v>
      </c>
      <c r="H14" s="209">
        <v>41324.491974999997</v>
      </c>
      <c r="I14" s="209">
        <v>64212</v>
      </c>
      <c r="J14" s="208">
        <v>5.2246964986916666E-2</v>
      </c>
      <c r="K14" s="208">
        <v>0.32043096790850006</v>
      </c>
      <c r="L14" s="208">
        <v>0.1282322309334247</v>
      </c>
      <c r="M14" s="299">
        <v>246778.45171200001</v>
      </c>
      <c r="N14" s="294">
        <v>6.8118029350332766E-5</v>
      </c>
      <c r="O14" s="294">
        <v>2.0372259263689001E-4</v>
      </c>
      <c r="P14" s="294">
        <v>3.9938500514200347E-5</v>
      </c>
      <c r="Q14" s="294">
        <v>7.9772783685321367E-6</v>
      </c>
      <c r="R14" s="294">
        <v>4.8924698870917979E-5</v>
      </c>
      <c r="S14" s="294">
        <v>1.9579016737718359E-5</v>
      </c>
    </row>
    <row r="15" spans="1:19" x14ac:dyDescent="0.45">
      <c r="A15" s="2">
        <v>11421</v>
      </c>
      <c r="B15" s="382">
        <v>225</v>
      </c>
      <c r="C15" s="207">
        <v>12</v>
      </c>
      <c r="D15" s="207" t="s">
        <v>472</v>
      </c>
      <c r="E15" s="210">
        <v>0.44007128292075637</v>
      </c>
      <c r="F15" s="210">
        <v>2.9890583477552592</v>
      </c>
      <c r="G15" s="210">
        <v>1.0571821190695585</v>
      </c>
      <c r="H15" s="211">
        <v>162956.65103000001</v>
      </c>
      <c r="I15" s="211">
        <v>171309</v>
      </c>
      <c r="J15" s="210">
        <v>5.6719792577042141E-2</v>
      </c>
      <c r="K15" s="210">
        <v>0.38387722976123839</v>
      </c>
      <c r="L15" s="210">
        <v>5.0815573520910096E-2</v>
      </c>
      <c r="M15" s="299">
        <v>1371075.5758420001</v>
      </c>
      <c r="N15" s="294">
        <v>3.7331106985415813E-4</v>
      </c>
      <c r="O15" s="294">
        <v>2.5356086910536921E-3</v>
      </c>
      <c r="P15" s="294">
        <v>8.9680422971750453E-4</v>
      </c>
      <c r="Q15" s="294">
        <v>4.8115219671478459E-5</v>
      </c>
      <c r="R15" s="294">
        <v>3.256418332586892E-4</v>
      </c>
      <c r="S15" s="294">
        <v>4.3106689421857843E-5</v>
      </c>
    </row>
    <row r="16" spans="1:19" x14ac:dyDescent="0.45">
      <c r="A16" s="2">
        <v>11518</v>
      </c>
      <c r="B16" s="382">
        <v>259</v>
      </c>
      <c r="C16" s="134">
        <v>13</v>
      </c>
      <c r="D16" s="134" t="s">
        <v>486</v>
      </c>
      <c r="E16" s="208">
        <v>0.41680556883471209</v>
      </c>
      <c r="F16" s="208">
        <v>4.0813731504803128</v>
      </c>
      <c r="G16" s="208">
        <v>0.43061657642141044</v>
      </c>
      <c r="H16" s="209">
        <v>38374.557053999997</v>
      </c>
      <c r="I16" s="209">
        <v>31898</v>
      </c>
      <c r="J16" s="208">
        <v>4.1047333555703364E-2</v>
      </c>
      <c r="K16" s="208">
        <v>1.1592460158882847</v>
      </c>
      <c r="L16" s="208">
        <v>0</v>
      </c>
      <c r="M16" s="299">
        <v>1266194.1626639999</v>
      </c>
      <c r="N16" s="294">
        <v>3.2652787677385438E-4</v>
      </c>
      <c r="O16" s="294">
        <v>3.1973711696655382E-3</v>
      </c>
      <c r="P16" s="294">
        <v>3.3734749944828307E-4</v>
      </c>
      <c r="Q16" s="294">
        <v>3.2156716885150643E-5</v>
      </c>
      <c r="R16" s="294">
        <v>9.0815998760481842E-4</v>
      </c>
      <c r="S16" s="294">
        <v>0</v>
      </c>
    </row>
    <row r="17" spans="1:19" x14ac:dyDescent="0.45">
      <c r="A17" s="2">
        <v>10784</v>
      </c>
      <c r="B17" s="382">
        <v>42</v>
      </c>
      <c r="C17" s="207">
        <v>14</v>
      </c>
      <c r="D17" s="207" t="s">
        <v>425</v>
      </c>
      <c r="E17" s="210">
        <v>0.39614181446395769</v>
      </c>
      <c r="F17" s="210">
        <v>2.5145761922802299</v>
      </c>
      <c r="G17" s="210">
        <v>1.1291769311741779</v>
      </c>
      <c r="H17" s="211">
        <v>839574.08799799997</v>
      </c>
      <c r="I17" s="211">
        <v>1092170</v>
      </c>
      <c r="J17" s="210">
        <v>4.1614341347076408E-2</v>
      </c>
      <c r="K17" s="210">
        <v>0.33850387074944788</v>
      </c>
      <c r="L17" s="210">
        <v>4.9803801111895411E-2</v>
      </c>
      <c r="M17" s="299">
        <v>7981994.6011070004</v>
      </c>
      <c r="N17" s="294">
        <v>1.9563590363071634E-3</v>
      </c>
      <c r="O17" s="294">
        <v>1.2418315049389648E-2</v>
      </c>
      <c r="P17" s="294">
        <v>5.5764764340301273E-3</v>
      </c>
      <c r="Q17" s="294">
        <v>2.0551375735098257E-4</v>
      </c>
      <c r="R17" s="294">
        <v>1.6717122055437217E-3</v>
      </c>
      <c r="S17" s="294">
        <v>2.4595766664911421E-4</v>
      </c>
    </row>
    <row r="18" spans="1:19" x14ac:dyDescent="0.45">
      <c r="A18" s="2">
        <v>11409</v>
      </c>
      <c r="B18" s="382">
        <v>219</v>
      </c>
      <c r="C18" s="134">
        <v>15</v>
      </c>
      <c r="D18" s="134" t="s">
        <v>469</v>
      </c>
      <c r="E18" s="208">
        <v>0.35527518020877069</v>
      </c>
      <c r="F18" s="208">
        <v>4.3839125323095232</v>
      </c>
      <c r="G18" s="208">
        <v>2.5050540822781442</v>
      </c>
      <c r="H18" s="209">
        <v>155191.91853699999</v>
      </c>
      <c r="I18" s="209">
        <v>163660</v>
      </c>
      <c r="J18" s="208">
        <v>4.7754001716043451E-2</v>
      </c>
      <c r="K18" s="208">
        <v>0.63521928069222344</v>
      </c>
      <c r="L18" s="208">
        <v>0.2146158729023433</v>
      </c>
      <c r="M18" s="299">
        <v>4430650.3305670004</v>
      </c>
      <c r="N18" s="294">
        <v>9.7390992013357883E-4</v>
      </c>
      <c r="O18" s="294">
        <v>1.2017546234739088E-2</v>
      </c>
      <c r="P18" s="294">
        <v>6.8670629334933045E-3</v>
      </c>
      <c r="Q18" s="294">
        <v>1.3090724764392792E-4</v>
      </c>
      <c r="R18" s="294">
        <v>1.7413160090798828E-3</v>
      </c>
      <c r="S18" s="294">
        <v>5.8832290934282235E-4</v>
      </c>
    </row>
    <row r="19" spans="1:19" x14ac:dyDescent="0.45">
      <c r="A19" s="2">
        <v>11217</v>
      </c>
      <c r="B19" s="382">
        <v>154</v>
      </c>
      <c r="C19" s="207">
        <v>16</v>
      </c>
      <c r="D19" s="207" t="s">
        <v>449</v>
      </c>
      <c r="E19" s="210">
        <v>0.26202486371254424</v>
      </c>
      <c r="F19" s="210">
        <v>2.5649668835518398</v>
      </c>
      <c r="G19" s="210">
        <v>2.4452159512263849</v>
      </c>
      <c r="H19" s="211">
        <v>505449.02467100002</v>
      </c>
      <c r="I19" s="211">
        <v>575175</v>
      </c>
      <c r="J19" s="210">
        <v>2.0779328181345126E-2</v>
      </c>
      <c r="K19" s="210">
        <v>0.38346954929278504</v>
      </c>
      <c r="L19" s="210">
        <v>0.32459232225418594</v>
      </c>
      <c r="M19" s="299">
        <v>4550905.6567709995</v>
      </c>
      <c r="N19" s="294">
        <v>7.3777983456730549E-4</v>
      </c>
      <c r="O19" s="294">
        <v>7.2221422662146284E-3</v>
      </c>
      <c r="P19" s="294">
        <v>6.8849611995457829E-3</v>
      </c>
      <c r="Q19" s="294">
        <v>5.8508070916777722E-5</v>
      </c>
      <c r="R19" s="294">
        <v>1.0797299791717658E-3</v>
      </c>
      <c r="S19" s="294">
        <v>9.139501741225255E-4</v>
      </c>
    </row>
    <row r="20" spans="1:19" x14ac:dyDescent="0.45">
      <c r="A20" s="2">
        <v>11569</v>
      </c>
      <c r="B20" s="382">
        <v>263</v>
      </c>
      <c r="C20" s="134">
        <v>17</v>
      </c>
      <c r="D20" s="134" t="s">
        <v>489</v>
      </c>
      <c r="E20" s="208">
        <v>0.22978851037335377</v>
      </c>
      <c r="F20" s="208">
        <v>1.9084385047541677</v>
      </c>
      <c r="G20" s="208">
        <v>2.1910088446971865</v>
      </c>
      <c r="H20" s="209">
        <v>144050.42151099999</v>
      </c>
      <c r="I20" s="209">
        <v>128098</v>
      </c>
      <c r="J20" s="208">
        <v>0</v>
      </c>
      <c r="K20" s="208">
        <v>0</v>
      </c>
      <c r="L20" s="208">
        <v>0</v>
      </c>
      <c r="M20" s="299">
        <v>385090.24805200001</v>
      </c>
      <c r="N20" s="294">
        <v>5.474913664726936E-5</v>
      </c>
      <c r="O20" s="294">
        <v>4.5470228389544597E-4</v>
      </c>
      <c r="P20" s="294">
        <v>5.2202715635695288E-4</v>
      </c>
      <c r="Q20" s="294">
        <v>0</v>
      </c>
      <c r="R20" s="294">
        <v>0</v>
      </c>
      <c r="S20" s="294">
        <v>0</v>
      </c>
    </row>
    <row r="21" spans="1:19" x14ac:dyDescent="0.45">
      <c r="A21" s="2">
        <v>11391</v>
      </c>
      <c r="B21" s="382">
        <v>215</v>
      </c>
      <c r="C21" s="207">
        <v>18</v>
      </c>
      <c r="D21" s="207" t="s">
        <v>465</v>
      </c>
      <c r="E21" s="210">
        <v>0.22595782310490337</v>
      </c>
      <c r="F21" s="210">
        <v>1.0141931547360212</v>
      </c>
      <c r="G21" s="210">
        <v>0.59337656210125955</v>
      </c>
      <c r="H21" s="211">
        <v>7736.9383440000001</v>
      </c>
      <c r="I21" s="211">
        <v>8384</v>
      </c>
      <c r="J21" s="210">
        <v>1.4059856888923509E-2</v>
      </c>
      <c r="K21" s="210">
        <v>8.2612725418687805E-2</v>
      </c>
      <c r="L21" s="210">
        <v>4.2002251900451863E-2</v>
      </c>
      <c r="M21" s="299">
        <v>123690.894957</v>
      </c>
      <c r="N21" s="294">
        <v>1.729225210028377E-5</v>
      </c>
      <c r="O21" s="294">
        <v>7.7614855149030736E-5</v>
      </c>
      <c r="P21" s="294">
        <v>4.5410320214896801E-5</v>
      </c>
      <c r="Q21" s="294">
        <v>1.0759821743560639E-6</v>
      </c>
      <c r="R21" s="294">
        <v>6.3222421556444455E-6</v>
      </c>
      <c r="S21" s="294">
        <v>3.2143765533846453E-6</v>
      </c>
    </row>
    <row r="22" spans="1:19" x14ac:dyDescent="0.45">
      <c r="A22" s="2">
        <v>11411</v>
      </c>
      <c r="B22" s="382">
        <v>220</v>
      </c>
      <c r="C22" s="134">
        <v>19</v>
      </c>
      <c r="D22" s="134" t="s">
        <v>468</v>
      </c>
      <c r="E22" s="208">
        <v>0.21422645175215871</v>
      </c>
      <c r="F22" s="208">
        <v>1.7966589038800123</v>
      </c>
      <c r="G22" s="208">
        <v>1.7167106413367226</v>
      </c>
      <c r="H22" s="209">
        <v>50415.128667999998</v>
      </c>
      <c r="I22" s="209">
        <v>52529</v>
      </c>
      <c r="J22" s="208">
        <v>3.0326602867740804E-2</v>
      </c>
      <c r="K22" s="208">
        <v>0.18077896699789134</v>
      </c>
      <c r="L22" s="208">
        <v>0.11998145824769145</v>
      </c>
      <c r="M22" s="299">
        <v>452091</v>
      </c>
      <c r="N22" s="294">
        <v>5.9921875856695802E-5</v>
      </c>
      <c r="O22" s="294">
        <v>5.0254845241836667E-4</v>
      </c>
      <c r="P22" s="294">
        <v>4.8018590183745199E-4</v>
      </c>
      <c r="Q22" s="294">
        <v>8.4827383235495689E-6</v>
      </c>
      <c r="R22" s="294">
        <v>5.0566186992079491E-5</v>
      </c>
      <c r="S22" s="294">
        <v>3.3560346947916296E-5</v>
      </c>
    </row>
    <row r="23" spans="1:19" x14ac:dyDescent="0.45">
      <c r="A23" s="2">
        <v>11500</v>
      </c>
      <c r="B23" s="382">
        <v>247</v>
      </c>
      <c r="C23" s="207">
        <v>20</v>
      </c>
      <c r="D23" s="207" t="s">
        <v>480</v>
      </c>
      <c r="E23" s="210">
        <v>0.20857405717515828</v>
      </c>
      <c r="F23" s="210">
        <v>0.45196508090099063</v>
      </c>
      <c r="G23" s="210">
        <v>0.64836244433693069</v>
      </c>
      <c r="H23" s="211">
        <v>165190.26768300001</v>
      </c>
      <c r="I23" s="211">
        <v>165190</v>
      </c>
      <c r="J23" s="210">
        <v>0</v>
      </c>
      <c r="K23" s="210">
        <v>6.4096546299702767E-2</v>
      </c>
      <c r="L23" s="210">
        <v>3.0099079058028822E-2</v>
      </c>
      <c r="M23" s="299">
        <v>1391867.85148</v>
      </c>
      <c r="N23" s="294">
        <v>1.7961588293518657E-4</v>
      </c>
      <c r="O23" s="294">
        <v>3.8921478615976807E-4</v>
      </c>
      <c r="P23" s="294">
        <v>5.5834457304435947E-4</v>
      </c>
      <c r="Q23" s="294">
        <v>0</v>
      </c>
      <c r="R23" s="294">
        <v>5.5197457980351255E-5</v>
      </c>
      <c r="S23" s="294">
        <v>2.5920158689743952E-5</v>
      </c>
    </row>
    <row r="24" spans="1:19" x14ac:dyDescent="0.45">
      <c r="A24" s="2">
        <v>11049</v>
      </c>
      <c r="B24" s="382">
        <v>115</v>
      </c>
      <c r="C24" s="134">
        <v>21</v>
      </c>
      <c r="D24" s="134" t="s">
        <v>438</v>
      </c>
      <c r="E24" s="208">
        <v>0.20091694964041207</v>
      </c>
      <c r="F24" s="208">
        <v>2.6814092113674408</v>
      </c>
      <c r="G24" s="208">
        <v>1.7338109605113154</v>
      </c>
      <c r="H24" s="209">
        <v>2294876.5985050001</v>
      </c>
      <c r="I24" s="209">
        <v>3064377</v>
      </c>
      <c r="J24" s="208">
        <v>4.1416957000395403E-2</v>
      </c>
      <c r="K24" s="208">
        <v>0.13023685863644505</v>
      </c>
      <c r="L24" s="208">
        <v>9.6776623023304267E-2</v>
      </c>
      <c r="M24" s="299">
        <v>19785084.043666001</v>
      </c>
      <c r="N24" s="294">
        <v>2.4594665477541237E-3</v>
      </c>
      <c r="O24" s="294">
        <v>3.2823692913917873E-2</v>
      </c>
      <c r="P24" s="294">
        <v>2.1223943849132194E-2</v>
      </c>
      <c r="Q24" s="294">
        <v>5.0699366297643023E-4</v>
      </c>
      <c r="R24" s="294">
        <v>1.5942567198745294E-3</v>
      </c>
      <c r="S24" s="294">
        <v>1.1846629533069206E-3</v>
      </c>
    </row>
    <row r="25" spans="1:19" x14ac:dyDescent="0.45">
      <c r="A25" s="2">
        <v>11621</v>
      </c>
      <c r="B25" s="382">
        <v>271</v>
      </c>
      <c r="C25" s="207">
        <v>22</v>
      </c>
      <c r="D25" s="207" t="s">
        <v>491</v>
      </c>
      <c r="E25" s="210">
        <v>0.17903232159200053</v>
      </c>
      <c r="F25" s="210">
        <v>1.3001022863024946E-2</v>
      </c>
      <c r="G25" s="210">
        <v>0.46921843682700259</v>
      </c>
      <c r="H25" s="211">
        <v>44076.023079999999</v>
      </c>
      <c r="I25" s="211">
        <v>33033</v>
      </c>
      <c r="J25" s="210">
        <v>5.9504782119198518E-2</v>
      </c>
      <c r="K25" s="210">
        <v>8.0388753071909181E-4</v>
      </c>
      <c r="L25" s="210">
        <v>0.46444896028455857</v>
      </c>
      <c r="M25" s="299">
        <v>204974.42962499999</v>
      </c>
      <c r="N25" s="294">
        <v>2.2704794448164035E-5</v>
      </c>
      <c r="O25" s="294">
        <v>1.6487835777137788E-6</v>
      </c>
      <c r="P25" s="294">
        <v>5.9506060496296174E-5</v>
      </c>
      <c r="Q25" s="294">
        <v>7.5463683578773184E-6</v>
      </c>
      <c r="R25" s="294">
        <v>1.0194863688364674E-7</v>
      </c>
      <c r="S25" s="294">
        <v>5.8901197734317835E-5</v>
      </c>
    </row>
    <row r="26" spans="1:19" x14ac:dyDescent="0.45">
      <c r="A26" s="2">
        <v>10923</v>
      </c>
      <c r="B26" s="382">
        <v>108</v>
      </c>
      <c r="C26" s="134">
        <v>23</v>
      </c>
      <c r="D26" s="134" t="s">
        <v>435</v>
      </c>
      <c r="E26" s="208">
        <v>0.17112033117757372</v>
      </c>
      <c r="F26" s="208">
        <v>1.8510199626844863</v>
      </c>
      <c r="G26" s="208">
        <v>0.55462611990357236</v>
      </c>
      <c r="H26" s="209">
        <v>135057.235598</v>
      </c>
      <c r="I26" s="209">
        <v>155069</v>
      </c>
      <c r="J26" s="208">
        <v>2.1957804956418473E-2</v>
      </c>
      <c r="K26" s="208">
        <v>0.13014698008138786</v>
      </c>
      <c r="L26" s="208">
        <v>3.4823149649664965E-2</v>
      </c>
      <c r="M26" s="299">
        <v>1100894.492421</v>
      </c>
      <c r="N26" s="294">
        <v>1.1655576404713751E-4</v>
      </c>
      <c r="O26" s="294">
        <v>1.2607914239793684E-3</v>
      </c>
      <c r="P26" s="294">
        <v>3.7777434581269818E-4</v>
      </c>
      <c r="Q26" s="294">
        <v>1.4956193199728858E-5</v>
      </c>
      <c r="R26" s="294">
        <v>8.8647448245482256E-5</v>
      </c>
      <c r="S26" s="294">
        <v>2.3719208500903386E-5</v>
      </c>
    </row>
    <row r="27" spans="1:19" x14ac:dyDescent="0.45">
      <c r="A27" s="2">
        <v>10920</v>
      </c>
      <c r="B27" s="382">
        <v>106</v>
      </c>
      <c r="C27" s="207">
        <v>24</v>
      </c>
      <c r="D27" s="207" t="s">
        <v>432</v>
      </c>
      <c r="E27" s="210">
        <v>0.15908129136283453</v>
      </c>
      <c r="F27" s="210">
        <v>1.0385587744205571</v>
      </c>
      <c r="G27" s="210">
        <v>1.5863150546662013</v>
      </c>
      <c r="H27" s="211">
        <v>0</v>
      </c>
      <c r="I27" s="211">
        <v>0</v>
      </c>
      <c r="J27" s="210">
        <v>0</v>
      </c>
      <c r="K27" s="210">
        <v>0</v>
      </c>
      <c r="L27" s="210">
        <v>2.0336256750028724E-2</v>
      </c>
      <c r="M27" s="299">
        <v>102368.728307</v>
      </c>
      <c r="N27" s="294">
        <v>1.0075645071991685E-5</v>
      </c>
      <c r="O27" s="294">
        <v>6.5778631213128959E-5</v>
      </c>
      <c r="P27" s="294">
        <v>1.0047157227759218E-4</v>
      </c>
      <c r="Q27" s="294">
        <v>0</v>
      </c>
      <c r="R27" s="294">
        <v>0</v>
      </c>
      <c r="S27" s="294">
        <v>1.2880264131050086E-6</v>
      </c>
    </row>
    <row r="28" spans="1:19" x14ac:dyDescent="0.45">
      <c r="A28" s="2">
        <v>11394</v>
      </c>
      <c r="B28" s="382">
        <v>217</v>
      </c>
      <c r="C28" s="134">
        <v>25</v>
      </c>
      <c r="D28" s="134" t="s">
        <v>466</v>
      </c>
      <c r="E28" s="208">
        <v>0.15752625666493561</v>
      </c>
      <c r="F28" s="208">
        <v>1.9857874512469826</v>
      </c>
      <c r="G28" s="208">
        <v>1.2966353456735358</v>
      </c>
      <c r="H28" s="209">
        <v>440891.82747700001</v>
      </c>
      <c r="I28" s="209">
        <v>463664</v>
      </c>
      <c r="J28" s="208">
        <v>2.4021678371254299E-2</v>
      </c>
      <c r="K28" s="208">
        <v>0.1922335181343221</v>
      </c>
      <c r="L28" s="208">
        <v>6.8553921698561796E-2</v>
      </c>
      <c r="M28" s="299">
        <v>4507462.1764839999</v>
      </c>
      <c r="N28" s="294">
        <v>4.3931040389631786E-4</v>
      </c>
      <c r="O28" s="294">
        <v>5.5379789104944652E-3</v>
      </c>
      <c r="P28" s="294">
        <v>3.6160663591828872E-3</v>
      </c>
      <c r="Q28" s="294">
        <v>6.6991836478344987E-5</v>
      </c>
      <c r="R28" s="294">
        <v>5.3610227451559374E-4</v>
      </c>
      <c r="S28" s="294">
        <v>1.9118369005702063E-4</v>
      </c>
    </row>
    <row r="29" spans="1:19" x14ac:dyDescent="0.45">
      <c r="A29" s="2">
        <v>10895</v>
      </c>
      <c r="B29" s="382">
        <v>102</v>
      </c>
      <c r="C29" s="207">
        <v>26</v>
      </c>
      <c r="D29" s="207" t="s">
        <v>429</v>
      </c>
      <c r="E29" s="210">
        <v>0.15312081782202597</v>
      </c>
      <c r="F29" s="210">
        <v>0.74273833612573192</v>
      </c>
      <c r="G29" s="210">
        <v>0.94185745952911182</v>
      </c>
      <c r="H29" s="211">
        <v>51827.371357999997</v>
      </c>
      <c r="I29" s="211">
        <v>42598</v>
      </c>
      <c r="J29" s="210">
        <v>6.9034168594002037E-3</v>
      </c>
      <c r="K29" s="210">
        <v>9.558266158778328E-2</v>
      </c>
      <c r="L29" s="210">
        <v>0.37914486787700491</v>
      </c>
      <c r="M29" s="299">
        <v>648891</v>
      </c>
      <c r="N29" s="294">
        <v>6.1474136220051909E-5</v>
      </c>
      <c r="O29" s="294">
        <v>2.9819065950861199E-4</v>
      </c>
      <c r="P29" s="294">
        <v>3.7813195220954421E-4</v>
      </c>
      <c r="Q29" s="294">
        <v>2.7715472947109943E-6</v>
      </c>
      <c r="R29" s="294">
        <v>3.8374021523004742E-5</v>
      </c>
      <c r="S29" s="294">
        <v>1.5221707659696066E-4</v>
      </c>
    </row>
    <row r="30" spans="1:19" x14ac:dyDescent="0.45">
      <c r="A30" s="2">
        <v>11338</v>
      </c>
      <c r="B30" s="382">
        <v>195</v>
      </c>
      <c r="C30" s="134">
        <v>27</v>
      </c>
      <c r="D30" s="134" t="s">
        <v>456</v>
      </c>
      <c r="E30" s="208">
        <v>0.15209158686513569</v>
      </c>
      <c r="F30" s="208">
        <v>1.8230940909473163</v>
      </c>
      <c r="G30" s="208">
        <v>0.74335470228806855</v>
      </c>
      <c r="H30" s="209">
        <v>2242461.1710939999</v>
      </c>
      <c r="I30" s="209">
        <v>2792873</v>
      </c>
      <c r="J30" s="208">
        <v>1.5921263493955975E-2</v>
      </c>
      <c r="K30" s="208">
        <v>0.12416868234943242</v>
      </c>
      <c r="L30" s="208">
        <v>3.0612760889656927E-2</v>
      </c>
      <c r="M30" s="299">
        <v>23098286.442210998</v>
      </c>
      <c r="N30" s="294">
        <v>2.1735588251249644E-3</v>
      </c>
      <c r="O30" s="294">
        <v>2.6054052903830081E-2</v>
      </c>
      <c r="P30" s="294">
        <v>1.0623369817221286E-2</v>
      </c>
      <c r="Q30" s="294">
        <v>2.2753265639284813E-4</v>
      </c>
      <c r="R30" s="294">
        <v>1.7745092998738003E-3</v>
      </c>
      <c r="S30" s="294">
        <v>4.3749058027881606E-4</v>
      </c>
    </row>
    <row r="31" spans="1:19" x14ac:dyDescent="0.45">
      <c r="A31" s="2">
        <v>10748</v>
      </c>
      <c r="B31" s="382">
        <v>6</v>
      </c>
      <c r="C31" s="207">
        <v>28</v>
      </c>
      <c r="D31" s="207" t="s">
        <v>421</v>
      </c>
      <c r="E31" s="210">
        <v>0.14725340055424213</v>
      </c>
      <c r="F31" s="210">
        <v>2.9053186132858628</v>
      </c>
      <c r="G31" s="210">
        <v>1.0507095863840827</v>
      </c>
      <c r="H31" s="211">
        <v>364225.37678200001</v>
      </c>
      <c r="I31" s="211">
        <v>415754</v>
      </c>
      <c r="J31" s="210">
        <v>1.1259357222852959E-2</v>
      </c>
      <c r="K31" s="210">
        <v>0.27794276914745997</v>
      </c>
      <c r="L31" s="210">
        <v>7.4203810877584861E-2</v>
      </c>
      <c r="M31" s="299">
        <v>2788441.7128099999</v>
      </c>
      <c r="N31" s="294">
        <v>2.5404657728872725E-4</v>
      </c>
      <c r="O31" s="294">
        <v>5.0123545321224955E-3</v>
      </c>
      <c r="P31" s="294">
        <v>1.8127199313608022E-3</v>
      </c>
      <c r="Q31" s="294">
        <v>1.9425026207685092E-5</v>
      </c>
      <c r="R31" s="294">
        <v>4.7951632300710824E-4</v>
      </c>
      <c r="S31" s="294">
        <v>1.2801893948986558E-4</v>
      </c>
    </row>
    <row r="32" spans="1:19" x14ac:dyDescent="0.45">
      <c r="A32" s="2">
        <v>11310</v>
      </c>
      <c r="B32" s="382">
        <v>183</v>
      </c>
      <c r="C32" s="134">
        <v>29</v>
      </c>
      <c r="D32" s="134" t="s">
        <v>454</v>
      </c>
      <c r="E32" s="208">
        <v>0.14691626199902635</v>
      </c>
      <c r="F32" s="208">
        <v>1.1119886155726282</v>
      </c>
      <c r="G32" s="208">
        <v>0.60112326794692872</v>
      </c>
      <c r="H32" s="209">
        <v>5376009.1140860002</v>
      </c>
      <c r="I32" s="209">
        <v>6074516</v>
      </c>
      <c r="J32" s="208">
        <v>1.6241122726621073E-2</v>
      </c>
      <c r="K32" s="208">
        <v>9.7608693400672686E-2</v>
      </c>
      <c r="L32" s="208">
        <v>3.1998762499999646E-2</v>
      </c>
      <c r="M32" s="299">
        <v>48622110</v>
      </c>
      <c r="N32" s="294">
        <v>4.4196727742290961E-3</v>
      </c>
      <c r="O32" s="294">
        <v>3.3451884377044792E-2</v>
      </c>
      <c r="P32" s="294">
        <v>1.8083553890843408E-2</v>
      </c>
      <c r="Q32" s="294">
        <v>4.885806850860137E-4</v>
      </c>
      <c r="R32" s="294">
        <v>2.9363562541081206E-3</v>
      </c>
      <c r="S32" s="294">
        <v>9.6261678255337476E-4</v>
      </c>
    </row>
    <row r="33" spans="1:19" x14ac:dyDescent="0.45">
      <c r="A33" s="2">
        <v>11367</v>
      </c>
      <c r="B33" s="382">
        <v>207</v>
      </c>
      <c r="C33" s="207">
        <v>30</v>
      </c>
      <c r="D33" s="207" t="s">
        <v>460</v>
      </c>
      <c r="E33" s="210">
        <v>0.1467210196954972</v>
      </c>
      <c r="F33" s="210">
        <v>2.3571785654400403</v>
      </c>
      <c r="G33" s="210">
        <v>0.37753531542761687</v>
      </c>
      <c r="H33" s="211">
        <v>34153.899595000003</v>
      </c>
      <c r="I33" s="211">
        <v>114444</v>
      </c>
      <c r="J33" s="210">
        <v>1.5098161829158891E-2</v>
      </c>
      <c r="K33" s="210">
        <v>0.51280737827482825</v>
      </c>
      <c r="L33" s="210">
        <v>0.13631172183194809</v>
      </c>
      <c r="M33" s="299">
        <v>3368375.8</v>
      </c>
      <c r="N33" s="294">
        <v>3.057731305595571E-4</v>
      </c>
      <c r="O33" s="294">
        <v>4.9124649674487427E-3</v>
      </c>
      <c r="P33" s="294">
        <v>7.8680038848336238E-4</v>
      </c>
      <c r="Q33" s="294">
        <v>3.1465240752674542E-5</v>
      </c>
      <c r="R33" s="294">
        <v>1.0687133837711832E-3</v>
      </c>
      <c r="S33" s="294">
        <v>2.8407969085153138E-4</v>
      </c>
    </row>
    <row r="34" spans="1:19" x14ac:dyDescent="0.45">
      <c r="A34" s="2">
        <v>11158</v>
      </c>
      <c r="B34" s="382">
        <v>136</v>
      </c>
      <c r="C34" s="134">
        <v>31</v>
      </c>
      <c r="D34" s="134" t="s">
        <v>445</v>
      </c>
      <c r="E34" s="208">
        <v>0.14555577285655699</v>
      </c>
      <c r="F34" s="208">
        <v>1.7677960265606458</v>
      </c>
      <c r="G34" s="208">
        <v>1.1699933339596955</v>
      </c>
      <c r="H34" s="209">
        <v>1146524.9840559999</v>
      </c>
      <c r="I34" s="209">
        <v>1339727</v>
      </c>
      <c r="J34" s="208">
        <v>1.8845550775233481E-2</v>
      </c>
      <c r="K34" s="208">
        <v>4.8084488620032277E-2</v>
      </c>
      <c r="L34" s="208">
        <v>5.5526580257104233E-2</v>
      </c>
      <c r="M34" s="299">
        <v>10075574.788024999</v>
      </c>
      <c r="N34" s="294">
        <v>9.0737270317299101E-4</v>
      </c>
      <c r="O34" s="294">
        <v>1.1020173420806694E-2</v>
      </c>
      <c r="P34" s="294">
        <v>7.2935617275420566E-3</v>
      </c>
      <c r="Q34" s="294">
        <v>1.1748031709164287E-4</v>
      </c>
      <c r="R34" s="294">
        <v>2.9975143935271367E-4</v>
      </c>
      <c r="S34" s="294">
        <v>3.4614431456107678E-4</v>
      </c>
    </row>
    <row r="35" spans="1:19" x14ac:dyDescent="0.45">
      <c r="A35" s="2">
        <v>11661</v>
      </c>
      <c r="B35" s="382">
        <v>277</v>
      </c>
      <c r="C35" s="207">
        <v>32</v>
      </c>
      <c r="D35" s="207" t="s">
        <v>493</v>
      </c>
      <c r="E35" s="210">
        <v>0.14335641478975999</v>
      </c>
      <c r="F35" s="210">
        <v>1.1670014469836192</v>
      </c>
      <c r="G35" s="210">
        <v>6.8991202095378807E-4</v>
      </c>
      <c r="H35" s="211">
        <v>0</v>
      </c>
      <c r="I35" s="211">
        <v>30349</v>
      </c>
      <c r="J35" s="210">
        <v>0.11780154436082681</v>
      </c>
      <c r="K35" s="210">
        <v>1.311960666265302E-2</v>
      </c>
      <c r="L35" s="210">
        <v>5.6692755368252057E-4</v>
      </c>
      <c r="M35" s="299">
        <v>200720.21440699999</v>
      </c>
      <c r="N35" s="294">
        <v>1.78030613267579E-5</v>
      </c>
      <c r="O35" s="294">
        <v>1.449268828293035E-4</v>
      </c>
      <c r="P35" s="294">
        <v>8.5678384445654511E-8</v>
      </c>
      <c r="Q35" s="294">
        <v>1.4629468250292742E-5</v>
      </c>
      <c r="R35" s="294">
        <v>1.6292899228869192E-6</v>
      </c>
      <c r="S35" s="294">
        <v>7.0405262442149847E-8</v>
      </c>
    </row>
    <row r="36" spans="1:19" x14ac:dyDescent="0.45">
      <c r="A36" s="2">
        <v>11449</v>
      </c>
      <c r="B36" s="382">
        <v>235</v>
      </c>
      <c r="C36" s="134">
        <v>33</v>
      </c>
      <c r="D36" s="134" t="s">
        <v>476</v>
      </c>
      <c r="E36" s="208">
        <v>0.13651055389950986</v>
      </c>
      <c r="F36" s="208">
        <v>2.4604901391437664</v>
      </c>
      <c r="G36" s="208">
        <v>1.6433506004785245</v>
      </c>
      <c r="H36" s="209">
        <v>77273.929426000002</v>
      </c>
      <c r="I36" s="209">
        <v>94188</v>
      </c>
      <c r="J36" s="208">
        <v>4.3680306524459568E-3</v>
      </c>
      <c r="K36" s="208">
        <v>0.21339905061617198</v>
      </c>
      <c r="L36" s="208">
        <v>0.11491007954042345</v>
      </c>
      <c r="M36" s="299">
        <v>1396800.5413780001</v>
      </c>
      <c r="N36" s="294">
        <v>1.1797420733798099E-4</v>
      </c>
      <c r="O36" s="294">
        <v>2.1263877812852873E-3</v>
      </c>
      <c r="P36" s="294">
        <v>1.4202050972012437E-3</v>
      </c>
      <c r="Q36" s="294">
        <v>3.7749092588816016E-6</v>
      </c>
      <c r="R36" s="294">
        <v>1.8442225252161229E-4</v>
      </c>
      <c r="S36" s="294">
        <v>9.9306794688600828E-5</v>
      </c>
    </row>
    <row r="37" spans="1:19" x14ac:dyDescent="0.45">
      <c r="A37" s="2">
        <v>11495</v>
      </c>
      <c r="B37" s="382">
        <v>248</v>
      </c>
      <c r="C37" s="207">
        <v>34</v>
      </c>
      <c r="D37" s="207" t="s">
        <v>482</v>
      </c>
      <c r="E37" s="210">
        <v>0.12789969603979848</v>
      </c>
      <c r="F37" s="210">
        <v>2.3597974544345339</v>
      </c>
      <c r="G37" s="210">
        <v>1.4530338640807225</v>
      </c>
      <c r="H37" s="211">
        <v>11268816.309893999</v>
      </c>
      <c r="I37" s="211">
        <v>1192152</v>
      </c>
      <c r="J37" s="210">
        <v>1.6723361666802227E-2</v>
      </c>
      <c r="K37" s="210">
        <v>0.11989644707849452</v>
      </c>
      <c r="L37" s="210">
        <v>4.241977212199198E-2</v>
      </c>
      <c r="M37" s="299">
        <v>20611436.446788002</v>
      </c>
      <c r="N37" s="294">
        <v>1.6310385147337368E-3</v>
      </c>
      <c r="O37" s="294">
        <v>3.0093273512985432E-2</v>
      </c>
      <c r="P37" s="294">
        <v>1.8529787551571558E-2</v>
      </c>
      <c r="Q37" s="294">
        <v>2.132643612060549E-4</v>
      </c>
      <c r="R37" s="294">
        <v>1.5289772299686218E-3</v>
      </c>
      <c r="S37" s="294">
        <v>5.4095736158487891E-4</v>
      </c>
    </row>
    <row r="38" spans="1:19" x14ac:dyDescent="0.45">
      <c r="A38" s="2">
        <v>11476</v>
      </c>
      <c r="B38" s="382">
        <v>246</v>
      </c>
      <c r="C38" s="134">
        <v>35</v>
      </c>
      <c r="D38" s="134" t="s">
        <v>479</v>
      </c>
      <c r="E38" s="208">
        <v>0.12456096111558158</v>
      </c>
      <c r="F38" s="208">
        <v>0.1943732091959901</v>
      </c>
      <c r="G38" s="208">
        <v>0.36653856856006195</v>
      </c>
      <c r="H38" s="209">
        <v>11771.114729000001</v>
      </c>
      <c r="I38" s="209">
        <v>13303</v>
      </c>
      <c r="J38" s="208">
        <v>0</v>
      </c>
      <c r="K38" s="208">
        <v>5.0385028448689535E-2</v>
      </c>
      <c r="L38" s="208">
        <v>6.9213719351963993E-2</v>
      </c>
      <c r="M38" s="299">
        <v>134615.877748</v>
      </c>
      <c r="N38" s="294">
        <v>1.037444045632663E-5</v>
      </c>
      <c r="O38" s="294">
        <v>1.6188966968854494E-5</v>
      </c>
      <c r="P38" s="294">
        <v>3.0528285270254552E-5</v>
      </c>
      <c r="Q38" s="294">
        <v>0</v>
      </c>
      <c r="R38" s="294">
        <v>4.1964711322853242E-6</v>
      </c>
      <c r="S38" s="294">
        <v>5.7646762175475048E-6</v>
      </c>
    </row>
    <row r="39" spans="1:19" x14ac:dyDescent="0.45">
      <c r="A39" s="2">
        <v>11513</v>
      </c>
      <c r="B39" s="382">
        <v>254</v>
      </c>
      <c r="C39" s="207">
        <v>36</v>
      </c>
      <c r="D39" s="207" t="s">
        <v>484</v>
      </c>
      <c r="E39" s="210">
        <v>0.11608069129356802</v>
      </c>
      <c r="F39" s="210">
        <v>2.3906824473304353</v>
      </c>
      <c r="G39" s="210">
        <v>0.23277579619543068</v>
      </c>
      <c r="H39" s="211">
        <v>756585.45762500004</v>
      </c>
      <c r="I39" s="211">
        <v>1132920</v>
      </c>
      <c r="J39" s="210">
        <v>1.7415912363019002E-2</v>
      </c>
      <c r="K39" s="210">
        <v>0.1599850566617351</v>
      </c>
      <c r="L39" s="210">
        <v>8.4556692165054792E-2</v>
      </c>
      <c r="M39" s="299">
        <v>10898880.246919001</v>
      </c>
      <c r="N39" s="294">
        <v>7.8275943486529563E-4</v>
      </c>
      <c r="O39" s="294">
        <v>1.6120934675364421E-2</v>
      </c>
      <c r="P39" s="294">
        <v>1.5696620053670424E-3</v>
      </c>
      <c r="Q39" s="294">
        <v>1.1743959798157783E-4</v>
      </c>
      <c r="R39" s="294">
        <v>1.0788169086857514E-3</v>
      </c>
      <c r="S39" s="294">
        <v>5.7018568579858629E-4</v>
      </c>
    </row>
    <row r="40" spans="1:19" x14ac:dyDescent="0.45">
      <c r="A40" s="2">
        <v>11302</v>
      </c>
      <c r="B40" s="382">
        <v>178</v>
      </c>
      <c r="C40" s="134">
        <v>37</v>
      </c>
      <c r="D40" s="134" t="s">
        <v>453</v>
      </c>
      <c r="E40" s="208">
        <v>0.10184585931707925</v>
      </c>
      <c r="F40" s="208">
        <v>4.1300690366365629</v>
      </c>
      <c r="G40" s="208">
        <v>2.1808034685283042</v>
      </c>
      <c r="H40" s="209">
        <v>307794.45899399999</v>
      </c>
      <c r="I40" s="209">
        <v>508749</v>
      </c>
      <c r="J40" s="208">
        <v>1.873050224059029E-2</v>
      </c>
      <c r="K40" s="208">
        <v>0.14639653222625484</v>
      </c>
      <c r="L40" s="208">
        <v>0.11423039853401752</v>
      </c>
      <c r="M40" s="299">
        <v>5343073.7229279997</v>
      </c>
      <c r="N40" s="294">
        <v>3.3668284466488479E-4</v>
      </c>
      <c r="O40" s="294">
        <v>1.3653214782036519E-2</v>
      </c>
      <c r="P40" s="294">
        <v>7.2093172993241885E-3</v>
      </c>
      <c r="Q40" s="294">
        <v>6.1919441974862892E-5</v>
      </c>
      <c r="R40" s="294">
        <v>4.8395881039755049E-4</v>
      </c>
      <c r="S40" s="294">
        <v>3.7762375204572479E-4</v>
      </c>
    </row>
    <row r="41" spans="1:19" x14ac:dyDescent="0.45">
      <c r="A41" s="2">
        <v>11460</v>
      </c>
      <c r="B41" s="382">
        <v>243</v>
      </c>
      <c r="C41" s="207">
        <v>38</v>
      </c>
      <c r="D41" s="207" t="s">
        <v>478</v>
      </c>
      <c r="E41" s="210">
        <v>0.10100568068349006</v>
      </c>
      <c r="F41" s="210">
        <v>0.80983314690194552</v>
      </c>
      <c r="G41" s="210">
        <v>2.7634467433855E-2</v>
      </c>
      <c r="H41" s="211">
        <v>941762.08957199997</v>
      </c>
      <c r="I41" s="211">
        <v>545634</v>
      </c>
      <c r="J41" s="210">
        <v>7.364540030103125E-3</v>
      </c>
      <c r="K41" s="210">
        <v>0</v>
      </c>
      <c r="L41" s="210">
        <v>0</v>
      </c>
      <c r="M41" s="299">
        <v>9728994.8499999996</v>
      </c>
      <c r="N41" s="294">
        <v>6.0799529394931341E-4</v>
      </c>
      <c r="O41" s="294">
        <v>4.874723271688493E-3</v>
      </c>
      <c r="P41" s="294">
        <v>1.6634337828214566E-4</v>
      </c>
      <c r="Q41" s="294">
        <v>4.4330236181814324E-5</v>
      </c>
      <c r="R41" s="294">
        <v>0</v>
      </c>
      <c r="S41" s="294">
        <v>0</v>
      </c>
    </row>
    <row r="42" spans="1:19" x14ac:dyDescent="0.45">
      <c r="A42" s="2">
        <v>11385</v>
      </c>
      <c r="B42" s="382">
        <v>210</v>
      </c>
      <c r="C42" s="134">
        <v>39</v>
      </c>
      <c r="D42" s="134" t="s">
        <v>462</v>
      </c>
      <c r="E42" s="208">
        <v>9.9627869272085084E-2</v>
      </c>
      <c r="F42" s="208">
        <v>1.8508410580198462</v>
      </c>
      <c r="G42" s="208">
        <v>1.4300665772587722</v>
      </c>
      <c r="H42" s="209">
        <v>2508415.9484219998</v>
      </c>
      <c r="I42" s="209">
        <v>2917204</v>
      </c>
      <c r="J42" s="208">
        <v>8.5557291748614671E-3</v>
      </c>
      <c r="K42" s="208">
        <v>6.9866768369726967E-2</v>
      </c>
      <c r="L42" s="208">
        <v>8.5760474230986261E-2</v>
      </c>
      <c r="M42" s="299">
        <v>39556185.609192997</v>
      </c>
      <c r="N42" s="294">
        <v>2.4382694248863729E-3</v>
      </c>
      <c r="O42" s="294">
        <v>4.529705588472923E-2</v>
      </c>
      <c r="P42" s="294">
        <v>3.4999118583568543E-2</v>
      </c>
      <c r="Q42" s="294">
        <v>2.0939093656315063E-4</v>
      </c>
      <c r="R42" s="294">
        <v>1.7099031262656484E-3</v>
      </c>
      <c r="S42" s="294">
        <v>2.0988820067013077E-3</v>
      </c>
    </row>
    <row r="43" spans="1:19" x14ac:dyDescent="0.45">
      <c r="A43" s="2">
        <v>11290</v>
      </c>
      <c r="B43" s="382">
        <v>175</v>
      </c>
      <c r="C43" s="207">
        <v>40</v>
      </c>
      <c r="D43" s="207" t="s">
        <v>452</v>
      </c>
      <c r="E43" s="210">
        <v>9.7356099895445455E-2</v>
      </c>
      <c r="F43" s="210">
        <v>8.8394445769209601E-2</v>
      </c>
      <c r="G43" s="210">
        <v>7.9241337564429446E-3</v>
      </c>
      <c r="H43" s="211">
        <v>6878.3597499999996</v>
      </c>
      <c r="I43" s="211">
        <v>7858</v>
      </c>
      <c r="J43" s="210">
        <v>0</v>
      </c>
      <c r="K43" s="210">
        <v>6.0872741186496682E-4</v>
      </c>
      <c r="L43" s="210">
        <v>4.1741308242169159E-4</v>
      </c>
      <c r="M43" s="299">
        <v>53102.018173999997</v>
      </c>
      <c r="N43" s="294">
        <v>3.1986052016298811E-6</v>
      </c>
      <c r="O43" s="294">
        <v>2.9041727671530466E-6</v>
      </c>
      <c r="P43" s="294">
        <v>2.6034501668605857E-7</v>
      </c>
      <c r="Q43" s="294">
        <v>0</v>
      </c>
      <c r="R43" s="294">
        <v>1.9999554912912722E-8</v>
      </c>
      <c r="S43" s="294">
        <v>1.3713980511711582E-8</v>
      </c>
    </row>
    <row r="44" spans="1:19" x14ac:dyDescent="0.45">
      <c r="A44" s="2">
        <v>11323</v>
      </c>
      <c r="B44" s="382">
        <v>197</v>
      </c>
      <c r="C44" s="134">
        <v>41</v>
      </c>
      <c r="D44" s="134" t="s">
        <v>458</v>
      </c>
      <c r="E44" s="208">
        <v>9.3758219046430349E-2</v>
      </c>
      <c r="F44" s="208">
        <v>1.8166361568757974</v>
      </c>
      <c r="G44" s="208">
        <v>1.2680146446996172</v>
      </c>
      <c r="H44" s="209">
        <v>15052.778957</v>
      </c>
      <c r="I44" s="209">
        <v>16642</v>
      </c>
      <c r="J44" s="208">
        <v>7.2381788827989655E-4</v>
      </c>
      <c r="K44" s="208">
        <v>0</v>
      </c>
      <c r="L44" s="208">
        <v>0.24956692130747168</v>
      </c>
      <c r="M44" s="299">
        <v>156376.949559</v>
      </c>
      <c r="N44" s="294">
        <v>9.0712791330915392E-6</v>
      </c>
      <c r="O44" s="294">
        <v>1.7576286996371268E-4</v>
      </c>
      <c r="P44" s="294">
        <v>1.2268273548606887E-4</v>
      </c>
      <c r="Q44" s="294">
        <v>7.0030704218691041E-8</v>
      </c>
      <c r="R44" s="294">
        <v>0</v>
      </c>
      <c r="S44" s="294">
        <v>2.4146055978785777E-5</v>
      </c>
    </row>
    <row r="45" spans="1:19" x14ac:dyDescent="0.45">
      <c r="A45" s="2">
        <v>11521</v>
      </c>
      <c r="B45" s="382">
        <v>255</v>
      </c>
      <c r="C45" s="207">
        <v>42</v>
      </c>
      <c r="D45" s="207" t="s">
        <v>485</v>
      </c>
      <c r="E45" s="210">
        <v>9.3534789856089581E-2</v>
      </c>
      <c r="F45" s="210">
        <v>1.2929912036037683</v>
      </c>
      <c r="G45" s="210">
        <v>1.0916272074729492</v>
      </c>
      <c r="H45" s="211">
        <v>174273.063841</v>
      </c>
      <c r="I45" s="211">
        <v>190208</v>
      </c>
      <c r="J45" s="210">
        <v>1.2499586496525336E-3</v>
      </c>
      <c r="K45" s="210">
        <v>8.0269661217897359E-2</v>
      </c>
      <c r="L45" s="210">
        <v>9.4725534564764513E-2</v>
      </c>
      <c r="M45" s="299">
        <v>2974617.7482730001</v>
      </c>
      <c r="N45" s="294">
        <v>1.7214356162707691E-4</v>
      </c>
      <c r="O45" s="294">
        <v>2.3796505159555084E-3</v>
      </c>
      <c r="P45" s="294">
        <v>2.0090556225393517E-3</v>
      </c>
      <c r="Q45" s="294">
        <v>2.3004524217012496E-6</v>
      </c>
      <c r="R45" s="294">
        <v>1.4773011618358903E-4</v>
      </c>
      <c r="S45" s="294">
        <v>1.7433503536059655E-4</v>
      </c>
    </row>
    <row r="46" spans="1:19" x14ac:dyDescent="0.45">
      <c r="A46" s="2">
        <v>11405</v>
      </c>
      <c r="B46" s="382">
        <v>218</v>
      </c>
      <c r="C46" s="134">
        <v>43</v>
      </c>
      <c r="D46" s="134" t="s">
        <v>467</v>
      </c>
      <c r="E46" s="208">
        <v>8.6105262109885602E-2</v>
      </c>
      <c r="F46" s="208">
        <v>2.2927318028042492</v>
      </c>
      <c r="G46" s="208">
        <v>1.4949733558155818</v>
      </c>
      <c r="H46" s="209">
        <v>1317553.182173</v>
      </c>
      <c r="I46" s="209">
        <v>1241403</v>
      </c>
      <c r="J46" s="208">
        <v>3.54899454348954E-3</v>
      </c>
      <c r="K46" s="208">
        <v>0.14351241365884415</v>
      </c>
      <c r="L46" s="208">
        <v>7.9870541502379294E-2</v>
      </c>
      <c r="M46" s="299">
        <v>20071899.330238</v>
      </c>
      <c r="N46" s="294">
        <v>1.0693124115485151E-3</v>
      </c>
      <c r="O46" s="294">
        <v>2.8472668371438782E-2</v>
      </c>
      <c r="P46" s="294">
        <v>1.8565573405581726E-2</v>
      </c>
      <c r="Q46" s="294">
        <v>4.4073774597285913E-5</v>
      </c>
      <c r="R46" s="294">
        <v>1.7822325996853128E-3</v>
      </c>
      <c r="S46" s="294">
        <v>9.9188550447243309E-4</v>
      </c>
    </row>
    <row r="47" spans="1:19" x14ac:dyDescent="0.45">
      <c r="A47" s="2">
        <v>11420</v>
      </c>
      <c r="B47" s="382">
        <v>223</v>
      </c>
      <c r="C47" s="207">
        <v>44</v>
      </c>
      <c r="D47" s="207" t="s">
        <v>470</v>
      </c>
      <c r="E47" s="210">
        <v>7.9907147406748494E-2</v>
      </c>
      <c r="F47" s="210">
        <v>0.30982932933265178</v>
      </c>
      <c r="G47" s="210">
        <v>1.6565676011178896</v>
      </c>
      <c r="H47" s="211">
        <v>8101.8360359999997</v>
      </c>
      <c r="I47" s="211">
        <v>10123</v>
      </c>
      <c r="J47" s="210">
        <v>1.378358501981319E-2</v>
      </c>
      <c r="K47" s="210">
        <v>9.1954429663175768E-2</v>
      </c>
      <c r="L47" s="210">
        <v>0.13405745825077839</v>
      </c>
      <c r="M47" s="299">
        <v>54950.689830000003</v>
      </c>
      <c r="N47" s="294">
        <v>2.7167221295496671E-6</v>
      </c>
      <c r="O47" s="294">
        <v>1.053372849235837E-5</v>
      </c>
      <c r="P47" s="294">
        <v>5.6320792408513585E-5</v>
      </c>
      <c r="Q47" s="294">
        <v>4.6862103908233487E-7</v>
      </c>
      <c r="R47" s="294">
        <v>3.1263115013284787E-6</v>
      </c>
      <c r="S47" s="294">
        <v>4.5577507805054283E-6</v>
      </c>
    </row>
    <row r="48" spans="1:19" x14ac:dyDescent="0.45">
      <c r="A48" s="2">
        <v>11626</v>
      </c>
      <c r="B48" s="382">
        <v>272</v>
      </c>
      <c r="C48" s="134">
        <v>45</v>
      </c>
      <c r="D48" s="134" t="s">
        <v>492</v>
      </c>
      <c r="E48" s="208">
        <v>7.7474291900694048E-2</v>
      </c>
      <c r="F48" s="208">
        <v>1.4858986650360055</v>
      </c>
      <c r="G48" s="208">
        <v>0.14471354963617974</v>
      </c>
      <c r="H48" s="209">
        <v>122317.43328300001</v>
      </c>
      <c r="I48" s="209">
        <v>43432</v>
      </c>
      <c r="J48" s="208">
        <v>4.8215184637747342E-3</v>
      </c>
      <c r="K48" s="208">
        <v>0</v>
      </c>
      <c r="L48" s="208">
        <v>9.6523440201180685E-2</v>
      </c>
      <c r="M48" s="299">
        <v>1832866.46</v>
      </c>
      <c r="N48" s="294">
        <v>8.7856699491379377E-5</v>
      </c>
      <c r="O48" s="294">
        <v>1.6850254359993789E-3</v>
      </c>
      <c r="P48" s="294">
        <v>1.6410675761984939E-4</v>
      </c>
      <c r="Q48" s="294">
        <v>5.467654990728598E-6</v>
      </c>
      <c r="R48" s="294">
        <v>0</v>
      </c>
      <c r="S48" s="294">
        <v>1.0945864326839094E-4</v>
      </c>
    </row>
    <row r="49" spans="1:19" x14ac:dyDescent="0.45">
      <c r="A49" s="2">
        <v>10778</v>
      </c>
      <c r="B49" s="382">
        <v>2</v>
      </c>
      <c r="C49" s="207">
        <v>46</v>
      </c>
      <c r="D49" s="207" t="s">
        <v>424</v>
      </c>
      <c r="E49" s="210">
        <v>7.7362590234967138E-2</v>
      </c>
      <c r="F49" s="210">
        <v>0.96692756018877457</v>
      </c>
      <c r="G49" s="210">
        <v>1.0279462063765528</v>
      </c>
      <c r="H49" s="211">
        <v>340432.72531100002</v>
      </c>
      <c r="I49" s="211">
        <v>265473</v>
      </c>
      <c r="J49" s="210">
        <v>3.6417803526820162E-3</v>
      </c>
      <c r="K49" s="210">
        <v>1.8839902741193897E-2</v>
      </c>
      <c r="L49" s="210">
        <v>1.455113956284783E-2</v>
      </c>
      <c r="M49" s="299">
        <v>1760766.622986</v>
      </c>
      <c r="N49" s="294">
        <v>8.4278974773519059E-5</v>
      </c>
      <c r="O49" s="294">
        <v>1.0533729959850365E-3</v>
      </c>
      <c r="P49" s="294">
        <v>1.1198468424159131E-3</v>
      </c>
      <c r="Q49" s="294">
        <v>3.9673634704084361E-6</v>
      </c>
      <c r="R49" s="294">
        <v>2.0524231195441015E-5</v>
      </c>
      <c r="S49" s="294">
        <v>1.5852043221646253E-5</v>
      </c>
    </row>
    <row r="50" spans="1:19" x14ac:dyDescent="0.45">
      <c r="A50" s="2">
        <v>11014</v>
      </c>
      <c r="B50" s="382">
        <v>114</v>
      </c>
      <c r="C50" s="134">
        <v>47</v>
      </c>
      <c r="D50" s="134" t="s">
        <v>437</v>
      </c>
      <c r="E50" s="208">
        <v>7.6809327109580425E-2</v>
      </c>
      <c r="F50" s="208">
        <v>0.34987885057756168</v>
      </c>
      <c r="G50" s="208">
        <v>0.94800452280797209</v>
      </c>
      <c r="H50" s="209">
        <v>223898.35745899999</v>
      </c>
      <c r="I50" s="209">
        <v>222116</v>
      </c>
      <c r="J50" s="208">
        <v>4.9873720799725589E-4</v>
      </c>
      <c r="K50" s="208">
        <v>6.7506160504596209E-3</v>
      </c>
      <c r="L50" s="208">
        <v>4.8459671407762347E-2</v>
      </c>
      <c r="M50" s="299">
        <v>4730439</v>
      </c>
      <c r="N50" s="294">
        <v>2.2480287003060327E-4</v>
      </c>
      <c r="O50" s="294">
        <v>1.0240132641786152E-3</v>
      </c>
      <c r="P50" s="294">
        <v>2.774586701237263E-3</v>
      </c>
      <c r="Q50" s="294">
        <v>1.4596867329521058E-6</v>
      </c>
      <c r="R50" s="294">
        <v>1.9757468522708793E-5</v>
      </c>
      <c r="S50" s="294">
        <v>1.4183008266252793E-4</v>
      </c>
    </row>
    <row r="51" spans="1:19" x14ac:dyDescent="0.45">
      <c r="A51" s="2">
        <v>10845</v>
      </c>
      <c r="B51" s="382">
        <v>3</v>
      </c>
      <c r="C51" s="207">
        <v>48</v>
      </c>
      <c r="D51" s="207" t="s">
        <v>427</v>
      </c>
      <c r="E51" s="210">
        <v>7.5555786913806211E-2</v>
      </c>
      <c r="F51" s="210">
        <v>0.98258057886462125</v>
      </c>
      <c r="G51" s="210">
        <v>0.66053677750876394</v>
      </c>
      <c r="H51" s="211">
        <v>874636.49796399998</v>
      </c>
      <c r="I51" s="211">
        <v>951495</v>
      </c>
      <c r="J51" s="210">
        <v>1.333517281346638E-3</v>
      </c>
      <c r="K51" s="210">
        <v>6.424458826154876E-2</v>
      </c>
      <c r="L51" s="210">
        <v>2.8585371037502257E-2</v>
      </c>
      <c r="M51" s="299">
        <v>11709981.221561</v>
      </c>
      <c r="N51" s="294">
        <v>5.4740703726861308E-4</v>
      </c>
      <c r="O51" s="294">
        <v>7.1188660131031823E-3</v>
      </c>
      <c r="P51" s="294">
        <v>4.7856358215886451E-3</v>
      </c>
      <c r="Q51" s="294">
        <v>9.6614273233791316E-6</v>
      </c>
      <c r="R51" s="294">
        <v>4.6545660044432859E-4</v>
      </c>
      <c r="S51" s="294">
        <v>2.0710304144822326E-4</v>
      </c>
    </row>
    <row r="52" spans="1:19" x14ac:dyDescent="0.45">
      <c r="A52" s="2">
        <v>10639</v>
      </c>
      <c r="B52" s="382">
        <v>11</v>
      </c>
      <c r="C52" s="134">
        <v>49</v>
      </c>
      <c r="D52" s="134" t="s">
        <v>419</v>
      </c>
      <c r="E52" s="208">
        <v>7.47961152218381E-2</v>
      </c>
      <c r="F52" s="208">
        <v>1.2779879096516533</v>
      </c>
      <c r="G52" s="208">
        <v>1.0675314028421692</v>
      </c>
      <c r="H52" s="209">
        <v>3101368.693494</v>
      </c>
      <c r="I52" s="209">
        <v>3012609</v>
      </c>
      <c r="J52" s="208">
        <v>1.781944634075687E-2</v>
      </c>
      <c r="K52" s="208">
        <v>7.5772069534697506E-2</v>
      </c>
      <c r="L52" s="208">
        <v>6.7576141311536858E-2</v>
      </c>
      <c r="M52" s="299">
        <v>20615825.338378001</v>
      </c>
      <c r="N52" s="294">
        <v>9.5403918467974541E-4</v>
      </c>
      <c r="O52" s="294">
        <v>1.6300987554480006E-2</v>
      </c>
      <c r="P52" s="294">
        <v>1.3616573349657173E-2</v>
      </c>
      <c r="Q52" s="294">
        <v>2.2729054855266819E-4</v>
      </c>
      <c r="R52" s="294">
        <v>9.6648767420575246E-4</v>
      </c>
      <c r="S52" s="294">
        <v>8.6194699510060385E-4</v>
      </c>
    </row>
    <row r="53" spans="1:19" x14ac:dyDescent="0.45">
      <c r="A53" s="2">
        <v>11343</v>
      </c>
      <c r="B53" s="382">
        <v>196</v>
      </c>
      <c r="C53" s="207">
        <v>50</v>
      </c>
      <c r="D53" s="207" t="s">
        <v>457</v>
      </c>
      <c r="E53" s="210">
        <v>7.474235295587435E-2</v>
      </c>
      <c r="F53" s="210">
        <v>1.0588675674229022</v>
      </c>
      <c r="G53" s="210">
        <v>1.0342136660017478</v>
      </c>
      <c r="H53" s="211">
        <v>1607326.972786</v>
      </c>
      <c r="I53" s="211">
        <v>1677248</v>
      </c>
      <c r="J53" s="210">
        <v>4.273264067844825E-3</v>
      </c>
      <c r="K53" s="210">
        <v>6.8843948211281897E-2</v>
      </c>
      <c r="L53" s="210">
        <v>4.7401760668005728E-2</v>
      </c>
      <c r="M53" s="299">
        <v>30958403.260164</v>
      </c>
      <c r="N53" s="294">
        <v>1.4316332064649375E-3</v>
      </c>
      <c r="O53" s="294">
        <v>2.0281806911622461E-2</v>
      </c>
      <c r="P53" s="294">
        <v>1.9809580087772331E-2</v>
      </c>
      <c r="Q53" s="294">
        <v>8.1851139248075635E-5</v>
      </c>
      <c r="R53" s="294">
        <v>1.3186537274470077E-3</v>
      </c>
      <c r="S53" s="294">
        <v>9.0794485232869573E-4</v>
      </c>
    </row>
    <row r="54" spans="1:19" x14ac:dyDescent="0.45">
      <c r="A54" s="2">
        <v>11562</v>
      </c>
      <c r="B54" s="382">
        <v>261</v>
      </c>
      <c r="C54" s="134">
        <v>51</v>
      </c>
      <c r="D54" s="134" t="s">
        <v>488</v>
      </c>
      <c r="E54" s="208">
        <v>7.1749231845545339E-2</v>
      </c>
      <c r="F54" s="208">
        <v>2.333199510551204</v>
      </c>
      <c r="G54" s="208">
        <v>2.0053056184593538</v>
      </c>
      <c r="H54" s="209">
        <v>76848.180661999999</v>
      </c>
      <c r="I54" s="209">
        <v>62053</v>
      </c>
      <c r="J54" s="208">
        <v>0</v>
      </c>
      <c r="K54" s="208">
        <v>0.16980850534344291</v>
      </c>
      <c r="L54" s="208">
        <v>8.1949789558898298E-2</v>
      </c>
      <c r="M54" s="299">
        <v>845293.33</v>
      </c>
      <c r="N54" s="294">
        <v>3.7524174111312961E-5</v>
      </c>
      <c r="O54" s="294">
        <v>1.2202414216618449E-3</v>
      </c>
      <c r="P54" s="294">
        <v>1.0487559969345479E-3</v>
      </c>
      <c r="Q54" s="294">
        <v>0</v>
      </c>
      <c r="R54" s="294">
        <v>8.8808252802009341E-5</v>
      </c>
      <c r="S54" s="294">
        <v>4.2858969952644572E-5</v>
      </c>
    </row>
    <row r="55" spans="1:19" x14ac:dyDescent="0.45">
      <c r="A55" s="2">
        <v>10911</v>
      </c>
      <c r="B55" s="382">
        <v>107</v>
      </c>
      <c r="C55" s="207">
        <v>52</v>
      </c>
      <c r="D55" s="207" t="s">
        <v>434</v>
      </c>
      <c r="E55" s="210">
        <v>7.163376514953998E-2</v>
      </c>
      <c r="F55" s="210">
        <v>1.4681876076011027</v>
      </c>
      <c r="G55" s="210">
        <v>1.0263477663393659</v>
      </c>
      <c r="H55" s="211">
        <v>7960874.3679959998</v>
      </c>
      <c r="I55" s="211">
        <v>8558113</v>
      </c>
      <c r="J55" s="210">
        <v>5.1394976924112714E-3</v>
      </c>
      <c r="K55" s="210">
        <v>0.21976150431374841</v>
      </c>
      <c r="L55" s="210">
        <v>5.6334263951448228E-2</v>
      </c>
      <c r="M55" s="299">
        <v>65221214.779950999</v>
      </c>
      <c r="N55" s="294">
        <v>2.8906340011282403E-3</v>
      </c>
      <c r="O55" s="294">
        <v>5.9245706402661823E-2</v>
      </c>
      <c r="P55" s="294">
        <v>4.1416163790486529E-2</v>
      </c>
      <c r="Q55" s="294">
        <v>2.0739391189881573E-4</v>
      </c>
      <c r="R55" s="294">
        <v>8.8680257861957594E-3</v>
      </c>
      <c r="S55" s="294">
        <v>2.2732539392093499E-3</v>
      </c>
    </row>
    <row r="56" spans="1:19" x14ac:dyDescent="0.45">
      <c r="A56" s="2">
        <v>11008</v>
      </c>
      <c r="B56" s="382">
        <v>113</v>
      </c>
      <c r="C56" s="134">
        <v>53</v>
      </c>
      <c r="D56" s="134" t="s">
        <v>436</v>
      </c>
      <c r="E56" s="208">
        <v>7.0276053697616941E-2</v>
      </c>
      <c r="F56" s="208">
        <v>1.7607378573875241</v>
      </c>
      <c r="G56" s="208">
        <v>1.4349111828264702</v>
      </c>
      <c r="H56" s="209">
        <v>2983305.7843570001</v>
      </c>
      <c r="I56" s="209">
        <v>3371801</v>
      </c>
      <c r="J56" s="208">
        <v>2.6972516023887941E-3</v>
      </c>
      <c r="K56" s="208">
        <v>4.1996124827162848E-2</v>
      </c>
      <c r="L56" s="208">
        <v>6.8326156721539064E-2</v>
      </c>
      <c r="M56" s="299">
        <v>39632018.480348997</v>
      </c>
      <c r="N56" s="294">
        <v>1.7232171263923414E-3</v>
      </c>
      <c r="O56" s="294">
        <v>4.317450214254738E-2</v>
      </c>
      <c r="P56" s="294">
        <v>3.5185008192659996E-2</v>
      </c>
      <c r="Q56" s="294">
        <v>6.6138462689221378E-5</v>
      </c>
      <c r="R56" s="294">
        <v>1.0297738381222115E-3</v>
      </c>
      <c r="S56" s="294">
        <v>1.6754043126800658E-3</v>
      </c>
    </row>
    <row r="57" spans="1:19" x14ac:dyDescent="0.45">
      <c r="A57" s="2">
        <v>11383</v>
      </c>
      <c r="B57" s="382">
        <v>214</v>
      </c>
      <c r="C57" s="207">
        <v>54</v>
      </c>
      <c r="D57" s="207" t="s">
        <v>463</v>
      </c>
      <c r="E57" s="210">
        <v>7.0100098807166181E-2</v>
      </c>
      <c r="F57" s="210">
        <v>1.2940494806186427</v>
      </c>
      <c r="G57" s="210">
        <v>1.1709571305876811</v>
      </c>
      <c r="H57" s="211">
        <v>3747237.3815350002</v>
      </c>
      <c r="I57" s="211">
        <v>4024970</v>
      </c>
      <c r="J57" s="210">
        <v>2.8799379913975204E-3</v>
      </c>
      <c r="K57" s="210">
        <v>4.8372982722120483E-2</v>
      </c>
      <c r="L57" s="210">
        <v>4.7219725074978972E-2</v>
      </c>
      <c r="M57" s="299">
        <v>40129078.670823999</v>
      </c>
      <c r="N57" s="294">
        <v>1.7404608690038772E-3</v>
      </c>
      <c r="O57" s="294">
        <v>3.2128948773197691E-2</v>
      </c>
      <c r="P57" s="294">
        <v>2.9072784486012467E-2</v>
      </c>
      <c r="Q57" s="294">
        <v>7.1503741998614701E-5</v>
      </c>
      <c r="R57" s="294">
        <v>1.2010151908123225E-3</v>
      </c>
      <c r="S57" s="294">
        <v>1.1723818530441296E-3</v>
      </c>
    </row>
    <row r="58" spans="1:19" x14ac:dyDescent="0.45">
      <c r="A58" s="2">
        <v>11517</v>
      </c>
      <c r="B58" s="382">
        <v>250</v>
      </c>
      <c r="C58" s="134">
        <v>55</v>
      </c>
      <c r="D58" s="134" t="s">
        <v>483</v>
      </c>
      <c r="E58" s="208">
        <v>6.9547304846993174E-2</v>
      </c>
      <c r="F58" s="208">
        <v>2.6547145425885366</v>
      </c>
      <c r="G58" s="208">
        <v>0.95791303014353391</v>
      </c>
      <c r="H58" s="209">
        <v>3241031.4779289998</v>
      </c>
      <c r="I58" s="209">
        <v>3537158</v>
      </c>
      <c r="J58" s="208">
        <v>3.2161407543892665E-3</v>
      </c>
      <c r="K58" s="208">
        <v>0.16175247390075176</v>
      </c>
      <c r="L58" s="208">
        <v>6.2120948525384023E-2</v>
      </c>
      <c r="M58" s="299">
        <v>43658228.954804003</v>
      </c>
      <c r="N58" s="294">
        <v>1.8785937066980987E-3</v>
      </c>
      <c r="O58" s="294">
        <v>7.1708458634861985E-2</v>
      </c>
      <c r="P58" s="294">
        <v>2.5874897581592626E-2</v>
      </c>
      <c r="Q58" s="294">
        <v>8.6873557420279605E-5</v>
      </c>
      <c r="R58" s="294">
        <v>4.3692157471999895E-3</v>
      </c>
      <c r="S58" s="294">
        <v>1.6779949016090217E-3</v>
      </c>
    </row>
    <row r="59" spans="1:19" x14ac:dyDescent="0.45">
      <c r="A59" s="2">
        <v>11145</v>
      </c>
      <c r="B59" s="382">
        <v>132</v>
      </c>
      <c r="C59" s="207">
        <v>56</v>
      </c>
      <c r="D59" s="207" t="s">
        <v>443</v>
      </c>
      <c r="E59" s="210">
        <v>6.9105644860037799E-2</v>
      </c>
      <c r="F59" s="210">
        <v>1.8429094454107076</v>
      </c>
      <c r="G59" s="210">
        <v>1.1414647985697548</v>
      </c>
      <c r="H59" s="211">
        <v>3469345.332808</v>
      </c>
      <c r="I59" s="211">
        <v>3981397</v>
      </c>
      <c r="J59" s="210">
        <v>4.6896269063525509E-3</v>
      </c>
      <c r="K59" s="210">
        <v>0.14117456687679797</v>
      </c>
      <c r="L59" s="210">
        <v>0.13906796915574496</v>
      </c>
      <c r="M59" s="299">
        <v>65303036.774250001</v>
      </c>
      <c r="N59" s="294">
        <v>2.7921152849450276E-3</v>
      </c>
      <c r="O59" s="294">
        <v>7.4460134793943464E-2</v>
      </c>
      <c r="P59" s="294">
        <v>4.6119261570719189E-2</v>
      </c>
      <c r="Q59" s="294">
        <v>1.8947770464245196E-4</v>
      </c>
      <c r="R59" s="294">
        <v>5.7039575684524769E-3</v>
      </c>
      <c r="S59" s="294">
        <v>5.618843483950477E-3</v>
      </c>
    </row>
    <row r="60" spans="1:19" x14ac:dyDescent="0.45">
      <c r="A60" s="2">
        <v>11277</v>
      </c>
      <c r="B60" s="382">
        <v>172</v>
      </c>
      <c r="C60" s="134">
        <v>57</v>
      </c>
      <c r="D60" s="134" t="s">
        <v>451</v>
      </c>
      <c r="E60" s="208">
        <v>6.7716642431347576E-2</v>
      </c>
      <c r="F60" s="208">
        <v>14.993087606015717</v>
      </c>
      <c r="G60" s="208">
        <v>13.603889409990124</v>
      </c>
      <c r="H60" s="209">
        <v>695897.10550099995</v>
      </c>
      <c r="I60" s="209">
        <v>705866</v>
      </c>
      <c r="J60" s="208">
        <v>9.4171353316328497E-3</v>
      </c>
      <c r="K60" s="208">
        <v>1.2958869456246112</v>
      </c>
      <c r="L60" s="208">
        <v>1.1568289902274269</v>
      </c>
      <c r="M60" s="299">
        <v>13345552.7426</v>
      </c>
      <c r="N60" s="294">
        <v>5.5913725111877077E-4</v>
      </c>
      <c r="O60" s="294">
        <v>0.1237981312837473</v>
      </c>
      <c r="P60" s="294">
        <v>0.11232750260672167</v>
      </c>
      <c r="Q60" s="294">
        <v>7.7757416399977007E-5</v>
      </c>
      <c r="R60" s="294">
        <v>1.0700156394668219E-2</v>
      </c>
      <c r="S60" s="294">
        <v>9.5519529378030148E-3</v>
      </c>
    </row>
    <row r="61" spans="1:19" x14ac:dyDescent="0.45">
      <c r="A61" s="2">
        <v>11416</v>
      </c>
      <c r="B61" s="382">
        <v>231</v>
      </c>
      <c r="C61" s="207">
        <v>58</v>
      </c>
      <c r="D61" s="207" t="s">
        <v>475</v>
      </c>
      <c r="E61" s="210">
        <v>6.7211857068413094E-2</v>
      </c>
      <c r="F61" s="210">
        <v>1.4981654235750879</v>
      </c>
      <c r="G61" s="210">
        <v>8.3723084524501459E-2</v>
      </c>
      <c r="H61" s="211">
        <v>593322.14751399995</v>
      </c>
      <c r="I61" s="211">
        <v>890251</v>
      </c>
      <c r="J61" s="210">
        <v>1.3098611652895607E-2</v>
      </c>
      <c r="K61" s="210">
        <v>0.33288373763835821</v>
      </c>
      <c r="L61" s="210">
        <v>3.9323925245425419E-2</v>
      </c>
      <c r="M61" s="299">
        <v>13878002.605235999</v>
      </c>
      <c r="N61" s="294">
        <v>5.7711093634622672E-4</v>
      </c>
      <c r="O61" s="294">
        <v>1.2863915507064476E-2</v>
      </c>
      <c r="P61" s="294">
        <v>7.1888368825381898E-4</v>
      </c>
      <c r="Q61" s="294">
        <v>1.1247051287607964E-4</v>
      </c>
      <c r="R61" s="294">
        <v>2.8582880149756944E-3</v>
      </c>
      <c r="S61" s="294">
        <v>3.3765273433966592E-4</v>
      </c>
    </row>
    <row r="62" spans="1:19" x14ac:dyDescent="0.45">
      <c r="A62" s="2">
        <v>10581</v>
      </c>
      <c r="B62" s="382">
        <v>7</v>
      </c>
      <c r="C62" s="134">
        <v>59</v>
      </c>
      <c r="D62" s="134" t="s">
        <v>418</v>
      </c>
      <c r="E62" s="208">
        <v>6.1083264361023806E-2</v>
      </c>
      <c r="F62" s="208">
        <v>0.91006275210068055</v>
      </c>
      <c r="G62" s="208">
        <v>0.66367772691279614</v>
      </c>
      <c r="H62" s="209">
        <v>860249.83232399996</v>
      </c>
      <c r="I62" s="209">
        <v>918239</v>
      </c>
      <c r="J62" s="208">
        <v>6.9821803197780096E-4</v>
      </c>
      <c r="K62" s="208">
        <v>8.6389781123786466E-2</v>
      </c>
      <c r="L62" s="208">
        <v>5.13322358077129E-2</v>
      </c>
      <c r="M62" s="299">
        <v>10661220.232702</v>
      </c>
      <c r="N62" s="294">
        <v>4.0291700544542295E-4</v>
      </c>
      <c r="O62" s="294">
        <v>6.0029496242476298E-3</v>
      </c>
      <c r="P62" s="294">
        <v>4.3777464270419201E-3</v>
      </c>
      <c r="Q62" s="294">
        <v>4.6055809481590206E-6</v>
      </c>
      <c r="R62" s="294">
        <v>5.6984367609685092E-4</v>
      </c>
      <c r="S62" s="294">
        <v>3.3859733841695646E-4</v>
      </c>
    </row>
    <row r="63" spans="1:19" x14ac:dyDescent="0.45">
      <c r="A63" s="2">
        <v>11256</v>
      </c>
      <c r="B63" s="382">
        <v>164</v>
      </c>
      <c r="C63" s="207">
        <v>60</v>
      </c>
      <c r="D63" s="207" t="s">
        <v>450</v>
      </c>
      <c r="E63" s="210">
        <v>6.0788085797686596E-2</v>
      </c>
      <c r="F63" s="210">
        <v>1.24072457442165</v>
      </c>
      <c r="G63" s="210">
        <v>0.22097337407245743</v>
      </c>
      <c r="H63" s="211">
        <v>1398.41445</v>
      </c>
      <c r="I63" s="211">
        <v>2678</v>
      </c>
      <c r="J63" s="210">
        <v>2.0975640653710246E-2</v>
      </c>
      <c r="K63" s="210">
        <v>0.11802120141342756</v>
      </c>
      <c r="L63" s="210">
        <v>3.5335689045936397E-5</v>
      </c>
      <c r="M63" s="299">
        <v>29346.985283000002</v>
      </c>
      <c r="N63" s="294">
        <v>1.1037441290770675E-6</v>
      </c>
      <c r="O63" s="294">
        <v>2.2528139303107584E-5</v>
      </c>
      <c r="P63" s="294">
        <v>4.01226755398354E-6</v>
      </c>
      <c r="Q63" s="294">
        <v>3.8085983332681338E-7</v>
      </c>
      <c r="R63" s="294">
        <v>2.1429397958053529E-6</v>
      </c>
      <c r="S63" s="294">
        <v>6.4159874125908771E-10</v>
      </c>
    </row>
    <row r="64" spans="1:19" x14ac:dyDescent="0.45">
      <c r="A64" s="2">
        <v>10765</v>
      </c>
      <c r="B64" s="382">
        <v>5</v>
      </c>
      <c r="C64" s="134">
        <v>61</v>
      </c>
      <c r="D64" s="134" t="s">
        <v>423</v>
      </c>
      <c r="E64" s="208">
        <v>5.6820029843565156E-2</v>
      </c>
      <c r="F64" s="208">
        <v>1.2618895000519281</v>
      </c>
      <c r="G64" s="208">
        <v>1.0571205547303113</v>
      </c>
      <c r="H64" s="209">
        <v>9899107.5879980009</v>
      </c>
      <c r="I64" s="209">
        <v>12667174</v>
      </c>
      <c r="J64" s="208">
        <v>2.1063448990724466E-2</v>
      </c>
      <c r="K64" s="208">
        <v>8.6062646021210748E-2</v>
      </c>
      <c r="L64" s="208">
        <v>8.0930268981625725E-2</v>
      </c>
      <c r="M64" s="299">
        <v>91786814.752702996</v>
      </c>
      <c r="N64" s="294">
        <v>3.2267714144914137E-3</v>
      </c>
      <c r="O64" s="294">
        <v>7.1661858999807537E-2</v>
      </c>
      <c r="P64" s="294">
        <v>6.0033167829484667E-2</v>
      </c>
      <c r="Q64" s="294">
        <v>1.1961791516300118E-3</v>
      </c>
      <c r="R64" s="294">
        <v>4.8874399890549503E-3</v>
      </c>
      <c r="S64" s="294">
        <v>4.5959757366545173E-3</v>
      </c>
    </row>
    <row r="65" spans="1:19" x14ac:dyDescent="0.45">
      <c r="A65" s="2">
        <v>11098</v>
      </c>
      <c r="B65" s="382">
        <v>123</v>
      </c>
      <c r="C65" s="207">
        <v>62</v>
      </c>
      <c r="D65" s="207" t="s">
        <v>441</v>
      </c>
      <c r="E65" s="210">
        <v>5.0832057897599071E-2</v>
      </c>
      <c r="F65" s="210">
        <v>1.3607354075963471</v>
      </c>
      <c r="G65" s="210">
        <v>1.3882787769052414</v>
      </c>
      <c r="H65" s="211">
        <v>7895862.3248539995</v>
      </c>
      <c r="I65" s="211">
        <v>8531426</v>
      </c>
      <c r="J65" s="210">
        <v>7.8045166682400476E-3</v>
      </c>
      <c r="K65" s="210">
        <v>0.11513010898858594</v>
      </c>
      <c r="L65" s="210">
        <v>8.7386683414758221E-2</v>
      </c>
      <c r="M65" s="299">
        <v>115955780.87740999</v>
      </c>
      <c r="N65" s="294">
        <v>3.6468385882215113E-3</v>
      </c>
      <c r="O65" s="294">
        <v>9.7623086650915847E-2</v>
      </c>
      <c r="P65" s="294">
        <v>9.9599127484195901E-2</v>
      </c>
      <c r="Q65" s="294">
        <v>5.5991855780247908E-4</v>
      </c>
      <c r="R65" s="294">
        <v>8.2597664051203921E-3</v>
      </c>
      <c r="S65" s="294">
        <v>6.2693729578217477E-3</v>
      </c>
    </row>
    <row r="66" spans="1:19" x14ac:dyDescent="0.45">
      <c r="A66" s="2">
        <v>11379</v>
      </c>
      <c r="B66" s="382">
        <v>208</v>
      </c>
      <c r="C66" s="134">
        <v>63</v>
      </c>
      <c r="D66" s="134" t="s">
        <v>461</v>
      </c>
      <c r="E66" s="208">
        <v>4.9403902778104247E-2</v>
      </c>
      <c r="F66" s="208">
        <v>0.22827694124375097</v>
      </c>
      <c r="G66" s="208">
        <v>0.5073444542337745</v>
      </c>
      <c r="H66" s="209">
        <v>12907059.448512999</v>
      </c>
      <c r="I66" s="209">
        <v>14859182</v>
      </c>
      <c r="J66" s="208">
        <v>8.3832035871716679E-4</v>
      </c>
      <c r="K66" s="208">
        <v>0</v>
      </c>
      <c r="L66" s="208">
        <v>1.924284351821999E-2</v>
      </c>
      <c r="M66" s="299">
        <v>46651553</v>
      </c>
      <c r="N66" s="294">
        <v>1.425981228726222E-3</v>
      </c>
      <c r="O66" s="294">
        <v>6.5889254666110526E-3</v>
      </c>
      <c r="P66" s="294">
        <v>1.4643856609570337E-2</v>
      </c>
      <c r="Q66" s="294">
        <v>2.4197057883441657E-5</v>
      </c>
      <c r="R66" s="294">
        <v>0</v>
      </c>
      <c r="S66" s="294">
        <v>5.5542036360048668E-4</v>
      </c>
    </row>
    <row r="67" spans="1:19" x14ac:dyDescent="0.45">
      <c r="A67" s="2">
        <v>11459</v>
      </c>
      <c r="B67" s="382">
        <v>241</v>
      </c>
      <c r="C67" s="207">
        <v>64</v>
      </c>
      <c r="D67" s="207" t="s">
        <v>477</v>
      </c>
      <c r="E67" s="210">
        <v>4.579922156721683E-2</v>
      </c>
      <c r="F67" s="210">
        <v>1.5693453762322931</v>
      </c>
      <c r="G67" s="210">
        <v>0.31383881328555779</v>
      </c>
      <c r="H67" s="211">
        <v>186480.26233699999</v>
      </c>
      <c r="I67" s="211">
        <v>207189</v>
      </c>
      <c r="J67" s="210">
        <v>0</v>
      </c>
      <c r="K67" s="210">
        <v>0</v>
      </c>
      <c r="L67" s="210">
        <v>0</v>
      </c>
      <c r="M67" s="299">
        <v>5425332.8429429997</v>
      </c>
      <c r="N67" s="294">
        <v>1.5373435434206149E-4</v>
      </c>
      <c r="O67" s="294">
        <v>5.267825301368597E-3</v>
      </c>
      <c r="P67" s="294">
        <v>1.05346347987866E-3</v>
      </c>
      <c r="Q67" s="294">
        <v>0</v>
      </c>
      <c r="R67" s="294">
        <v>0</v>
      </c>
      <c r="S67" s="294">
        <v>0</v>
      </c>
    </row>
    <row r="68" spans="1:19" x14ac:dyDescent="0.45">
      <c r="A68" s="2">
        <v>10919</v>
      </c>
      <c r="B68" s="382">
        <v>104</v>
      </c>
      <c r="C68" s="134">
        <v>65</v>
      </c>
      <c r="D68" s="134" t="s">
        <v>430</v>
      </c>
      <c r="E68" s="208">
        <v>4.4142066479779744E-2</v>
      </c>
      <c r="F68" s="208">
        <v>1.1856542439463267</v>
      </c>
      <c r="G68" s="208">
        <v>1.2762594861086438</v>
      </c>
      <c r="H68" s="209">
        <v>38065276.119291998</v>
      </c>
      <c r="I68" s="209">
        <v>39698255</v>
      </c>
      <c r="J68" s="208">
        <v>5.053618089156213E-2</v>
      </c>
      <c r="K68" s="208">
        <v>9.5523201143334888E-2</v>
      </c>
      <c r="L68" s="208">
        <v>7.2365489782712483E-2</v>
      </c>
      <c r="M68" s="299">
        <v>266032034.34226</v>
      </c>
      <c r="N68" s="294">
        <v>7.2656260304284712E-3</v>
      </c>
      <c r="O68" s="294">
        <v>0.19515444166734905</v>
      </c>
      <c r="P68" s="294">
        <v>0.21006773998901593</v>
      </c>
      <c r="Q68" s="294">
        <v>8.3180743595764675E-3</v>
      </c>
      <c r="R68" s="294">
        <v>1.5722776754341288E-2</v>
      </c>
      <c r="S68" s="294">
        <v>1.1911100412818844E-2</v>
      </c>
    </row>
    <row r="69" spans="1:19" x14ac:dyDescent="0.45">
      <c r="A69" s="2">
        <v>11161</v>
      </c>
      <c r="B69" s="382">
        <v>138</v>
      </c>
      <c r="C69" s="207">
        <v>66</v>
      </c>
      <c r="D69" s="207" t="s">
        <v>446</v>
      </c>
      <c r="E69" s="210">
        <v>4.2541655364097701E-2</v>
      </c>
      <c r="F69" s="210">
        <v>1.9625433207381939</v>
      </c>
      <c r="G69" s="210">
        <v>1.3471350439304008</v>
      </c>
      <c r="H69" s="211">
        <v>1615544.6644679999</v>
      </c>
      <c r="I69" s="211">
        <v>1090316</v>
      </c>
      <c r="J69" s="210">
        <v>2.4116313412052021E-14</v>
      </c>
      <c r="K69" s="210">
        <v>5.0937530610901449E-2</v>
      </c>
      <c r="L69" s="210">
        <v>4.8628574397068781E-2</v>
      </c>
      <c r="M69" s="299">
        <v>20086503.306449998</v>
      </c>
      <c r="N69" s="294">
        <v>5.286949596878856E-4</v>
      </c>
      <c r="O69" s="294">
        <v>2.4389900979712748E-2</v>
      </c>
      <c r="P69" s="294">
        <v>1.6741791113892339E-2</v>
      </c>
      <c r="Q69" s="294">
        <v>2.9971032481179725E-16</v>
      </c>
      <c r="R69" s="294">
        <v>6.3303638427898235E-4</v>
      </c>
      <c r="S69" s="294">
        <v>6.0434136754901335E-4</v>
      </c>
    </row>
    <row r="70" spans="1:19" x14ac:dyDescent="0.45">
      <c r="A70" s="2">
        <v>11075</v>
      </c>
      <c r="B70" s="382">
        <v>118</v>
      </c>
      <c r="C70" s="134">
        <v>67</v>
      </c>
      <c r="D70" s="134" t="s">
        <v>439</v>
      </c>
      <c r="E70" s="208">
        <v>4.0805363107646521E-2</v>
      </c>
      <c r="F70" s="208">
        <v>1.6081541729032804</v>
      </c>
      <c r="G70" s="208">
        <v>0.8918549273146078</v>
      </c>
      <c r="H70" s="209">
        <v>1747723.735105</v>
      </c>
      <c r="I70" s="209">
        <v>1780238</v>
      </c>
      <c r="J70" s="208">
        <v>2.0894434628750658E-3</v>
      </c>
      <c r="K70" s="208">
        <v>8.4489827590844627E-2</v>
      </c>
      <c r="L70" s="208">
        <v>7.2503437388999378E-2</v>
      </c>
      <c r="M70" s="299">
        <v>40000237</v>
      </c>
      <c r="N70" s="294">
        <v>1.0098718251676472E-3</v>
      </c>
      <c r="O70" s="294">
        <v>3.979941522531083E-2</v>
      </c>
      <c r="P70" s="294">
        <v>2.2072078144629661E-2</v>
      </c>
      <c r="Q70" s="294">
        <v>5.171060671294077E-5</v>
      </c>
      <c r="R70" s="294">
        <v>2.0909971116340157E-3</v>
      </c>
      <c r="S70" s="294">
        <v>1.7943518466874391E-3</v>
      </c>
    </row>
    <row r="71" spans="1:19" x14ac:dyDescent="0.45">
      <c r="A71" s="2">
        <v>11090</v>
      </c>
      <c r="B71" s="382">
        <v>121</v>
      </c>
      <c r="C71" s="207">
        <v>68</v>
      </c>
      <c r="D71" s="207" t="s">
        <v>440</v>
      </c>
      <c r="E71" s="210">
        <v>3.2460563138055891E-2</v>
      </c>
      <c r="F71" s="210">
        <v>1.2921185327391178</v>
      </c>
      <c r="G71" s="210">
        <v>0.97653174334864679</v>
      </c>
      <c r="H71" s="211">
        <v>5009946.946215</v>
      </c>
      <c r="I71" s="211">
        <v>5558455</v>
      </c>
      <c r="J71" s="210">
        <v>3.4805951318938803E-3</v>
      </c>
      <c r="K71" s="210">
        <v>8.3778808263745855E-2</v>
      </c>
      <c r="L71" s="210">
        <v>5.0998082585919015E-2</v>
      </c>
      <c r="M71" s="299">
        <v>49641655.392953999</v>
      </c>
      <c r="N71" s="294">
        <v>9.96985288195802E-4</v>
      </c>
      <c r="O71" s="294">
        <v>3.9685792334137542E-2</v>
      </c>
      <c r="P71" s="294">
        <v>2.999294181786364E-2</v>
      </c>
      <c r="Q71" s="294">
        <v>1.0690209303842518E-4</v>
      </c>
      <c r="R71" s="294">
        <v>2.5731605131522682E-3</v>
      </c>
      <c r="S71" s="294">
        <v>1.5663418360338684E-3</v>
      </c>
    </row>
    <row r="72" spans="1:19" x14ac:dyDescent="0.45">
      <c r="A72" s="2">
        <v>11588</v>
      </c>
      <c r="B72" s="382">
        <v>253</v>
      </c>
      <c r="C72" s="134">
        <v>69</v>
      </c>
      <c r="D72" s="134" t="s">
        <v>490</v>
      </c>
      <c r="E72" s="208">
        <v>3.2342074287077457E-2</v>
      </c>
      <c r="F72" s="208">
        <v>1.2543336277651338</v>
      </c>
      <c r="G72" s="208">
        <v>0</v>
      </c>
      <c r="H72" s="209">
        <v>62518.58784</v>
      </c>
      <c r="I72" s="209">
        <v>52657</v>
      </c>
      <c r="J72" s="208">
        <v>0</v>
      </c>
      <c r="K72" s="208">
        <v>1.0153549721513205E-2</v>
      </c>
      <c r="L72" s="208">
        <v>0</v>
      </c>
      <c r="M72" s="299">
        <v>1260543.568244</v>
      </c>
      <c r="N72" s="294">
        <v>2.5223896495039349E-5</v>
      </c>
      <c r="O72" s="294">
        <v>9.7826692611477448E-4</v>
      </c>
      <c r="P72" s="294">
        <v>0</v>
      </c>
      <c r="Q72" s="294">
        <v>0</v>
      </c>
      <c r="R72" s="294">
        <v>7.918851615989775E-6</v>
      </c>
      <c r="S72" s="294">
        <v>0</v>
      </c>
    </row>
    <row r="73" spans="1:19" x14ac:dyDescent="0.45">
      <c r="A73" s="2">
        <v>10929</v>
      </c>
      <c r="B73" s="382">
        <v>110</v>
      </c>
      <c r="C73" s="207">
        <v>70</v>
      </c>
      <c r="D73" s="207" t="s">
        <v>433</v>
      </c>
      <c r="E73" s="210">
        <v>3.0819465265067326E-2</v>
      </c>
      <c r="F73" s="210">
        <v>0.6279119411034122</v>
      </c>
      <c r="G73" s="210">
        <v>0.69214317231010591</v>
      </c>
      <c r="H73" s="211">
        <v>74112.754704000006</v>
      </c>
      <c r="I73" s="211">
        <v>64309</v>
      </c>
      <c r="J73" s="210">
        <v>0</v>
      </c>
      <c r="K73" s="210">
        <v>3.8330984357459498E-2</v>
      </c>
      <c r="L73" s="210">
        <v>0.1232198313653832</v>
      </c>
      <c r="M73" s="299">
        <v>939128.30047300004</v>
      </c>
      <c r="N73" s="294">
        <v>1.7907562345325335E-5</v>
      </c>
      <c r="O73" s="294">
        <v>3.6484644155811055E-4</v>
      </c>
      <c r="P73" s="294">
        <v>4.0216781515944324E-4</v>
      </c>
      <c r="Q73" s="294">
        <v>0</v>
      </c>
      <c r="R73" s="294">
        <v>2.2272109078963174E-5</v>
      </c>
      <c r="S73" s="294">
        <v>7.1596531392682282E-5</v>
      </c>
    </row>
    <row r="74" spans="1:19" x14ac:dyDescent="0.45">
      <c r="A74" s="2">
        <v>10915</v>
      </c>
      <c r="B74" s="382">
        <v>105</v>
      </c>
      <c r="C74" s="134">
        <v>71</v>
      </c>
      <c r="D74" s="134" t="s">
        <v>431</v>
      </c>
      <c r="E74" s="208">
        <v>2.6036597382020722E-2</v>
      </c>
      <c r="F74" s="208">
        <v>0.79762703245369138</v>
      </c>
      <c r="G74" s="208">
        <v>0.63671212014666378</v>
      </c>
      <c r="H74" s="209">
        <v>3566171.68707</v>
      </c>
      <c r="I74" s="209">
        <v>4047434</v>
      </c>
      <c r="J74" s="208">
        <v>2.5772717862311404E-4</v>
      </c>
      <c r="K74" s="208">
        <v>3.2711184488418703E-3</v>
      </c>
      <c r="L74" s="208">
        <v>1.7657701181894817E-2</v>
      </c>
      <c r="M74" s="299">
        <v>59790703.288929</v>
      </c>
      <c r="N74" s="294">
        <v>9.6317307532674907E-4</v>
      </c>
      <c r="O74" s="294">
        <v>2.9506654442591602E-2</v>
      </c>
      <c r="P74" s="294">
        <v>2.3553921499856169E-2</v>
      </c>
      <c r="Q74" s="294">
        <v>9.5341136780464112E-6</v>
      </c>
      <c r="R74" s="294">
        <v>1.2100863910522874E-4</v>
      </c>
      <c r="S74" s="294">
        <v>6.5321217288979105E-4</v>
      </c>
    </row>
    <row r="75" spans="1:19" x14ac:dyDescent="0.45">
      <c r="A75" s="2">
        <v>11142</v>
      </c>
      <c r="B75" s="382">
        <v>130</v>
      </c>
      <c r="C75" s="207">
        <v>72</v>
      </c>
      <c r="D75" s="207" t="s">
        <v>442</v>
      </c>
      <c r="E75" s="210">
        <v>2.5379597717021987E-2</v>
      </c>
      <c r="F75" s="210">
        <v>0.49426342446721633</v>
      </c>
      <c r="G75" s="210">
        <v>0.50266175247269984</v>
      </c>
      <c r="H75" s="211">
        <v>9933862.4810090009</v>
      </c>
      <c r="I75" s="211">
        <v>10758947</v>
      </c>
      <c r="J75" s="210">
        <v>6.5858283350886631E-4</v>
      </c>
      <c r="K75" s="210">
        <v>2.1116825777942914E-2</v>
      </c>
      <c r="L75" s="210">
        <v>2.7602988367352792E-2</v>
      </c>
      <c r="M75" s="299">
        <v>149450883.47190601</v>
      </c>
      <c r="N75" s="294">
        <v>2.3467653388159772E-3</v>
      </c>
      <c r="O75" s="294">
        <v>4.5702862815914472E-2</v>
      </c>
      <c r="P75" s="294">
        <v>4.6479427727897205E-2</v>
      </c>
      <c r="Q75" s="294">
        <v>6.0896921363778527E-5</v>
      </c>
      <c r="R75" s="294">
        <v>1.9526012726456656E-3</v>
      </c>
      <c r="S75" s="294">
        <v>2.552354732746532E-3</v>
      </c>
    </row>
    <row r="76" spans="1:19" x14ac:dyDescent="0.45">
      <c r="A76" s="2">
        <v>10837</v>
      </c>
      <c r="B76" s="382">
        <v>1</v>
      </c>
      <c r="C76" s="134">
        <v>73</v>
      </c>
      <c r="D76" s="134" t="s">
        <v>426</v>
      </c>
      <c r="E76" s="208">
        <v>1.9464450576192435E-2</v>
      </c>
      <c r="F76" s="208">
        <v>0.17902542435297555</v>
      </c>
      <c r="G76" s="208">
        <v>0.55910124150208718</v>
      </c>
      <c r="H76" s="209">
        <v>11134545.957513001</v>
      </c>
      <c r="I76" s="209">
        <v>11524483</v>
      </c>
      <c r="J76" s="208">
        <v>2.3337171965576446E-3</v>
      </c>
      <c r="K76" s="208">
        <v>3.2487266418265725E-4</v>
      </c>
      <c r="L76" s="208">
        <v>0.10776204704788386</v>
      </c>
      <c r="M76" s="299">
        <v>123533773.805277</v>
      </c>
      <c r="N76" s="294">
        <v>1.4876963677404433E-3</v>
      </c>
      <c r="O76" s="294">
        <v>1.3683174487795524E-2</v>
      </c>
      <c r="P76" s="294">
        <v>4.2732923949016795E-2</v>
      </c>
      <c r="Q76" s="294">
        <v>1.7836941161333161E-4</v>
      </c>
      <c r="R76" s="294">
        <v>2.4830491905785078E-5</v>
      </c>
      <c r="S76" s="294">
        <v>8.2364105447446049E-3</v>
      </c>
    </row>
    <row r="77" spans="1:19" x14ac:dyDescent="0.45">
      <c r="A77" s="2">
        <v>11427</v>
      </c>
      <c r="B77" s="382">
        <v>227</v>
      </c>
      <c r="C77" s="207">
        <v>74</v>
      </c>
      <c r="D77" s="207" t="s">
        <v>473</v>
      </c>
      <c r="E77" s="210">
        <v>1.3182035262822347E-2</v>
      </c>
      <c r="F77" s="210">
        <v>0.5659419174709257</v>
      </c>
      <c r="G77" s="210">
        <v>0.56712906984413125</v>
      </c>
      <c r="H77" s="211">
        <v>6236.2501179999999</v>
      </c>
      <c r="I77" s="211">
        <v>6757</v>
      </c>
      <c r="J77" s="210">
        <v>0</v>
      </c>
      <c r="K77" s="210">
        <v>0</v>
      </c>
      <c r="L77" s="210">
        <v>0</v>
      </c>
      <c r="M77" s="299">
        <v>90174.728464</v>
      </c>
      <c r="N77" s="294">
        <v>7.3545102369686363E-7</v>
      </c>
      <c r="O77" s="294">
        <v>3.1574984762090726E-5</v>
      </c>
      <c r="P77" s="294">
        <v>3.1641218269341353E-5</v>
      </c>
      <c r="Q77" s="294">
        <v>0</v>
      </c>
      <c r="R77" s="294">
        <v>0</v>
      </c>
      <c r="S77" s="294">
        <v>0</v>
      </c>
    </row>
    <row r="78" spans="1:19" x14ac:dyDescent="0.45">
      <c r="A78" s="2">
        <v>11315</v>
      </c>
      <c r="B78" s="382">
        <v>191</v>
      </c>
      <c r="C78" s="134">
        <v>75</v>
      </c>
      <c r="D78" s="134" t="s">
        <v>455</v>
      </c>
      <c r="E78" s="208">
        <v>9.994237249932713E-4</v>
      </c>
      <c r="F78" s="208">
        <v>0.42198046894209973</v>
      </c>
      <c r="G78" s="208">
        <v>0.26567604206564654</v>
      </c>
      <c r="H78" s="209">
        <v>6530.524512</v>
      </c>
      <c r="I78" s="209">
        <v>0</v>
      </c>
      <c r="J78" s="208">
        <v>2.4458145750462696E-4</v>
      </c>
      <c r="K78" s="208">
        <v>0</v>
      </c>
      <c r="L78" s="208">
        <v>0</v>
      </c>
      <c r="M78" s="299">
        <v>13178210.629757</v>
      </c>
      <c r="N78" s="294">
        <v>8.1487790817338817E-6</v>
      </c>
      <c r="O78" s="294">
        <v>3.4406083548184602E-3</v>
      </c>
      <c r="P78" s="294">
        <v>2.1661836916238579E-3</v>
      </c>
      <c r="Q78" s="294">
        <v>1.9941894662417657E-6</v>
      </c>
      <c r="R78" s="294">
        <v>0</v>
      </c>
      <c r="S78" s="294">
        <v>0</v>
      </c>
    </row>
    <row r="79" spans="1:19" x14ac:dyDescent="0.45">
      <c r="A79" s="2">
        <v>11198</v>
      </c>
      <c r="B79" s="382">
        <v>150</v>
      </c>
      <c r="C79" s="207">
        <v>76</v>
      </c>
      <c r="D79" s="207" t="s">
        <v>448</v>
      </c>
      <c r="E79" s="210">
        <v>0</v>
      </c>
      <c r="F79" s="210">
        <v>0</v>
      </c>
      <c r="G79" s="210">
        <v>0</v>
      </c>
      <c r="H79" s="211">
        <v>0</v>
      </c>
      <c r="I79" s="211">
        <v>0</v>
      </c>
      <c r="J79" s="210">
        <v>0</v>
      </c>
      <c r="K79" s="210">
        <v>0</v>
      </c>
      <c r="L79" s="210">
        <v>0</v>
      </c>
      <c r="M79" s="299">
        <v>924</v>
      </c>
      <c r="N79" s="294">
        <v>0</v>
      </c>
      <c r="O79" s="294">
        <v>0</v>
      </c>
      <c r="P79" s="294">
        <v>0</v>
      </c>
      <c r="Q79" s="294">
        <v>0</v>
      </c>
      <c r="R79" s="294">
        <v>0</v>
      </c>
      <c r="S79" s="294">
        <v>0</v>
      </c>
    </row>
    <row r="80" spans="1:19" x14ac:dyDescent="0.45">
      <c r="B80" s="232"/>
      <c r="C80" s="417" t="s">
        <v>23</v>
      </c>
      <c r="D80" s="417"/>
      <c r="E80" s="370">
        <v>9.7999945458302373E-2</v>
      </c>
      <c r="F80" s="370">
        <v>1.4069494082821263</v>
      </c>
      <c r="G80" s="370">
        <v>1.1081035630055545</v>
      </c>
      <c r="H80" s="212">
        <v>165776217.981473</v>
      </c>
      <c r="I80" s="212">
        <v>168205823</v>
      </c>
      <c r="J80" s="370">
        <v>1.5572887090575509E-2</v>
      </c>
      <c r="K80" s="370">
        <v>0.10553659934798541</v>
      </c>
      <c r="L80" s="370">
        <v>7.5298321180605643E-2</v>
      </c>
      <c r="M80" s="299">
        <v>1616268673.4090779</v>
      </c>
      <c r="N80" s="299">
        <v>9.7999945458302373E-2</v>
      </c>
      <c r="O80" s="299">
        <v>1.4069494082821263</v>
      </c>
      <c r="P80" s="299">
        <v>1.1081035630055545</v>
      </c>
      <c r="Q80" s="299">
        <v>1.5572887090575509E-2</v>
      </c>
      <c r="R80" s="299">
        <v>0.10553659934798541</v>
      </c>
      <c r="S80" s="299">
        <v>7.5298321180605643E-2</v>
      </c>
    </row>
    <row r="81" spans="1:19" x14ac:dyDescent="0.45">
      <c r="A81" s="2">
        <v>11173</v>
      </c>
      <c r="B81" s="382">
        <v>140</v>
      </c>
      <c r="C81" s="134">
        <v>77</v>
      </c>
      <c r="D81" s="134" t="s">
        <v>510</v>
      </c>
      <c r="E81" s="208">
        <v>9.5785919201529435</v>
      </c>
      <c r="F81" s="208">
        <v>1.6727259424009967E-2</v>
      </c>
      <c r="G81" s="208">
        <v>7.209815536948298E-3</v>
      </c>
      <c r="H81" s="209">
        <v>175577.628474</v>
      </c>
      <c r="I81" s="209">
        <v>114200</v>
      </c>
      <c r="J81" s="208">
        <v>0.88930370732391306</v>
      </c>
      <c r="K81" s="208">
        <v>1.8415305887639561E-3</v>
      </c>
      <c r="L81" s="208">
        <v>1.2790165251482578E-3</v>
      </c>
      <c r="M81" s="299">
        <v>280035.61033699999</v>
      </c>
      <c r="N81" s="294">
        <v>0.20349796928669878</v>
      </c>
      <c r="O81" s="294">
        <v>3.5537199547629037E-4</v>
      </c>
      <c r="P81" s="294">
        <v>1.5317312115716917E-4</v>
      </c>
      <c r="Q81" s="294">
        <v>1.8893330045598122E-2</v>
      </c>
      <c r="R81" s="294">
        <v>3.9123468075130208E-5</v>
      </c>
      <c r="S81" s="294">
        <v>2.7172810755638129E-5</v>
      </c>
    </row>
    <row r="82" spans="1:19" x14ac:dyDescent="0.45">
      <c r="A82" s="2">
        <v>11239</v>
      </c>
      <c r="B82" s="382">
        <v>165</v>
      </c>
      <c r="C82" s="207">
        <v>78</v>
      </c>
      <c r="D82" s="207" t="s">
        <v>511</v>
      </c>
      <c r="E82" s="210">
        <v>2.550721137031764</v>
      </c>
      <c r="F82" s="210">
        <v>0.72484490999694906</v>
      </c>
      <c r="G82" s="210">
        <v>0.91276314451337337</v>
      </c>
      <c r="H82" s="211">
        <v>88293.98878</v>
      </c>
      <c r="I82" s="211">
        <v>83301</v>
      </c>
      <c r="J82" s="210">
        <v>0.31561830131558749</v>
      </c>
      <c r="K82" s="210">
        <v>0.29522184300341298</v>
      </c>
      <c r="L82" s="210">
        <v>0.49412473280820057</v>
      </c>
      <c r="M82" s="299">
        <v>144085.24752899999</v>
      </c>
      <c r="N82" s="294">
        <v>2.7882238974708689E-2</v>
      </c>
      <c r="O82" s="294">
        <v>7.9233667321448424E-3</v>
      </c>
      <c r="P82" s="294">
        <v>9.9775235140929924E-3</v>
      </c>
      <c r="Q82" s="294">
        <v>3.4500615431106757E-3</v>
      </c>
      <c r="R82" s="294">
        <v>3.2271054086115826E-3</v>
      </c>
      <c r="S82" s="294">
        <v>5.4013367762752659E-3</v>
      </c>
    </row>
    <row r="83" spans="1:19" x14ac:dyDescent="0.45">
      <c r="A83" s="2">
        <v>11172</v>
      </c>
      <c r="B83" s="382">
        <v>143</v>
      </c>
      <c r="C83" s="134">
        <v>79</v>
      </c>
      <c r="D83" s="134" t="s">
        <v>503</v>
      </c>
      <c r="E83" s="208">
        <v>2.1125834985669387</v>
      </c>
      <c r="F83" s="208">
        <v>0</v>
      </c>
      <c r="G83" s="208">
        <v>0</v>
      </c>
      <c r="H83" s="209">
        <v>108253.548669</v>
      </c>
      <c r="I83" s="209">
        <v>103173</v>
      </c>
      <c r="J83" s="208">
        <v>0.39331663665310757</v>
      </c>
      <c r="K83" s="208">
        <v>0</v>
      </c>
      <c r="L83" s="208">
        <v>0</v>
      </c>
      <c r="M83" s="299">
        <v>199699.26188999999</v>
      </c>
      <c r="N83" s="294">
        <v>3.2006301356118705E-2</v>
      </c>
      <c r="O83" s="294">
        <v>0</v>
      </c>
      <c r="P83" s="294">
        <v>0</v>
      </c>
      <c r="Q83" s="294">
        <v>5.9588701746623651E-3</v>
      </c>
      <c r="R83" s="294">
        <v>0</v>
      </c>
      <c r="S83" s="294">
        <v>0</v>
      </c>
    </row>
    <row r="84" spans="1:19" x14ac:dyDescent="0.45">
      <c r="A84" s="2">
        <v>11222</v>
      </c>
      <c r="B84" s="382">
        <v>153</v>
      </c>
      <c r="C84" s="207">
        <v>80</v>
      </c>
      <c r="D84" s="207" t="s">
        <v>506</v>
      </c>
      <c r="E84" s="210">
        <v>2.0589914424620477</v>
      </c>
      <c r="F84" s="210">
        <v>3.5290800384458866E-3</v>
      </c>
      <c r="G84" s="210">
        <v>5.9363091594704272E-3</v>
      </c>
      <c r="H84" s="211">
        <v>99507.515171999999</v>
      </c>
      <c r="I84" s="211">
        <v>102206</v>
      </c>
      <c r="J84" s="210">
        <v>0.10223320275055911</v>
      </c>
      <c r="K84" s="210">
        <v>2.4128671703786382E-3</v>
      </c>
      <c r="L84" s="210">
        <v>0</v>
      </c>
      <c r="M84" s="299">
        <v>214655.47998400001</v>
      </c>
      <c r="N84" s="294">
        <v>3.3530626569373938E-2</v>
      </c>
      <c r="O84" s="294">
        <v>5.747098431893653E-5</v>
      </c>
      <c r="P84" s="294">
        <v>9.6672653184291186E-5</v>
      </c>
      <c r="Q84" s="294">
        <v>1.6648652703097747E-3</v>
      </c>
      <c r="R84" s="294">
        <v>3.9293484364716756E-5</v>
      </c>
      <c r="S84" s="294">
        <v>0</v>
      </c>
    </row>
    <row r="85" spans="1:19" x14ac:dyDescent="0.45">
      <c r="A85" s="2">
        <v>11304</v>
      </c>
      <c r="B85" s="382">
        <v>179</v>
      </c>
      <c r="C85" s="134">
        <v>81</v>
      </c>
      <c r="D85" s="134" t="s">
        <v>508</v>
      </c>
      <c r="E85" s="208">
        <v>1.7942008244248822</v>
      </c>
      <c r="F85" s="208">
        <v>2.4665281705308939E-4</v>
      </c>
      <c r="G85" s="208">
        <v>1.2158941685715675E-4</v>
      </c>
      <c r="H85" s="209">
        <v>184840.603932</v>
      </c>
      <c r="I85" s="209">
        <v>201266</v>
      </c>
      <c r="J85" s="208">
        <v>8.1870937151705611E-2</v>
      </c>
      <c r="K85" s="208">
        <v>0</v>
      </c>
      <c r="L85" s="208">
        <v>0</v>
      </c>
      <c r="M85" s="299">
        <v>336388.61165899999</v>
      </c>
      <c r="N85" s="294">
        <v>4.5788612491480384E-2</v>
      </c>
      <c r="O85" s="294">
        <v>6.2946633990072362E-6</v>
      </c>
      <c r="P85" s="294">
        <v>3.1030030840176521E-6</v>
      </c>
      <c r="Q85" s="294">
        <v>2.0893740346794396E-3</v>
      </c>
      <c r="R85" s="294">
        <v>0</v>
      </c>
      <c r="S85" s="294">
        <v>0</v>
      </c>
    </row>
    <row r="86" spans="1:19" x14ac:dyDescent="0.45">
      <c r="A86" s="2">
        <v>11381</v>
      </c>
      <c r="B86" s="382">
        <v>213</v>
      </c>
      <c r="C86" s="207">
        <v>82</v>
      </c>
      <c r="D86" s="207" t="s">
        <v>513</v>
      </c>
      <c r="E86" s="210">
        <v>1.7079956206426901</v>
      </c>
      <c r="F86" s="210">
        <v>0.15256973800518336</v>
      </c>
      <c r="G86" s="210">
        <v>0.18377520279493209</v>
      </c>
      <c r="H86" s="211">
        <v>250562.81024799999</v>
      </c>
      <c r="I86" s="211">
        <v>261486</v>
      </c>
      <c r="J86" s="210">
        <v>0.15097209913344886</v>
      </c>
      <c r="K86" s="210">
        <v>0</v>
      </c>
      <c r="L86" s="210">
        <v>0</v>
      </c>
      <c r="M86" s="299">
        <v>396507.82311599999</v>
      </c>
      <c r="N86" s="294">
        <v>5.1378764943504067E-2</v>
      </c>
      <c r="O86" s="294">
        <v>4.5894993006543481E-3</v>
      </c>
      <c r="P86" s="294">
        <v>5.5282009114828333E-3</v>
      </c>
      <c r="Q86" s="294">
        <v>4.5414402125259108E-3</v>
      </c>
      <c r="R86" s="294">
        <v>0</v>
      </c>
      <c r="S86" s="294">
        <v>0</v>
      </c>
    </row>
    <row r="87" spans="1:19" x14ac:dyDescent="0.45">
      <c r="A87" s="2">
        <v>10767</v>
      </c>
      <c r="B87" s="382">
        <v>32</v>
      </c>
      <c r="C87" s="134">
        <v>83</v>
      </c>
      <c r="D87" s="134" t="s">
        <v>495</v>
      </c>
      <c r="E87" s="208">
        <v>1.4825754018081538</v>
      </c>
      <c r="F87" s="208">
        <v>7.8643201614550517E-2</v>
      </c>
      <c r="G87" s="208">
        <v>0.52176845403782168</v>
      </c>
      <c r="H87" s="209">
        <v>79884.485035000005</v>
      </c>
      <c r="I87" s="209">
        <v>86865</v>
      </c>
      <c r="J87" s="208">
        <v>0.15818181438311207</v>
      </c>
      <c r="K87" s="208">
        <v>2.0033004378321197E-2</v>
      </c>
      <c r="L87" s="208">
        <v>2.1778289168784258E-3</v>
      </c>
      <c r="M87" s="299">
        <v>149393.04191999999</v>
      </c>
      <c r="N87" s="294">
        <v>1.6803212040564997E-2</v>
      </c>
      <c r="O87" s="294">
        <v>8.9132626284406228E-4</v>
      </c>
      <c r="P87" s="294">
        <v>5.9136189353894419E-3</v>
      </c>
      <c r="Q87" s="294">
        <v>1.7928009359922377E-3</v>
      </c>
      <c r="R87" s="294">
        <v>2.2705005085606886E-4</v>
      </c>
      <c r="S87" s="294">
        <v>2.4683075837998791E-5</v>
      </c>
    </row>
    <row r="88" spans="1:19" x14ac:dyDescent="0.45">
      <c r="A88" s="2">
        <v>10615</v>
      </c>
      <c r="B88" s="382">
        <v>65</v>
      </c>
      <c r="C88" s="207">
        <v>84</v>
      </c>
      <c r="D88" s="207" t="s">
        <v>30</v>
      </c>
      <c r="E88" s="210">
        <v>1.4560787522880894</v>
      </c>
      <c r="F88" s="210">
        <v>0.13261996725303329</v>
      </c>
      <c r="G88" s="210">
        <v>4.5698811872874598E-2</v>
      </c>
      <c r="H88" s="211">
        <v>142924.499477</v>
      </c>
      <c r="I88" s="211">
        <v>142302</v>
      </c>
      <c r="J88" s="210">
        <v>0.13255616805403517</v>
      </c>
      <c r="K88" s="210">
        <v>2.0502645502645502E-2</v>
      </c>
      <c r="L88" s="210">
        <v>3.1510369154047315E-3</v>
      </c>
      <c r="M88" s="299">
        <v>271945.548281</v>
      </c>
      <c r="N88" s="294">
        <v>3.0040832620988712E-2</v>
      </c>
      <c r="O88" s="294">
        <v>2.7361255235603689E-3</v>
      </c>
      <c r="P88" s="294">
        <v>9.4282699771135658E-4</v>
      </c>
      <c r="Q88" s="294">
        <v>2.7348092616099463E-3</v>
      </c>
      <c r="R88" s="294">
        <v>4.2299672381358917E-4</v>
      </c>
      <c r="S88" s="294">
        <v>6.5010063782251659E-5</v>
      </c>
    </row>
    <row r="89" spans="1:19" x14ac:dyDescent="0.45">
      <c r="A89" s="2">
        <v>11131</v>
      </c>
      <c r="B89" s="382">
        <v>128</v>
      </c>
      <c r="C89" s="134">
        <v>85</v>
      </c>
      <c r="D89" s="134" t="s">
        <v>501</v>
      </c>
      <c r="E89" s="208">
        <v>1.4147005555959589</v>
      </c>
      <c r="F89" s="208">
        <v>0.76688519833391045</v>
      </c>
      <c r="G89" s="208">
        <v>0.79278960457097336</v>
      </c>
      <c r="H89" s="209">
        <v>85074.854397000003</v>
      </c>
      <c r="I89" s="209">
        <v>129582</v>
      </c>
      <c r="J89" s="208">
        <v>8.9408913753506111E-2</v>
      </c>
      <c r="K89" s="208">
        <v>0.25826741492166511</v>
      </c>
      <c r="L89" s="208">
        <v>0.12674016659361875</v>
      </c>
      <c r="M89" s="299">
        <v>198890.437382</v>
      </c>
      <c r="N89" s="294">
        <v>2.1346347450908937E-2</v>
      </c>
      <c r="O89" s="294">
        <v>1.1571493227906968E-2</v>
      </c>
      <c r="P89" s="294">
        <v>1.1962363545910692E-2</v>
      </c>
      <c r="Q89" s="294">
        <v>1.3490867241419101E-3</v>
      </c>
      <c r="R89" s="294">
        <v>3.8969843846873194E-3</v>
      </c>
      <c r="S89" s="294">
        <v>1.9123761713331414E-3</v>
      </c>
    </row>
    <row r="90" spans="1:19" x14ac:dyDescent="0.45">
      <c r="A90" s="2">
        <v>11305</v>
      </c>
      <c r="B90" s="382">
        <v>180</v>
      </c>
      <c r="C90" s="207">
        <v>86</v>
      </c>
      <c r="D90" s="207" t="s">
        <v>509</v>
      </c>
      <c r="E90" s="210">
        <v>1.1843592091655679</v>
      </c>
      <c r="F90" s="210">
        <v>0.38079983008699192</v>
      </c>
      <c r="G90" s="210">
        <v>0.75370578500694696</v>
      </c>
      <c r="H90" s="211">
        <v>61686.958309000001</v>
      </c>
      <c r="I90" s="211">
        <v>68835</v>
      </c>
      <c r="J90" s="210">
        <v>4.0297489744269464E-2</v>
      </c>
      <c r="K90" s="210">
        <v>4.1254877270882175E-3</v>
      </c>
      <c r="L90" s="210">
        <v>2.1422713378012312E-2</v>
      </c>
      <c r="M90" s="299">
        <v>122589.596456</v>
      </c>
      <c r="N90" s="294">
        <v>1.1014941726982912E-2</v>
      </c>
      <c r="O90" s="294">
        <v>3.5415673771882162E-3</v>
      </c>
      <c r="P90" s="294">
        <v>7.0097190420721819E-3</v>
      </c>
      <c r="Q90" s="294">
        <v>3.7478030131546695E-4</v>
      </c>
      <c r="R90" s="294">
        <v>3.8368432953103601E-5</v>
      </c>
      <c r="S90" s="294">
        <v>1.9923848919021272E-4</v>
      </c>
    </row>
    <row r="91" spans="1:19" x14ac:dyDescent="0.45">
      <c r="A91" s="2">
        <v>11327</v>
      </c>
      <c r="B91" s="382">
        <v>204</v>
      </c>
      <c r="C91" s="134">
        <v>87</v>
      </c>
      <c r="D91" s="134" t="s">
        <v>512</v>
      </c>
      <c r="E91" s="208">
        <v>0.88465773091734479</v>
      </c>
      <c r="F91" s="208">
        <v>6.1636747478371258E-2</v>
      </c>
      <c r="G91" s="208">
        <v>0</v>
      </c>
      <c r="H91" s="209">
        <v>614446.73100699997</v>
      </c>
      <c r="I91" s="209">
        <v>558017</v>
      </c>
      <c r="J91" s="208">
        <v>8.7440797242222312E-2</v>
      </c>
      <c r="K91" s="208">
        <v>0</v>
      </c>
      <c r="L91" s="208">
        <v>0</v>
      </c>
      <c r="M91" s="299">
        <v>1050374.4149259999</v>
      </c>
      <c r="N91" s="294">
        <v>7.0496013546762326E-2</v>
      </c>
      <c r="O91" s="294">
        <v>4.9116679065336778E-3</v>
      </c>
      <c r="P91" s="294">
        <v>0</v>
      </c>
      <c r="Q91" s="294">
        <v>6.9679237647484443E-3</v>
      </c>
      <c r="R91" s="294">
        <v>0</v>
      </c>
      <c r="S91" s="294">
        <v>0</v>
      </c>
    </row>
    <row r="92" spans="1:19" x14ac:dyDescent="0.45">
      <c r="A92" s="2">
        <v>11188</v>
      </c>
      <c r="B92" s="382">
        <v>145</v>
      </c>
      <c r="C92" s="207">
        <v>88</v>
      </c>
      <c r="D92" s="207" t="s">
        <v>504</v>
      </c>
      <c r="E92" s="210">
        <v>0.81516595946755166</v>
      </c>
      <c r="F92" s="210">
        <v>1.7842291439195501</v>
      </c>
      <c r="G92" s="210">
        <v>1.3974268640981922</v>
      </c>
      <c r="H92" s="211">
        <v>396613.04119900003</v>
      </c>
      <c r="I92" s="211">
        <v>518087</v>
      </c>
      <c r="J92" s="210">
        <v>6.8727949831609722E-2</v>
      </c>
      <c r="K92" s="210">
        <v>0.13684160890272079</v>
      </c>
      <c r="L92" s="210">
        <v>8.0103888239483986E-2</v>
      </c>
      <c r="M92" s="299">
        <v>842674.50750299997</v>
      </c>
      <c r="N92" s="294">
        <v>5.2113595623188173E-2</v>
      </c>
      <c r="O92" s="294">
        <v>0.11406584760490344</v>
      </c>
      <c r="P92" s="294">
        <v>8.9337560852222969E-2</v>
      </c>
      <c r="Q92" s="294">
        <v>4.3937808539928902E-3</v>
      </c>
      <c r="R92" s="294">
        <v>8.748290072663081E-3</v>
      </c>
      <c r="S92" s="294">
        <v>5.1210450964908043E-3</v>
      </c>
    </row>
    <row r="93" spans="1:19" x14ac:dyDescent="0.45">
      <c r="A93" s="2">
        <v>10897</v>
      </c>
      <c r="B93" s="382">
        <v>101</v>
      </c>
      <c r="C93" s="134">
        <v>89</v>
      </c>
      <c r="D93" s="134" t="s">
        <v>498</v>
      </c>
      <c r="E93" s="208">
        <v>0.81459754301232123</v>
      </c>
      <c r="F93" s="208">
        <v>0.30662971025876967</v>
      </c>
      <c r="G93" s="208">
        <v>0.43933613124761539</v>
      </c>
      <c r="H93" s="209">
        <v>132505.685425</v>
      </c>
      <c r="I93" s="209">
        <v>160579</v>
      </c>
      <c r="J93" s="208">
        <v>2.3859460721945547E-2</v>
      </c>
      <c r="K93" s="208">
        <v>1.5240466756334291E-2</v>
      </c>
      <c r="L93" s="208">
        <v>0</v>
      </c>
      <c r="M93" s="299">
        <v>229018.521592</v>
      </c>
      <c r="N93" s="294">
        <v>1.4153337071010361E-2</v>
      </c>
      <c r="O93" s="294">
        <v>5.3275800823437648E-3</v>
      </c>
      <c r="P93" s="294">
        <v>7.6333060495458634E-3</v>
      </c>
      <c r="Q93" s="294">
        <v>4.1454948253523004E-4</v>
      </c>
      <c r="R93" s="294">
        <v>2.6479758620959225E-4</v>
      </c>
      <c r="S93" s="294">
        <v>0</v>
      </c>
    </row>
    <row r="94" spans="1:19" x14ac:dyDescent="0.45">
      <c r="A94" s="2">
        <v>11157</v>
      </c>
      <c r="B94" s="382">
        <v>135</v>
      </c>
      <c r="C94" s="207">
        <v>90</v>
      </c>
      <c r="D94" s="207" t="s">
        <v>502</v>
      </c>
      <c r="E94" s="210">
        <v>0.79423507845081243</v>
      </c>
      <c r="F94" s="210">
        <v>0.84163065624637901</v>
      </c>
      <c r="G94" s="210">
        <v>0.59665775604460236</v>
      </c>
      <c r="H94" s="211">
        <v>130745.442003</v>
      </c>
      <c r="I94" s="211">
        <v>151517</v>
      </c>
      <c r="J94" s="210">
        <v>4.179991033143874E-2</v>
      </c>
      <c r="K94" s="210">
        <v>6.4277260322471511E-2</v>
      </c>
      <c r="L94" s="210">
        <v>4.7406986996801063E-2</v>
      </c>
      <c r="M94" s="299">
        <v>270731.19317400001</v>
      </c>
      <c r="N94" s="294">
        <v>1.6312950141534648E-2</v>
      </c>
      <c r="O94" s="294">
        <v>1.7286417215056995E-2</v>
      </c>
      <c r="P94" s="294">
        <v>1.2254870742929958E-2</v>
      </c>
      <c r="Q94" s="294">
        <v>8.5853656135084506E-4</v>
      </c>
      <c r="R94" s="294">
        <v>1.3202032639003599E-3</v>
      </c>
      <c r="S94" s="294">
        <v>9.737014093455092E-4</v>
      </c>
    </row>
    <row r="95" spans="1:19" x14ac:dyDescent="0.45">
      <c r="A95" s="2">
        <v>10885</v>
      </c>
      <c r="B95" s="382">
        <v>17</v>
      </c>
      <c r="C95" s="134">
        <v>91</v>
      </c>
      <c r="D95" s="134" t="s">
        <v>497</v>
      </c>
      <c r="E95" s="208">
        <v>0.76996657444708227</v>
      </c>
      <c r="F95" s="208">
        <v>2.2654523131773665</v>
      </c>
      <c r="G95" s="208">
        <v>1.9579817797042596</v>
      </c>
      <c r="H95" s="209">
        <v>1052387.90429</v>
      </c>
      <c r="I95" s="209">
        <v>1992047</v>
      </c>
      <c r="J95" s="208">
        <v>6.2222265056652105E-2</v>
      </c>
      <c r="K95" s="208">
        <v>7.614924446211372E-3</v>
      </c>
      <c r="L95" s="208">
        <v>1.465938750089686E-2</v>
      </c>
      <c r="M95" s="299">
        <v>6867736.7671919996</v>
      </c>
      <c r="N95" s="294">
        <v>0.40117204292354358</v>
      </c>
      <c r="O95" s="294">
        <v>1.1803579048556392</v>
      </c>
      <c r="P95" s="294">
        <v>1.0201579869036483</v>
      </c>
      <c r="Q95" s="294">
        <v>3.2419372498127715E-2</v>
      </c>
      <c r="R95" s="294">
        <v>3.9675680713656802E-3</v>
      </c>
      <c r="S95" s="294">
        <v>7.6379113417563479E-3</v>
      </c>
    </row>
    <row r="96" spans="1:19" x14ac:dyDescent="0.45">
      <c r="A96" s="2">
        <v>11258</v>
      </c>
      <c r="B96" s="382">
        <v>166</v>
      </c>
      <c r="C96" s="207">
        <v>92</v>
      </c>
      <c r="D96" s="207" t="s">
        <v>507</v>
      </c>
      <c r="E96" s="210">
        <v>0.55725652642060541</v>
      </c>
      <c r="F96" s="210">
        <v>1.9194294818299068E-2</v>
      </c>
      <c r="G96" s="210">
        <v>0.81684495359482079</v>
      </c>
      <c r="H96" s="211">
        <v>33745.978026999997</v>
      </c>
      <c r="I96" s="211">
        <v>36847</v>
      </c>
      <c r="J96" s="210">
        <v>0</v>
      </c>
      <c r="K96" s="210">
        <v>0</v>
      </c>
      <c r="L96" s="210">
        <v>0</v>
      </c>
      <c r="M96" s="299">
        <v>68648.409786000004</v>
      </c>
      <c r="N96" s="294">
        <v>2.9022230838959395E-3</v>
      </c>
      <c r="O96" s="294">
        <v>9.9964958434108981E-5</v>
      </c>
      <c r="P96" s="294">
        <v>4.2541740973661884E-3</v>
      </c>
      <c r="Q96" s="294">
        <v>0</v>
      </c>
      <c r="R96" s="294">
        <v>0</v>
      </c>
      <c r="S96" s="294">
        <v>0</v>
      </c>
    </row>
    <row r="97" spans="1:19" x14ac:dyDescent="0.45">
      <c r="A97" s="2">
        <v>11196</v>
      </c>
      <c r="B97" s="382">
        <v>151</v>
      </c>
      <c r="C97" s="134">
        <v>93</v>
      </c>
      <c r="D97" s="134" t="s">
        <v>505</v>
      </c>
      <c r="E97" s="208">
        <v>0.51816690666516374</v>
      </c>
      <c r="F97" s="208">
        <v>0</v>
      </c>
      <c r="G97" s="208">
        <v>0</v>
      </c>
      <c r="H97" s="209">
        <v>266833.29221799999</v>
      </c>
      <c r="I97" s="209">
        <v>290562</v>
      </c>
      <c r="J97" s="208">
        <v>7.086986238663219E-2</v>
      </c>
      <c r="K97" s="208">
        <v>0</v>
      </c>
      <c r="L97" s="208">
        <v>0</v>
      </c>
      <c r="M97" s="299">
        <v>483933.39596200001</v>
      </c>
      <c r="N97" s="294">
        <v>1.9023937634144082E-2</v>
      </c>
      <c r="O97" s="294">
        <v>0</v>
      </c>
      <c r="P97" s="294">
        <v>0</v>
      </c>
      <c r="Q97" s="294">
        <v>2.6019103590783311E-3</v>
      </c>
      <c r="R97" s="294">
        <v>0</v>
      </c>
      <c r="S97" s="294">
        <v>0</v>
      </c>
    </row>
    <row r="98" spans="1:19" x14ac:dyDescent="0.45">
      <c r="A98" s="2">
        <v>10762</v>
      </c>
      <c r="B98" s="382">
        <v>10</v>
      </c>
      <c r="C98" s="207">
        <v>94</v>
      </c>
      <c r="D98" s="207" t="s">
        <v>494</v>
      </c>
      <c r="E98" s="210">
        <v>0.33197293850417736</v>
      </c>
      <c r="F98" s="210">
        <v>1.557716444751122</v>
      </c>
      <c r="G98" s="210">
        <v>0.62371054094643419</v>
      </c>
      <c r="H98" s="211">
        <v>419466.57884700003</v>
      </c>
      <c r="I98" s="211">
        <v>497954</v>
      </c>
      <c r="J98" s="210">
        <v>1.8472789538863599E-2</v>
      </c>
      <c r="K98" s="210">
        <v>3.7728416721214825E-2</v>
      </c>
      <c r="L98" s="210">
        <v>2.7080133845711021E-2</v>
      </c>
      <c r="M98" s="299">
        <v>984619.95809199999</v>
      </c>
      <c r="N98" s="294">
        <v>2.4797989082746639E-2</v>
      </c>
      <c r="O98" s="294">
        <v>0.11635959113115227</v>
      </c>
      <c r="P98" s="294">
        <v>4.6590445760051162E-2</v>
      </c>
      <c r="Q98" s="294">
        <v>1.3798957088993311E-3</v>
      </c>
      <c r="R98" s="294">
        <v>2.8182684714532177E-3</v>
      </c>
      <c r="S98" s="294">
        <v>2.0228542317066289E-3</v>
      </c>
    </row>
    <row r="99" spans="1:19" x14ac:dyDescent="0.45">
      <c r="A99" s="2">
        <v>10763</v>
      </c>
      <c r="B99" s="382">
        <v>37</v>
      </c>
      <c r="C99" s="134">
        <v>95</v>
      </c>
      <c r="D99" s="134" t="s">
        <v>496</v>
      </c>
      <c r="E99" s="208">
        <v>0.32995634579826771</v>
      </c>
      <c r="F99" s="208">
        <v>0.97034523005098594</v>
      </c>
      <c r="G99" s="208">
        <v>1.1627096258983967</v>
      </c>
      <c r="H99" s="209">
        <v>25365.845436</v>
      </c>
      <c r="I99" s="209">
        <v>32986</v>
      </c>
      <c r="J99" s="208">
        <v>0.11584377970921922</v>
      </c>
      <c r="K99" s="208">
        <v>3.0385984122638928E-2</v>
      </c>
      <c r="L99" s="208">
        <v>0</v>
      </c>
      <c r="M99" s="299">
        <v>35503.405830999996</v>
      </c>
      <c r="N99" s="294">
        <v>8.8873370133544659E-4</v>
      </c>
      <c r="O99" s="294">
        <v>2.6136139488090295E-3</v>
      </c>
      <c r="P99" s="294">
        <v>3.1317452825556768E-3</v>
      </c>
      <c r="Q99" s="294">
        <v>3.1202391597768452E-4</v>
      </c>
      <c r="R99" s="294">
        <v>8.1844306017813789E-5</v>
      </c>
      <c r="S99" s="294">
        <v>0</v>
      </c>
    </row>
    <row r="100" spans="1:19" x14ac:dyDescent="0.45">
      <c r="A100" s="2">
        <v>10934</v>
      </c>
      <c r="B100" s="382">
        <v>111</v>
      </c>
      <c r="C100" s="207">
        <v>96</v>
      </c>
      <c r="D100" s="207" t="s">
        <v>499</v>
      </c>
      <c r="E100" s="210">
        <v>0.14075118596618449</v>
      </c>
      <c r="F100" s="210">
        <v>0</v>
      </c>
      <c r="G100" s="210">
        <v>3.9693141483149496E-3</v>
      </c>
      <c r="H100" s="211">
        <v>25623.607825999999</v>
      </c>
      <c r="I100" s="211">
        <v>23862</v>
      </c>
      <c r="J100" s="210">
        <v>8.1971343252475876E-2</v>
      </c>
      <c r="K100" s="210">
        <v>0</v>
      </c>
      <c r="L100" s="210">
        <v>0</v>
      </c>
      <c r="M100" s="299">
        <v>30691.745268999999</v>
      </c>
      <c r="N100" s="294">
        <v>3.2773195986959879E-4</v>
      </c>
      <c r="O100" s="294">
        <v>0</v>
      </c>
      <c r="P100" s="294">
        <v>9.2423456060819276E-6</v>
      </c>
      <c r="Q100" s="294">
        <v>1.908660931903747E-4</v>
      </c>
      <c r="R100" s="294">
        <v>0</v>
      </c>
      <c r="S100" s="294">
        <v>0</v>
      </c>
    </row>
    <row r="101" spans="1:19" x14ac:dyDescent="0.45">
      <c r="A101" s="2">
        <v>10980</v>
      </c>
      <c r="B101" s="382">
        <v>112</v>
      </c>
      <c r="C101" s="134">
        <v>97</v>
      </c>
      <c r="D101" s="134" t="s">
        <v>500</v>
      </c>
      <c r="E101" s="208">
        <v>0</v>
      </c>
      <c r="F101" s="208">
        <v>0</v>
      </c>
      <c r="G101" s="208">
        <v>0</v>
      </c>
      <c r="H101" s="209">
        <v>0</v>
      </c>
      <c r="I101" s="209">
        <v>0</v>
      </c>
      <c r="J101" s="208">
        <v>0</v>
      </c>
      <c r="K101" s="208">
        <v>0</v>
      </c>
      <c r="L101" s="208">
        <v>0</v>
      </c>
      <c r="M101" s="299">
        <v>3074.082371</v>
      </c>
      <c r="N101" s="294">
        <v>0</v>
      </c>
      <c r="O101" s="294">
        <v>0</v>
      </c>
      <c r="P101" s="294">
        <v>0</v>
      </c>
      <c r="Q101" s="294">
        <v>0</v>
      </c>
      <c r="R101" s="294">
        <v>0</v>
      </c>
      <c r="S101" s="294">
        <v>0</v>
      </c>
    </row>
    <row r="102" spans="1:19" x14ac:dyDescent="0.45">
      <c r="B102" s="232"/>
      <c r="C102" s="417" t="s">
        <v>195</v>
      </c>
      <c r="D102" s="417"/>
      <c r="E102" s="370">
        <v>1.0754784022293611</v>
      </c>
      <c r="F102" s="370">
        <v>1.4726951037703657</v>
      </c>
      <c r="G102" s="370">
        <v>1.2249565337580115</v>
      </c>
      <c r="H102" s="212">
        <v>4374340.9987710007</v>
      </c>
      <c r="I102" s="212">
        <v>5555674</v>
      </c>
      <c r="J102" s="386">
        <v>9.2388277741846714E-2</v>
      </c>
      <c r="K102" s="386">
        <v>2.5091893724971257E-2</v>
      </c>
      <c r="L102" s="386">
        <v>2.33853294664738E-2</v>
      </c>
      <c r="M102" s="299">
        <v>13181197.060252002</v>
      </c>
      <c r="N102" s="385">
        <v>1.0754784022293611</v>
      </c>
      <c r="O102" s="385">
        <v>1.4726951037703657</v>
      </c>
      <c r="P102" s="385">
        <v>1.2249565337580115</v>
      </c>
      <c r="Q102" s="385">
        <v>9.2388277741846714E-2</v>
      </c>
      <c r="R102" s="385">
        <v>2.5091893724971257E-2</v>
      </c>
      <c r="S102" s="385">
        <v>2.33853294664738E-2</v>
      </c>
    </row>
    <row r="103" spans="1:19" x14ac:dyDescent="0.45">
      <c r="A103" s="2">
        <v>10630</v>
      </c>
      <c r="B103" s="382">
        <v>19</v>
      </c>
      <c r="C103" s="134">
        <v>98</v>
      </c>
      <c r="D103" s="134" t="s">
        <v>519</v>
      </c>
      <c r="E103" s="208">
        <v>7.3910614618363626</v>
      </c>
      <c r="F103" s="208">
        <v>1.7977471739992301</v>
      </c>
      <c r="G103" s="208">
        <v>0.66998215785975623</v>
      </c>
      <c r="H103" s="209">
        <v>119715.668169</v>
      </c>
      <c r="I103" s="209">
        <v>135536</v>
      </c>
      <c r="J103" s="208">
        <v>0.14342507064686591</v>
      </c>
      <c r="K103" s="208">
        <v>5.2031652310506355E-4</v>
      </c>
      <c r="L103" s="208">
        <v>3.4677096466187278E-4</v>
      </c>
      <c r="M103" s="299">
        <v>146044.81591100001</v>
      </c>
      <c r="N103" s="294">
        <v>2.7131699379047032E-2</v>
      </c>
      <c r="O103" s="294">
        <v>6.5993140682610064E-3</v>
      </c>
      <c r="P103" s="294">
        <v>2.4594240746389009E-3</v>
      </c>
      <c r="Q103" s="294">
        <v>5.2649621712691193E-4</v>
      </c>
      <c r="R103" s="294">
        <v>1.9100194958100206E-6</v>
      </c>
      <c r="S103" s="294">
        <v>1.2729545837453323E-6</v>
      </c>
    </row>
    <row r="104" spans="1:19" x14ac:dyDescent="0.45">
      <c r="A104" s="2">
        <v>11454</v>
      </c>
      <c r="B104" s="382">
        <v>244</v>
      </c>
      <c r="C104" s="207">
        <v>99</v>
      </c>
      <c r="D104" s="207" t="s">
        <v>575</v>
      </c>
      <c r="E104" s="210">
        <v>7.1628954008845325</v>
      </c>
      <c r="F104" s="210">
        <v>5.1301091318701326</v>
      </c>
      <c r="G104" s="210">
        <v>0.67809143574266217</v>
      </c>
      <c r="H104" s="211">
        <v>131051.07134900001</v>
      </c>
      <c r="I104" s="211">
        <v>422619</v>
      </c>
      <c r="J104" s="210">
        <v>0.64865505197287054</v>
      </c>
      <c r="K104" s="210">
        <v>0.73462516981096593</v>
      </c>
      <c r="L104" s="210">
        <v>4.9913158963363416E-3</v>
      </c>
      <c r="M104" s="299">
        <v>421157.95727999997</v>
      </c>
      <c r="N104" s="294">
        <v>7.5825914504563746E-2</v>
      </c>
      <c r="O104" s="294">
        <v>5.4306979881938541E-2</v>
      </c>
      <c r="P104" s="294">
        <v>7.1782289640234878E-3</v>
      </c>
      <c r="Q104" s="294">
        <v>6.866617444640402E-3</v>
      </c>
      <c r="R104" s="294">
        <v>7.7766911564991145E-3</v>
      </c>
      <c r="S104" s="294">
        <v>5.2837724305471878E-5</v>
      </c>
    </row>
    <row r="105" spans="1:19" x14ac:dyDescent="0.45">
      <c r="A105" s="2">
        <v>11273</v>
      </c>
      <c r="B105" s="382">
        <v>168</v>
      </c>
      <c r="C105" s="134">
        <v>100</v>
      </c>
      <c r="D105" s="134" t="s">
        <v>559</v>
      </c>
      <c r="E105" s="208">
        <v>6.3298893048710898</v>
      </c>
      <c r="F105" s="208">
        <v>1.6368833324687451</v>
      </c>
      <c r="G105" s="208">
        <v>1.6047050889661254</v>
      </c>
      <c r="H105" s="209">
        <v>211246.91814200001</v>
      </c>
      <c r="I105" s="209">
        <v>231707</v>
      </c>
      <c r="J105" s="208">
        <v>0.67454324528439613</v>
      </c>
      <c r="K105" s="208">
        <v>0.64018791293117971</v>
      </c>
      <c r="L105" s="208">
        <v>0.5871717606543263</v>
      </c>
      <c r="M105" s="299">
        <v>275388.25690899999</v>
      </c>
      <c r="N105" s="294">
        <v>4.3815277788723489E-2</v>
      </c>
      <c r="O105" s="294">
        <v>1.1330450575914155E-2</v>
      </c>
      <c r="P105" s="294">
        <v>1.1107713872329861E-2</v>
      </c>
      <c r="Q105" s="294">
        <v>4.6691653280411935E-3</v>
      </c>
      <c r="R105" s="294">
        <v>4.431358889716637E-3</v>
      </c>
      <c r="S105" s="294">
        <v>4.0643828925989584E-3</v>
      </c>
    </row>
    <row r="106" spans="1:19" x14ac:dyDescent="0.45">
      <c r="A106" s="2">
        <v>11309</v>
      </c>
      <c r="B106" s="382">
        <v>185</v>
      </c>
      <c r="C106" s="207">
        <v>101</v>
      </c>
      <c r="D106" s="207" t="s">
        <v>567</v>
      </c>
      <c r="E106" s="210">
        <v>5.5542636426938889</v>
      </c>
      <c r="F106" s="210">
        <v>1.2419665353386298</v>
      </c>
      <c r="G106" s="210">
        <v>9.32660179152805E-3</v>
      </c>
      <c r="H106" s="211">
        <v>242219.520154</v>
      </c>
      <c r="I106" s="211">
        <v>313591</v>
      </c>
      <c r="J106" s="210">
        <v>0.5012137838109999</v>
      </c>
      <c r="K106" s="210">
        <v>0.16620590941055885</v>
      </c>
      <c r="L106" s="210">
        <v>2.2900950141322932E-3</v>
      </c>
      <c r="M106" s="299">
        <v>303461.60310000001</v>
      </c>
      <c r="N106" s="294">
        <v>4.2365689138053698E-2</v>
      </c>
      <c r="O106" s="294">
        <v>9.4732212118224489E-3</v>
      </c>
      <c r="P106" s="294">
        <v>7.1139567300526987E-5</v>
      </c>
      <c r="Q106" s="294">
        <v>3.8230571544035641E-3</v>
      </c>
      <c r="R106" s="294">
        <v>1.267751828859904E-3</v>
      </c>
      <c r="S106" s="294">
        <v>1.7467923690111111E-5</v>
      </c>
    </row>
    <row r="107" spans="1:19" x14ac:dyDescent="0.45">
      <c r="A107" s="2">
        <v>10743</v>
      </c>
      <c r="B107" s="382">
        <v>21</v>
      </c>
      <c r="C107" s="134">
        <v>102</v>
      </c>
      <c r="D107" s="134" t="s">
        <v>522</v>
      </c>
      <c r="E107" s="208">
        <v>5.3360539010114065</v>
      </c>
      <c r="F107" s="208">
        <v>1.5710683150840949</v>
      </c>
      <c r="G107" s="208">
        <v>0.73666166661224863</v>
      </c>
      <c r="H107" s="209">
        <v>881633.93494299997</v>
      </c>
      <c r="I107" s="209">
        <v>1108237</v>
      </c>
      <c r="J107" s="208">
        <v>0.595633700551912</v>
      </c>
      <c r="K107" s="208">
        <v>8.4909473422391732E-2</v>
      </c>
      <c r="L107" s="208">
        <v>7.398994348036228E-2</v>
      </c>
      <c r="M107" s="299">
        <v>1123823.326719</v>
      </c>
      <c r="N107" s="294">
        <v>0.15073089823877003</v>
      </c>
      <c r="O107" s="294">
        <v>4.4378962941549645E-2</v>
      </c>
      <c r="P107" s="294">
        <v>2.0808949228471488E-2</v>
      </c>
      <c r="Q107" s="294">
        <v>1.682524284255358E-2</v>
      </c>
      <c r="R107" s="294">
        <v>2.3984917385321439E-3</v>
      </c>
      <c r="S107" s="294">
        <v>2.0900408519705831E-3</v>
      </c>
    </row>
    <row r="108" spans="1:19" x14ac:dyDescent="0.45">
      <c r="A108" s="2">
        <v>10753</v>
      </c>
      <c r="B108" s="382">
        <v>60</v>
      </c>
      <c r="C108" s="207">
        <v>103</v>
      </c>
      <c r="D108" s="207" t="s">
        <v>523</v>
      </c>
      <c r="E108" s="210">
        <v>4.9018067647514441</v>
      </c>
      <c r="F108" s="210">
        <v>0.28329939536679072</v>
      </c>
      <c r="G108" s="210">
        <v>0.66112803707257672</v>
      </c>
      <c r="H108" s="211">
        <v>164195.581439</v>
      </c>
      <c r="I108" s="211">
        <v>143843</v>
      </c>
      <c r="J108" s="210">
        <v>0.32998627364831135</v>
      </c>
      <c r="K108" s="210">
        <v>8.1695149195246848E-3</v>
      </c>
      <c r="L108" s="210">
        <v>0.17658183657504872</v>
      </c>
      <c r="M108" s="299">
        <v>159987.99278299999</v>
      </c>
      <c r="N108" s="294">
        <v>1.9711860346088274E-2</v>
      </c>
      <c r="O108" s="294">
        <v>1.1392448510533222E-3</v>
      </c>
      <c r="P108" s="294">
        <v>2.6586244956391951E-3</v>
      </c>
      <c r="Q108" s="294">
        <v>1.326988935805472E-3</v>
      </c>
      <c r="R108" s="294">
        <v>3.2852445010063721E-5</v>
      </c>
      <c r="S108" s="294">
        <v>7.1009663768327707E-4</v>
      </c>
    </row>
    <row r="109" spans="1:19" x14ac:dyDescent="0.45">
      <c r="A109" s="2">
        <v>10801</v>
      </c>
      <c r="B109" s="382">
        <v>46</v>
      </c>
      <c r="C109" s="134">
        <v>104</v>
      </c>
      <c r="D109" s="134" t="s">
        <v>530</v>
      </c>
      <c r="E109" s="208">
        <v>4.7067147142409702</v>
      </c>
      <c r="F109" s="208">
        <v>0.35868136104246545</v>
      </c>
      <c r="G109" s="208">
        <v>1.4012500774414716</v>
      </c>
      <c r="H109" s="209">
        <v>124206.928315</v>
      </c>
      <c r="I109" s="209">
        <v>149908</v>
      </c>
      <c r="J109" s="208">
        <v>0.25877240071788865</v>
      </c>
      <c r="K109" s="208">
        <v>2.422369032466614E-2</v>
      </c>
      <c r="L109" s="208">
        <v>1.8937174643581092E-2</v>
      </c>
      <c r="M109" s="299">
        <v>156350.76467900001</v>
      </c>
      <c r="N109" s="294">
        <v>1.8497026641865161E-2</v>
      </c>
      <c r="O109" s="294">
        <v>1.4095901481067056E-3</v>
      </c>
      <c r="P109" s="294">
        <v>5.5068049771379328E-3</v>
      </c>
      <c r="Q109" s="294">
        <v>1.0169556220978847E-3</v>
      </c>
      <c r="R109" s="294">
        <v>9.5197238945445302E-5</v>
      </c>
      <c r="S109" s="294">
        <v>7.4421639119986709E-5</v>
      </c>
    </row>
    <row r="110" spans="1:19" x14ac:dyDescent="0.45">
      <c r="A110" s="2">
        <v>10872</v>
      </c>
      <c r="B110" s="382">
        <v>15</v>
      </c>
      <c r="C110" s="207">
        <v>105</v>
      </c>
      <c r="D110" s="207" t="s">
        <v>538</v>
      </c>
      <c r="E110" s="210">
        <v>4.0680676192316536</v>
      </c>
      <c r="F110" s="210">
        <v>8.3621878351463147E-2</v>
      </c>
      <c r="G110" s="210">
        <v>2.0223686226444004E-2</v>
      </c>
      <c r="H110" s="211">
        <v>166489.970141</v>
      </c>
      <c r="I110" s="211">
        <v>194349</v>
      </c>
      <c r="J110" s="210">
        <v>0.57890536173963314</v>
      </c>
      <c r="K110" s="210">
        <v>4.1254185565721843E-2</v>
      </c>
      <c r="L110" s="210">
        <v>0</v>
      </c>
      <c r="M110" s="299">
        <v>200640.84367599999</v>
      </c>
      <c r="N110" s="294">
        <v>2.0515945914899213E-2</v>
      </c>
      <c r="O110" s="294">
        <v>4.2171912911440876E-4</v>
      </c>
      <c r="P110" s="294">
        <v>1.0199143467039569E-4</v>
      </c>
      <c r="Q110" s="294">
        <v>2.9195166361415292E-3</v>
      </c>
      <c r="R110" s="294">
        <v>2.0805176291278582E-4</v>
      </c>
      <c r="S110" s="294">
        <v>0</v>
      </c>
    </row>
    <row r="111" spans="1:19" x14ac:dyDescent="0.45">
      <c r="A111" s="2">
        <v>11223</v>
      </c>
      <c r="B111" s="382">
        <v>160</v>
      </c>
      <c r="C111" s="134">
        <v>106</v>
      </c>
      <c r="D111" s="134" t="s">
        <v>557</v>
      </c>
      <c r="E111" s="208">
        <v>3.752116465165098</v>
      </c>
      <c r="F111" s="208">
        <v>3.607202764796491</v>
      </c>
      <c r="G111" s="208">
        <v>0.99738597498890424</v>
      </c>
      <c r="H111" s="209">
        <v>1250479.5153689999</v>
      </c>
      <c r="I111" s="209">
        <v>2430415</v>
      </c>
      <c r="J111" s="208">
        <v>0.35361455713867701</v>
      </c>
      <c r="K111" s="208">
        <v>0.49146531858625703</v>
      </c>
      <c r="L111" s="208">
        <v>4.5584786913927242E-2</v>
      </c>
      <c r="M111" s="299">
        <v>2494066.5886369999</v>
      </c>
      <c r="N111" s="294">
        <v>0.23521682952020073</v>
      </c>
      <c r="O111" s="294">
        <v>0.22613231909223239</v>
      </c>
      <c r="P111" s="294">
        <v>6.2525235829661671E-2</v>
      </c>
      <c r="Q111" s="294">
        <v>2.2167780711116497E-2</v>
      </c>
      <c r="R111" s="294">
        <v>3.0809521807289682E-2</v>
      </c>
      <c r="S111" s="294">
        <v>2.8576695717722361E-3</v>
      </c>
    </row>
    <row r="112" spans="1:19" x14ac:dyDescent="0.45">
      <c r="A112" s="2">
        <v>11149</v>
      </c>
      <c r="B112" s="382">
        <v>133</v>
      </c>
      <c r="C112" s="207">
        <v>107</v>
      </c>
      <c r="D112" s="207" t="s">
        <v>547</v>
      </c>
      <c r="E112" s="210">
        <v>3.6817195011644412</v>
      </c>
      <c r="F112" s="210">
        <v>0.53295011354708888</v>
      </c>
      <c r="G112" s="210">
        <v>0.20405048706183246</v>
      </c>
      <c r="H112" s="211">
        <v>55240.283078</v>
      </c>
      <c r="I112" s="211">
        <v>73274</v>
      </c>
      <c r="J112" s="210">
        <v>0.60790232576656478</v>
      </c>
      <c r="K112" s="210">
        <v>0.16178938817132399</v>
      </c>
      <c r="L112" s="210">
        <v>1.0131588519082132E-2</v>
      </c>
      <c r="M112" s="299">
        <v>77268.123577999999</v>
      </c>
      <c r="N112" s="294">
        <v>7.1504784255575909E-3</v>
      </c>
      <c r="O112" s="294">
        <v>1.0350729564301804E-3</v>
      </c>
      <c r="P112" s="294">
        <v>3.9629814411409816E-4</v>
      </c>
      <c r="Q112" s="294">
        <v>1.1806419429468528E-3</v>
      </c>
      <c r="R112" s="294">
        <v>3.1422044217038357E-4</v>
      </c>
      <c r="S112" s="294">
        <v>1.9677138657469941E-5</v>
      </c>
    </row>
    <row r="113" spans="1:19" x14ac:dyDescent="0.45">
      <c r="A113" s="2">
        <v>11087</v>
      </c>
      <c r="B113" s="382">
        <v>119</v>
      </c>
      <c r="C113" s="134">
        <v>108</v>
      </c>
      <c r="D113" s="134" t="s">
        <v>542</v>
      </c>
      <c r="E113" s="208">
        <v>3.6177378026374138</v>
      </c>
      <c r="F113" s="208">
        <v>0.79832611299465095</v>
      </c>
      <c r="G113" s="208">
        <v>1.0005933555886126</v>
      </c>
      <c r="H113" s="209">
        <v>114809.842506</v>
      </c>
      <c r="I113" s="209">
        <v>129823</v>
      </c>
      <c r="J113" s="208">
        <v>0.19569628639706646</v>
      </c>
      <c r="K113" s="208">
        <v>4.9069350120479402E-2</v>
      </c>
      <c r="L113" s="208">
        <v>8.2736304988707751E-2</v>
      </c>
      <c r="M113" s="299">
        <v>140129.74123499999</v>
      </c>
      <c r="N113" s="294">
        <v>1.2742406191137692E-2</v>
      </c>
      <c r="O113" s="294">
        <v>2.8118664645497174E-3</v>
      </c>
      <c r="P113" s="294">
        <v>3.5242927112541316E-3</v>
      </c>
      <c r="Q113" s="294">
        <v>6.8928200643803223E-4</v>
      </c>
      <c r="R113" s="294">
        <v>1.7283220202262025E-4</v>
      </c>
      <c r="S113" s="294">
        <v>2.914140444759116E-4</v>
      </c>
    </row>
    <row r="114" spans="1:19" x14ac:dyDescent="0.45">
      <c r="A114" s="2">
        <v>11461</v>
      </c>
      <c r="B114" s="382">
        <v>237</v>
      </c>
      <c r="C114" s="207">
        <v>109</v>
      </c>
      <c r="D114" s="207" t="s">
        <v>573</v>
      </c>
      <c r="E114" s="210">
        <v>3.4403115615748416</v>
      </c>
      <c r="F114" s="210">
        <v>1.3508530033720065</v>
      </c>
      <c r="G114" s="210">
        <v>0.54847973938389438</v>
      </c>
      <c r="H114" s="211">
        <v>186845.49272099999</v>
      </c>
      <c r="I114" s="211">
        <v>230798</v>
      </c>
      <c r="J114" s="210">
        <v>0.28240925300625108</v>
      </c>
      <c r="K114" s="210">
        <v>6.1099371684503023E-2</v>
      </c>
      <c r="L114" s="210">
        <v>0.16385521878771597</v>
      </c>
      <c r="M114" s="299">
        <v>241986.98946499999</v>
      </c>
      <c r="N114" s="294">
        <v>2.092540289276686E-2</v>
      </c>
      <c r="O114" s="294">
        <v>8.2164486670863561E-3</v>
      </c>
      <c r="P114" s="294">
        <v>3.3360814332391328E-3</v>
      </c>
      <c r="Q114" s="294">
        <v>1.7177302968153212E-3</v>
      </c>
      <c r="R114" s="294">
        <v>3.7163173919279452E-4</v>
      </c>
      <c r="S114" s="294">
        <v>9.9663545229777828E-4</v>
      </c>
    </row>
    <row r="115" spans="1:19" x14ac:dyDescent="0.45">
      <c r="A115" s="2">
        <v>10787</v>
      </c>
      <c r="B115" s="382">
        <v>54</v>
      </c>
      <c r="C115" s="134">
        <v>110</v>
      </c>
      <c r="D115" s="134" t="s">
        <v>529</v>
      </c>
      <c r="E115" s="208">
        <v>3.2792320596969873</v>
      </c>
      <c r="F115" s="208">
        <v>0.62444555297765358</v>
      </c>
      <c r="G115" s="208">
        <v>0.42094775146504038</v>
      </c>
      <c r="H115" s="209">
        <v>244076.73613400001</v>
      </c>
      <c r="I115" s="209">
        <v>303974</v>
      </c>
      <c r="J115" s="208">
        <v>0.22995305847436137</v>
      </c>
      <c r="K115" s="208">
        <v>1.2599394639910893E-3</v>
      </c>
      <c r="L115" s="208">
        <v>7.5133689186498715E-4</v>
      </c>
      <c r="M115" s="299">
        <v>316800.59136000002</v>
      </c>
      <c r="N115" s="294">
        <v>2.6112122343140264E-2</v>
      </c>
      <c r="O115" s="294">
        <v>4.9723832833864952E-3</v>
      </c>
      <c r="P115" s="294">
        <v>3.3519552706924379E-3</v>
      </c>
      <c r="Q115" s="294">
        <v>1.8310879763162155E-3</v>
      </c>
      <c r="R115" s="294">
        <v>1.0032743285550198E-5</v>
      </c>
      <c r="S115" s="294">
        <v>5.9828034381641648E-6</v>
      </c>
    </row>
    <row r="116" spans="1:19" x14ac:dyDescent="0.45">
      <c r="A116" s="2">
        <v>10825</v>
      </c>
      <c r="B116" s="382">
        <v>61</v>
      </c>
      <c r="C116" s="207">
        <v>111</v>
      </c>
      <c r="D116" s="207" t="s">
        <v>531</v>
      </c>
      <c r="E116" s="210">
        <v>3.2503340936463649</v>
      </c>
      <c r="F116" s="210">
        <v>7.7380639048270777E-3</v>
      </c>
      <c r="G116" s="210">
        <v>0.69376217297468024</v>
      </c>
      <c r="H116" s="211">
        <v>84839.815056000007</v>
      </c>
      <c r="I116" s="211">
        <v>88714</v>
      </c>
      <c r="J116" s="210">
        <v>0.1986640820419566</v>
      </c>
      <c r="K116" s="210">
        <v>0</v>
      </c>
      <c r="L116" s="210">
        <v>8.1391875746714457E-2</v>
      </c>
      <c r="M116" s="299">
        <v>112999.757564</v>
      </c>
      <c r="N116" s="294">
        <v>9.2318672747211498E-3</v>
      </c>
      <c r="O116" s="294">
        <v>2.1978288038856088E-5</v>
      </c>
      <c r="P116" s="294">
        <v>1.9704806080224485E-3</v>
      </c>
      <c r="Q116" s="294">
        <v>5.6426212962254322E-4</v>
      </c>
      <c r="R116" s="294">
        <v>0</v>
      </c>
      <c r="S116" s="294">
        <v>2.3117592606959102E-4</v>
      </c>
    </row>
    <row r="117" spans="1:19" x14ac:dyDescent="0.45">
      <c r="A117" s="2">
        <v>11260</v>
      </c>
      <c r="B117" s="382">
        <v>169</v>
      </c>
      <c r="C117" s="134">
        <v>112</v>
      </c>
      <c r="D117" s="134" t="s">
        <v>560</v>
      </c>
      <c r="E117" s="208">
        <v>3.1283312902562361</v>
      </c>
      <c r="F117" s="208">
        <v>0.20997802765929946</v>
      </c>
      <c r="G117" s="208">
        <v>0.50033927879022877</v>
      </c>
      <c r="H117" s="209">
        <v>248697.990361</v>
      </c>
      <c r="I117" s="209">
        <v>353939</v>
      </c>
      <c r="J117" s="208">
        <v>0.57506645687826885</v>
      </c>
      <c r="K117" s="208">
        <v>0</v>
      </c>
      <c r="L117" s="208">
        <v>0</v>
      </c>
      <c r="M117" s="299">
        <v>372872.965188</v>
      </c>
      <c r="N117" s="294">
        <v>2.9319575087090103E-2</v>
      </c>
      <c r="O117" s="294">
        <v>1.9679714126733831E-3</v>
      </c>
      <c r="P117" s="294">
        <v>4.6893163454913523E-3</v>
      </c>
      <c r="Q117" s="294">
        <v>5.3896798638382818E-3</v>
      </c>
      <c r="R117" s="294">
        <v>0</v>
      </c>
      <c r="S117" s="294">
        <v>0</v>
      </c>
    </row>
    <row r="118" spans="1:19" x14ac:dyDescent="0.45">
      <c r="A118" s="2">
        <v>10706</v>
      </c>
      <c r="B118" s="382">
        <v>27</v>
      </c>
      <c r="C118" s="207">
        <v>113</v>
      </c>
      <c r="D118" s="207" t="s">
        <v>520</v>
      </c>
      <c r="E118" s="210">
        <v>2.9850171833325527</v>
      </c>
      <c r="F118" s="210">
        <v>0.69502455121531215</v>
      </c>
      <c r="G118" s="210">
        <v>0.2508474942629772</v>
      </c>
      <c r="H118" s="211">
        <v>384523.98518999998</v>
      </c>
      <c r="I118" s="211">
        <v>533257</v>
      </c>
      <c r="J118" s="210">
        <v>0.31486495037117118</v>
      </c>
      <c r="K118" s="210">
        <v>0.17560051480051481</v>
      </c>
      <c r="L118" s="210">
        <v>2.4875160875160876E-3</v>
      </c>
      <c r="M118" s="299">
        <v>545317.06098900002</v>
      </c>
      <c r="N118" s="294">
        <v>4.0914755281631944E-2</v>
      </c>
      <c r="O118" s="294">
        <v>9.5264977322351667E-3</v>
      </c>
      <c r="P118" s="294">
        <v>3.4382930517411607E-3</v>
      </c>
      <c r="Q118" s="294">
        <v>4.3157615517700823E-3</v>
      </c>
      <c r="R118" s="294">
        <v>2.4069047677543064E-3</v>
      </c>
      <c r="S118" s="294">
        <v>3.4095653635808461E-5</v>
      </c>
    </row>
    <row r="119" spans="1:19" x14ac:dyDescent="0.45">
      <c r="A119" s="2">
        <v>10896</v>
      </c>
      <c r="B119" s="382">
        <v>103</v>
      </c>
      <c r="C119" s="134">
        <v>114</v>
      </c>
      <c r="D119" s="134" t="s">
        <v>540</v>
      </c>
      <c r="E119" s="208">
        <v>2.9641509297438859</v>
      </c>
      <c r="F119" s="208">
        <v>0.15878270913307865</v>
      </c>
      <c r="G119" s="208">
        <v>0.18832245731174393</v>
      </c>
      <c r="H119" s="209">
        <v>395298.63071100001</v>
      </c>
      <c r="I119" s="209">
        <v>453157</v>
      </c>
      <c r="J119" s="208">
        <v>0.26570878053868746</v>
      </c>
      <c r="K119" s="208">
        <v>2.1487495668312515E-2</v>
      </c>
      <c r="L119" s="208">
        <v>1.6210395584818512E-3</v>
      </c>
      <c r="M119" s="299">
        <v>446252.75399900001</v>
      </c>
      <c r="N119" s="294">
        <v>3.3247979630064761E-2</v>
      </c>
      <c r="O119" s="294">
        <v>1.7810173651714965E-3</v>
      </c>
      <c r="P119" s="294">
        <v>2.1123557379467204E-3</v>
      </c>
      <c r="Q119" s="294">
        <v>2.9803745936928202E-3</v>
      </c>
      <c r="R119" s="294">
        <v>2.4101870492231907E-4</v>
      </c>
      <c r="S119" s="294">
        <v>1.8182707796390992E-5</v>
      </c>
    </row>
    <row r="120" spans="1:19" x14ac:dyDescent="0.45">
      <c r="A120" s="2">
        <v>11195</v>
      </c>
      <c r="B120" s="382">
        <v>148</v>
      </c>
      <c r="C120" s="207">
        <v>115</v>
      </c>
      <c r="D120" s="207" t="s">
        <v>552</v>
      </c>
      <c r="E120" s="210">
        <v>2.9454853624648312</v>
      </c>
      <c r="F120" s="210">
        <v>0</v>
      </c>
      <c r="G120" s="210">
        <v>6.6019975824810784E-2</v>
      </c>
      <c r="H120" s="211">
        <v>180668.92456099999</v>
      </c>
      <c r="I120" s="211">
        <v>203846</v>
      </c>
      <c r="J120" s="210">
        <v>0.20364395258894569</v>
      </c>
      <c r="K120" s="210">
        <v>0</v>
      </c>
      <c r="L120" s="210">
        <v>0</v>
      </c>
      <c r="M120" s="299">
        <v>232752.68290399999</v>
      </c>
      <c r="N120" s="294">
        <v>1.7231996653717E-2</v>
      </c>
      <c r="O120" s="294">
        <v>0</v>
      </c>
      <c r="P120" s="294">
        <v>3.862371943819837E-4</v>
      </c>
      <c r="Q120" s="294">
        <v>1.1913798500855105E-3</v>
      </c>
      <c r="R120" s="294">
        <v>0</v>
      </c>
      <c r="S120" s="294">
        <v>0</v>
      </c>
    </row>
    <row r="121" spans="1:19" x14ac:dyDescent="0.45">
      <c r="A121" s="2">
        <v>11285</v>
      </c>
      <c r="B121" s="382">
        <v>174</v>
      </c>
      <c r="C121" s="134">
        <v>116</v>
      </c>
      <c r="D121" s="134" t="s">
        <v>562</v>
      </c>
      <c r="E121" s="208">
        <v>2.9343827149849981</v>
      </c>
      <c r="F121" s="208">
        <v>0.98683665499410766</v>
      </c>
      <c r="G121" s="208">
        <v>1.0202050926187751</v>
      </c>
      <c r="H121" s="209">
        <v>998494.91199399997</v>
      </c>
      <c r="I121" s="209">
        <v>933580</v>
      </c>
      <c r="J121" s="208">
        <v>0.19825990906097546</v>
      </c>
      <c r="K121" s="208">
        <v>9.5008026245545843E-2</v>
      </c>
      <c r="L121" s="208">
        <v>0.23924584694901072</v>
      </c>
      <c r="M121" s="299">
        <v>1068262.6115280001</v>
      </c>
      <c r="N121" s="294">
        <v>7.8791400757728863E-2</v>
      </c>
      <c r="O121" s="294">
        <v>2.64976487112571E-2</v>
      </c>
      <c r="P121" s="294">
        <v>2.7393627933094186E-2</v>
      </c>
      <c r="Q121" s="294">
        <v>5.323496444155567E-3</v>
      </c>
      <c r="R121" s="294">
        <v>2.5510699176647432E-3</v>
      </c>
      <c r="S121" s="294">
        <v>6.424013919628796E-3</v>
      </c>
    </row>
    <row r="122" spans="1:19" x14ac:dyDescent="0.45">
      <c r="A122" s="2">
        <v>11197</v>
      </c>
      <c r="B122" s="382">
        <v>147</v>
      </c>
      <c r="C122" s="207">
        <v>117</v>
      </c>
      <c r="D122" s="207" t="s">
        <v>551</v>
      </c>
      <c r="E122" s="210">
        <v>2.9278151450573731</v>
      </c>
      <c r="F122" s="210">
        <v>0.86983203510060503</v>
      </c>
      <c r="G122" s="210">
        <v>0.17404694254917499</v>
      </c>
      <c r="H122" s="211">
        <v>426579.905279</v>
      </c>
      <c r="I122" s="211">
        <v>459950</v>
      </c>
      <c r="J122" s="210">
        <v>0.33463519196432734</v>
      </c>
      <c r="K122" s="210">
        <v>0</v>
      </c>
      <c r="L122" s="210">
        <v>0</v>
      </c>
      <c r="M122" s="299">
        <v>556563.01168999996</v>
      </c>
      <c r="N122" s="294">
        <v>4.0958310162913653E-2</v>
      </c>
      <c r="O122" s="294">
        <v>1.2168408358510229E-2</v>
      </c>
      <c r="P122" s="294">
        <v>2.4348083135884695E-3</v>
      </c>
      <c r="Q122" s="294">
        <v>4.6813378935617487E-3</v>
      </c>
      <c r="R122" s="294">
        <v>0</v>
      </c>
      <c r="S122" s="294">
        <v>0</v>
      </c>
    </row>
    <row r="123" spans="1:19" x14ac:dyDescent="0.45">
      <c r="A123" s="2">
        <v>11463</v>
      </c>
      <c r="B123" s="382">
        <v>239</v>
      </c>
      <c r="C123" s="134">
        <v>118</v>
      </c>
      <c r="D123" s="134" t="s">
        <v>572</v>
      </c>
      <c r="E123" s="208">
        <v>2.7394856982198488</v>
      </c>
      <c r="F123" s="208">
        <v>5.0516426015431118E-2</v>
      </c>
      <c r="G123" s="208">
        <v>0.46357500711791749</v>
      </c>
      <c r="H123" s="209">
        <v>73200.346898000003</v>
      </c>
      <c r="I123" s="209">
        <v>67894</v>
      </c>
      <c r="J123" s="208">
        <v>0.21682442430101886</v>
      </c>
      <c r="K123" s="208">
        <v>9.2233385821100227E-3</v>
      </c>
      <c r="L123" s="208">
        <v>1.3989592122190685E-2</v>
      </c>
      <c r="M123" s="299">
        <v>88967.442809999993</v>
      </c>
      <c r="N123" s="294">
        <v>6.1261014187321385E-3</v>
      </c>
      <c r="O123" s="294">
        <v>1.1296600280976325E-4</v>
      </c>
      <c r="P123" s="294">
        <v>1.0366571764325115E-3</v>
      </c>
      <c r="Q123" s="294">
        <v>4.8486780354041958E-4</v>
      </c>
      <c r="R123" s="294">
        <v>2.0625443531253872E-5</v>
      </c>
      <c r="S123" s="294">
        <v>3.1283850177763766E-5</v>
      </c>
    </row>
    <row r="124" spans="1:19" x14ac:dyDescent="0.45">
      <c r="A124" s="2">
        <v>11235</v>
      </c>
      <c r="B124" s="382">
        <v>155</v>
      </c>
      <c r="C124" s="207">
        <v>119</v>
      </c>
      <c r="D124" s="207" t="s">
        <v>555</v>
      </c>
      <c r="E124" s="210">
        <v>2.7288000710612788</v>
      </c>
      <c r="F124" s="210">
        <v>7.9049533868454744E-2</v>
      </c>
      <c r="G124" s="210">
        <v>1.8562988178307529E-3</v>
      </c>
      <c r="H124" s="211">
        <v>255437.87935599999</v>
      </c>
      <c r="I124" s="211">
        <v>292444</v>
      </c>
      <c r="J124" s="210">
        <v>0.14110194702695783</v>
      </c>
      <c r="K124" s="210">
        <v>8.6859711961528481E-3</v>
      </c>
      <c r="L124" s="210">
        <v>0</v>
      </c>
      <c r="M124" s="299">
        <v>298684.52394699998</v>
      </c>
      <c r="N124" s="294">
        <v>2.0486533366409009E-2</v>
      </c>
      <c r="O124" s="294">
        <v>5.9346631157384275E-4</v>
      </c>
      <c r="P124" s="294">
        <v>1.393620883875348E-5</v>
      </c>
      <c r="Q124" s="294">
        <v>1.059326323129568E-3</v>
      </c>
      <c r="R124" s="294">
        <v>6.5210141489202889E-5</v>
      </c>
      <c r="S124" s="294">
        <v>0</v>
      </c>
    </row>
    <row r="125" spans="1:19" x14ac:dyDescent="0.45">
      <c r="A125" s="2">
        <v>11233</v>
      </c>
      <c r="B125" s="382">
        <v>264</v>
      </c>
      <c r="C125" s="134">
        <v>120</v>
      </c>
      <c r="D125" s="134" t="s">
        <v>577</v>
      </c>
      <c r="E125" s="208">
        <v>2.7225647251334779</v>
      </c>
      <c r="F125" s="208">
        <v>0.29347274932278439</v>
      </c>
      <c r="G125" s="208">
        <v>0.73437358677475972</v>
      </c>
      <c r="H125" s="209">
        <v>148088.822051</v>
      </c>
      <c r="I125" s="209">
        <v>132125</v>
      </c>
      <c r="J125" s="208">
        <v>0.12082266336345794</v>
      </c>
      <c r="K125" s="208">
        <v>0</v>
      </c>
      <c r="L125" s="208">
        <v>0</v>
      </c>
      <c r="M125" s="299">
        <v>216785.336732</v>
      </c>
      <c r="N125" s="294">
        <v>1.483515723517087E-2</v>
      </c>
      <c r="O125" s="294">
        <v>1.5991224525352449E-3</v>
      </c>
      <c r="P125" s="294">
        <v>4.0015752531377697E-3</v>
      </c>
      <c r="Q125" s="294">
        <v>6.5835834572533123E-4</v>
      </c>
      <c r="R125" s="294">
        <v>0</v>
      </c>
      <c r="S125" s="294">
        <v>0</v>
      </c>
    </row>
    <row r="126" spans="1:19" x14ac:dyDescent="0.45">
      <c r="A126" s="2">
        <v>10843</v>
      </c>
      <c r="B126" s="382">
        <v>4</v>
      </c>
      <c r="C126" s="207">
        <v>121</v>
      </c>
      <c r="D126" s="207" t="s">
        <v>534</v>
      </c>
      <c r="E126" s="210">
        <v>2.6948404307971057</v>
      </c>
      <c r="F126" s="210">
        <v>0.44149699481944177</v>
      </c>
      <c r="G126" s="210">
        <v>0.61326238138196432</v>
      </c>
      <c r="H126" s="211">
        <v>342886.447751</v>
      </c>
      <c r="I126" s="211">
        <v>388007</v>
      </c>
      <c r="J126" s="210">
        <v>0.27768444470369907</v>
      </c>
      <c r="K126" s="210">
        <v>7.0114566790302367E-3</v>
      </c>
      <c r="L126" s="210">
        <v>4.3911692710813443E-3</v>
      </c>
      <c r="M126" s="299">
        <v>418705.69010000001</v>
      </c>
      <c r="N126" s="294">
        <v>2.836128828486011E-2</v>
      </c>
      <c r="O126" s="294">
        <v>4.6464434049142836E-3</v>
      </c>
      <c r="P126" s="294">
        <v>6.4541525330644809E-3</v>
      </c>
      <c r="Q126" s="294">
        <v>2.9224322518173807E-3</v>
      </c>
      <c r="R126" s="294">
        <v>7.3790619250864328E-5</v>
      </c>
      <c r="S126" s="294">
        <v>4.6213948767244686E-5</v>
      </c>
    </row>
    <row r="127" spans="1:19" x14ac:dyDescent="0.45">
      <c r="A127" s="2">
        <v>11268</v>
      </c>
      <c r="B127" s="382">
        <v>167</v>
      </c>
      <c r="C127" s="134">
        <v>122</v>
      </c>
      <c r="D127" s="134" t="s">
        <v>558</v>
      </c>
      <c r="E127" s="208">
        <v>2.6455352188276842</v>
      </c>
      <c r="F127" s="208">
        <v>0.85517026765909565</v>
      </c>
      <c r="G127" s="208">
        <v>0.59356851052435422</v>
      </c>
      <c r="H127" s="209">
        <v>394658.73139600002</v>
      </c>
      <c r="I127" s="209">
        <v>468847</v>
      </c>
      <c r="J127" s="208">
        <v>0.21084303690203376</v>
      </c>
      <c r="K127" s="208">
        <v>4.62414512121491E-2</v>
      </c>
      <c r="L127" s="208">
        <v>0.12175583741647607</v>
      </c>
      <c r="M127" s="299">
        <v>438943.86148700002</v>
      </c>
      <c r="N127" s="294">
        <v>2.9188149661326695E-2</v>
      </c>
      <c r="O127" s="294">
        <v>9.4350805011816797E-3</v>
      </c>
      <c r="P127" s="294">
        <v>6.5488323104286325E-3</v>
      </c>
      <c r="Q127" s="294">
        <v>2.3262280057160844E-3</v>
      </c>
      <c r="R127" s="294">
        <v>5.1018122493006845E-4</v>
      </c>
      <c r="S127" s="294">
        <v>1.3433302945129839E-3</v>
      </c>
    </row>
    <row r="128" spans="1:19" x14ac:dyDescent="0.45">
      <c r="A128" s="2">
        <v>10591</v>
      </c>
      <c r="B128" s="382">
        <v>44</v>
      </c>
      <c r="C128" s="207">
        <v>123</v>
      </c>
      <c r="D128" s="207" t="s">
        <v>515</v>
      </c>
      <c r="E128" s="210">
        <v>2.3832345613439743</v>
      </c>
      <c r="F128" s="210">
        <v>11.505416279789539</v>
      </c>
      <c r="G128" s="210">
        <v>0.28653962358697732</v>
      </c>
      <c r="H128" s="211">
        <v>173038.19466000001</v>
      </c>
      <c r="I128" s="211">
        <v>199581</v>
      </c>
      <c r="J128" s="210">
        <v>0.17541833366987827</v>
      </c>
      <c r="K128" s="210">
        <v>8.5857420335006443E-2</v>
      </c>
      <c r="L128" s="210">
        <v>1.7788803630839054E-3</v>
      </c>
      <c r="M128" s="299">
        <v>224434.90101500001</v>
      </c>
      <c r="N128" s="294">
        <v>1.3444393607008566E-2</v>
      </c>
      <c r="O128" s="294">
        <v>6.4904792665789635E-2</v>
      </c>
      <c r="P128" s="294">
        <v>1.6164382415363042E-3</v>
      </c>
      <c r="Q128" s="294">
        <v>9.8957658721323749E-4</v>
      </c>
      <c r="R128" s="294">
        <v>4.8434215070096355E-4</v>
      </c>
      <c r="S128" s="294">
        <v>1.0035087678315405E-5</v>
      </c>
    </row>
    <row r="129" spans="1:19" x14ac:dyDescent="0.45">
      <c r="A129" s="2">
        <v>11334</v>
      </c>
      <c r="B129" s="382">
        <v>194</v>
      </c>
      <c r="C129" s="134">
        <v>124</v>
      </c>
      <c r="D129" s="134" t="s">
        <v>568</v>
      </c>
      <c r="E129" s="208">
        <v>2.2459362686654765</v>
      </c>
      <c r="F129" s="208">
        <v>0.59439517839352118</v>
      </c>
      <c r="G129" s="208">
        <v>0.47798810381052903</v>
      </c>
      <c r="H129" s="209">
        <v>126961.48811599999</v>
      </c>
      <c r="I129" s="209">
        <v>144277</v>
      </c>
      <c r="J129" s="208">
        <v>9.6262023032258864E-2</v>
      </c>
      <c r="K129" s="208">
        <v>6.5414854779022389E-4</v>
      </c>
      <c r="L129" s="208">
        <v>0</v>
      </c>
      <c r="M129" s="299">
        <v>166999.61130399999</v>
      </c>
      <c r="N129" s="294">
        <v>9.4275083510611743E-3</v>
      </c>
      <c r="O129" s="294">
        <v>2.49502427398133E-3</v>
      </c>
      <c r="P129" s="294">
        <v>2.0063956859556129E-3</v>
      </c>
      <c r="Q129" s="294">
        <v>4.0406802218208169E-4</v>
      </c>
      <c r="R129" s="294">
        <v>2.7458441199630609E-6</v>
      </c>
      <c r="S129" s="294">
        <v>0</v>
      </c>
    </row>
    <row r="130" spans="1:19" x14ac:dyDescent="0.45">
      <c r="A130" s="2">
        <v>11099</v>
      </c>
      <c r="B130" s="382">
        <v>124</v>
      </c>
      <c r="C130" s="207">
        <v>125</v>
      </c>
      <c r="D130" s="207" t="s">
        <v>544</v>
      </c>
      <c r="E130" s="210">
        <v>2.1726876346536317</v>
      </c>
      <c r="F130" s="210">
        <v>1.900478650713967</v>
      </c>
      <c r="G130" s="210">
        <v>1.9011122615461848</v>
      </c>
      <c r="H130" s="211">
        <v>1361002.4476950001</v>
      </c>
      <c r="I130" s="211">
        <v>1741157</v>
      </c>
      <c r="J130" s="210">
        <v>0.20373357265745459</v>
      </c>
      <c r="K130" s="210">
        <v>0.30884907391143118</v>
      </c>
      <c r="L130" s="210">
        <v>0.29482356500185414</v>
      </c>
      <c r="M130" s="299">
        <v>1709041.1146499999</v>
      </c>
      <c r="N130" s="294">
        <v>9.3332702327660763E-2</v>
      </c>
      <c r="O130" s="294">
        <v>8.1639350893364077E-2</v>
      </c>
      <c r="P130" s="294">
        <v>8.1666569077078921E-2</v>
      </c>
      <c r="Q130" s="294">
        <v>8.7518355550545643E-3</v>
      </c>
      <c r="R130" s="294">
        <v>1.3267309216377383E-2</v>
      </c>
      <c r="S130" s="294">
        <v>1.2664811817684269E-2</v>
      </c>
    </row>
    <row r="131" spans="1:19" x14ac:dyDescent="0.45">
      <c r="A131" s="2">
        <v>10781</v>
      </c>
      <c r="B131" s="382">
        <v>51</v>
      </c>
      <c r="C131" s="134">
        <v>126</v>
      </c>
      <c r="D131" s="134" t="s">
        <v>527</v>
      </c>
      <c r="E131" s="208">
        <v>1.8335711928385714</v>
      </c>
      <c r="F131" s="208">
        <v>0.38159763134484836</v>
      </c>
      <c r="G131" s="208">
        <v>0.33480208279449691</v>
      </c>
      <c r="H131" s="209">
        <v>376292.97019999998</v>
      </c>
      <c r="I131" s="209">
        <v>522699</v>
      </c>
      <c r="J131" s="208">
        <v>0.1208578587800284</v>
      </c>
      <c r="K131" s="208">
        <v>0.12802691410477779</v>
      </c>
      <c r="L131" s="208">
        <v>2.0976285804989336E-2</v>
      </c>
      <c r="M131" s="299">
        <v>513536.21751799999</v>
      </c>
      <c r="N131" s="294">
        <v>2.3667527594326825E-2</v>
      </c>
      <c r="O131" s="294">
        <v>4.9256186534007628E-3</v>
      </c>
      <c r="P131" s="294">
        <v>4.3215870559733856E-3</v>
      </c>
      <c r="Q131" s="294">
        <v>1.5600194412082524E-3</v>
      </c>
      <c r="R131" s="294">
        <v>1.6525567887551932E-3</v>
      </c>
      <c r="S131" s="294">
        <v>2.7075950203357034E-4</v>
      </c>
    </row>
    <row r="132" spans="1:19" x14ac:dyDescent="0.45">
      <c r="A132" s="2">
        <v>10771</v>
      </c>
      <c r="B132" s="382">
        <v>49</v>
      </c>
      <c r="C132" s="207">
        <v>127</v>
      </c>
      <c r="D132" s="207" t="s">
        <v>526</v>
      </c>
      <c r="E132" s="210">
        <v>1.8151584929391238</v>
      </c>
      <c r="F132" s="210">
        <v>0.49310411854316311</v>
      </c>
      <c r="G132" s="210">
        <v>0.45502420678151517</v>
      </c>
      <c r="H132" s="211">
        <v>226857.68894699999</v>
      </c>
      <c r="I132" s="211">
        <v>259648</v>
      </c>
      <c r="J132" s="210">
        <v>0.14638521094610088</v>
      </c>
      <c r="K132" s="210">
        <v>8.1604918509419842E-3</v>
      </c>
      <c r="L132" s="210">
        <v>2.9205283085436888E-3</v>
      </c>
      <c r="M132" s="299">
        <v>316541.308211</v>
      </c>
      <c r="N132" s="294">
        <v>1.4442054579258325E-2</v>
      </c>
      <c r="O132" s="294">
        <v>3.9233139260067161E-3</v>
      </c>
      <c r="P132" s="294">
        <v>3.6203364360661151E-3</v>
      </c>
      <c r="Q132" s="294">
        <v>1.1646934492517255E-3</v>
      </c>
      <c r="R132" s="294">
        <v>6.4927811628209963E-5</v>
      </c>
      <c r="S132" s="294">
        <v>2.3236774858134395E-5</v>
      </c>
    </row>
    <row r="133" spans="1:19" x14ac:dyDescent="0.45">
      <c r="A133" s="2">
        <v>10764</v>
      </c>
      <c r="B133" s="382">
        <v>33</v>
      </c>
      <c r="C133" s="134">
        <v>128</v>
      </c>
      <c r="D133" s="134" t="s">
        <v>525</v>
      </c>
      <c r="E133" s="208">
        <v>1.8135740331362742</v>
      </c>
      <c r="F133" s="208">
        <v>0</v>
      </c>
      <c r="G133" s="208">
        <v>7.9990690629424516E-2</v>
      </c>
      <c r="H133" s="209">
        <v>336926.46458999999</v>
      </c>
      <c r="I133" s="209">
        <v>387596</v>
      </c>
      <c r="J133" s="208">
        <v>0.38719810153276246</v>
      </c>
      <c r="K133" s="208">
        <v>0</v>
      </c>
      <c r="L133" s="208">
        <v>0</v>
      </c>
      <c r="M133" s="299">
        <v>420338.90444999997</v>
      </c>
      <c r="N133" s="294">
        <v>1.9161032782656365E-2</v>
      </c>
      <c r="O133" s="294">
        <v>0</v>
      </c>
      <c r="P133" s="294">
        <v>8.4512913035436979E-4</v>
      </c>
      <c r="Q133" s="294">
        <v>4.0908809793782971E-3</v>
      </c>
      <c r="R133" s="294">
        <v>0</v>
      </c>
      <c r="S133" s="294">
        <v>0</v>
      </c>
    </row>
    <row r="134" spans="1:19" x14ac:dyDescent="0.45">
      <c r="A134" s="2">
        <v>10864</v>
      </c>
      <c r="B134" s="382">
        <v>64</v>
      </c>
      <c r="C134" s="207">
        <v>129</v>
      </c>
      <c r="D134" s="207" t="s">
        <v>537</v>
      </c>
      <c r="E134" s="210">
        <v>1.7657661494627417</v>
      </c>
      <c r="F134" s="210">
        <v>0.24884494743981012</v>
      </c>
      <c r="G134" s="210">
        <v>0.46120506951508988</v>
      </c>
      <c r="H134" s="211">
        <v>101269.124981</v>
      </c>
      <c r="I134" s="211">
        <v>115080</v>
      </c>
      <c r="J134" s="210">
        <v>7.7954512898533376E-2</v>
      </c>
      <c r="K134" s="210">
        <v>3.2665236565178564E-2</v>
      </c>
      <c r="L134" s="210">
        <v>0</v>
      </c>
      <c r="M134" s="299">
        <v>115610.156197</v>
      </c>
      <c r="N134" s="294">
        <v>5.1311322925135985E-3</v>
      </c>
      <c r="O134" s="294">
        <v>7.2311746718316001E-4</v>
      </c>
      <c r="P134" s="294">
        <v>1.3402138365716761E-3</v>
      </c>
      <c r="Q134" s="294">
        <v>2.265276852218151E-4</v>
      </c>
      <c r="R134" s="294">
        <v>9.4921771058518271E-5</v>
      </c>
      <c r="S134" s="294">
        <v>0</v>
      </c>
    </row>
    <row r="135" spans="1:19" x14ac:dyDescent="0.45">
      <c r="A135" s="2">
        <v>11182</v>
      </c>
      <c r="B135" s="382">
        <v>141</v>
      </c>
      <c r="C135" s="134">
        <v>130</v>
      </c>
      <c r="D135" s="134" t="s">
        <v>548</v>
      </c>
      <c r="E135" s="208">
        <v>1.7470776879763756</v>
      </c>
      <c r="F135" s="208">
        <v>1.1048161723514254</v>
      </c>
      <c r="G135" s="208">
        <v>0.52584791203162762</v>
      </c>
      <c r="H135" s="209">
        <v>493143.16643600003</v>
      </c>
      <c r="I135" s="209">
        <v>559166</v>
      </c>
      <c r="J135" s="208">
        <v>9.6812143224172989E-2</v>
      </c>
      <c r="K135" s="208">
        <v>7.9743961336261174E-2</v>
      </c>
      <c r="L135" s="208">
        <v>6.2484090916804402E-2</v>
      </c>
      <c r="M135" s="299">
        <v>617845.64145600004</v>
      </c>
      <c r="N135" s="294">
        <v>2.7131652230769247E-2</v>
      </c>
      <c r="O135" s="294">
        <v>1.7157501565879894E-2</v>
      </c>
      <c r="P135" s="294">
        <v>8.1662783365081728E-3</v>
      </c>
      <c r="Q135" s="294">
        <v>1.5034668576851538E-3</v>
      </c>
      <c r="R135" s="294">
        <v>1.2384025286164627E-3</v>
      </c>
      <c r="S135" s="294">
        <v>9.70361327591649E-4</v>
      </c>
    </row>
    <row r="136" spans="1:19" x14ac:dyDescent="0.45">
      <c r="A136" s="2">
        <v>11470</v>
      </c>
      <c r="B136" s="382">
        <v>240</v>
      </c>
      <c r="C136" s="207">
        <v>131</v>
      </c>
      <c r="D136" s="207" t="s">
        <v>574</v>
      </c>
      <c r="E136" s="210">
        <v>1.7441002648293686</v>
      </c>
      <c r="F136" s="210">
        <v>0.829727306292526</v>
      </c>
      <c r="G136" s="210">
        <v>0.55597869085922258</v>
      </c>
      <c r="H136" s="211">
        <v>95003.399778999999</v>
      </c>
      <c r="I136" s="211">
        <v>119638</v>
      </c>
      <c r="J136" s="210">
        <v>4.836226882385547E-2</v>
      </c>
      <c r="K136" s="210">
        <v>5.0456688865146246E-2</v>
      </c>
      <c r="L136" s="210">
        <v>0</v>
      </c>
      <c r="M136" s="299">
        <v>133206.920063</v>
      </c>
      <c r="N136" s="294">
        <v>5.8395888675074788E-3</v>
      </c>
      <c r="O136" s="294">
        <v>2.7780893327063578E-3</v>
      </c>
      <c r="P136" s="294">
        <v>1.8615254175370088E-3</v>
      </c>
      <c r="Q136" s="294">
        <v>1.6192633664832343E-4</v>
      </c>
      <c r="R136" s="294">
        <v>1.6893886465697134E-4</v>
      </c>
      <c r="S136" s="294">
        <v>0</v>
      </c>
    </row>
    <row r="137" spans="1:19" x14ac:dyDescent="0.45">
      <c r="A137" s="2">
        <v>11055</v>
      </c>
      <c r="B137" s="382">
        <v>116</v>
      </c>
      <c r="C137" s="134">
        <v>132</v>
      </c>
      <c r="D137" s="134" t="s">
        <v>541</v>
      </c>
      <c r="E137" s="208">
        <v>1.6735345074753478</v>
      </c>
      <c r="F137" s="208">
        <v>0.56294168494097852</v>
      </c>
      <c r="G137" s="208">
        <v>8.8819280126479133E-2</v>
      </c>
      <c r="H137" s="209">
        <v>331841.33007600001</v>
      </c>
      <c r="I137" s="209">
        <v>479011</v>
      </c>
      <c r="J137" s="208">
        <v>0.13382686469010144</v>
      </c>
      <c r="K137" s="208">
        <v>0.23259073542392689</v>
      </c>
      <c r="L137" s="208">
        <v>7.194172952224227E-3</v>
      </c>
      <c r="M137" s="299">
        <v>496718.93036400003</v>
      </c>
      <c r="N137" s="294">
        <v>2.0894376707301335E-2</v>
      </c>
      <c r="O137" s="294">
        <v>7.0284273057172166E-3</v>
      </c>
      <c r="P137" s="294">
        <v>1.108924548340283E-3</v>
      </c>
      <c r="Q137" s="294">
        <v>1.6708522662077306E-3</v>
      </c>
      <c r="R137" s="294">
        <v>2.9039368013434128E-3</v>
      </c>
      <c r="S137" s="294">
        <v>8.9820531987725048E-5</v>
      </c>
    </row>
    <row r="138" spans="1:19" x14ac:dyDescent="0.45">
      <c r="A138" s="2">
        <v>10589</v>
      </c>
      <c r="B138" s="382">
        <v>26</v>
      </c>
      <c r="C138" s="207">
        <v>133</v>
      </c>
      <c r="D138" s="207" t="s">
        <v>514</v>
      </c>
      <c r="E138" s="210">
        <v>1.6658171107019781</v>
      </c>
      <c r="F138" s="210">
        <v>0.5921257612236227</v>
      </c>
      <c r="G138" s="210">
        <v>0.15963272435443515</v>
      </c>
      <c r="H138" s="211">
        <v>371201.22768499999</v>
      </c>
      <c r="I138" s="211">
        <v>425853</v>
      </c>
      <c r="J138" s="210">
        <v>0.11656975313292248</v>
      </c>
      <c r="K138" s="210">
        <v>5.2584661046643447E-3</v>
      </c>
      <c r="L138" s="210">
        <v>0</v>
      </c>
      <c r="M138" s="299">
        <v>448481.75692999997</v>
      </c>
      <c r="N138" s="294">
        <v>1.8778294140296321E-2</v>
      </c>
      <c r="O138" s="294">
        <v>6.6748694324663535E-3</v>
      </c>
      <c r="P138" s="294">
        <v>1.7994954146444209E-3</v>
      </c>
      <c r="Q138" s="294">
        <v>1.314058487050422E-3</v>
      </c>
      <c r="R138" s="294">
        <v>5.9277229538453933E-5</v>
      </c>
      <c r="S138" s="294">
        <v>0</v>
      </c>
    </row>
    <row r="139" spans="1:19" x14ac:dyDescent="0.45">
      <c r="A139" s="2">
        <v>11297</v>
      </c>
      <c r="B139" s="382">
        <v>177</v>
      </c>
      <c r="C139" s="134">
        <v>134</v>
      </c>
      <c r="D139" s="134" t="s">
        <v>563</v>
      </c>
      <c r="E139" s="208">
        <v>1.6489480465979083</v>
      </c>
      <c r="F139" s="208">
        <v>0.87641024896937891</v>
      </c>
      <c r="G139" s="208">
        <v>5.1016621323956056E-3</v>
      </c>
      <c r="H139" s="209">
        <v>151428.586874</v>
      </c>
      <c r="I139" s="209">
        <v>174162</v>
      </c>
      <c r="J139" s="208">
        <v>0.15871618602338208</v>
      </c>
      <c r="K139" s="208">
        <v>3.0572801751963908E-2</v>
      </c>
      <c r="L139" s="208">
        <v>5.8973606637514647E-4</v>
      </c>
      <c r="M139" s="299">
        <v>179210.16855999999</v>
      </c>
      <c r="N139" s="294">
        <v>7.4276880852081418E-3</v>
      </c>
      <c r="O139" s="294">
        <v>3.9477908218241943E-3</v>
      </c>
      <c r="P139" s="294">
        <v>2.2980442054395815E-5</v>
      </c>
      <c r="Q139" s="294">
        <v>7.1493721484302435E-4</v>
      </c>
      <c r="R139" s="294">
        <v>1.3771521532956281E-4</v>
      </c>
      <c r="S139" s="294">
        <v>2.6564666865458475E-6</v>
      </c>
    </row>
    <row r="140" spans="1:19" x14ac:dyDescent="0.45">
      <c r="A140" s="2">
        <v>10869</v>
      </c>
      <c r="B140" s="382">
        <v>12</v>
      </c>
      <c r="C140" s="207">
        <v>135</v>
      </c>
      <c r="D140" s="207" t="s">
        <v>539</v>
      </c>
      <c r="E140" s="210">
        <v>1.6449504169058478</v>
      </c>
      <c r="F140" s="210">
        <v>6.5247073177817161E-3</v>
      </c>
      <c r="G140" s="210">
        <v>0.12483513929640067</v>
      </c>
      <c r="H140" s="211">
        <v>335841.40489800001</v>
      </c>
      <c r="I140" s="211">
        <v>350844</v>
      </c>
      <c r="J140" s="210">
        <v>0.18149516225509651</v>
      </c>
      <c r="K140" s="210">
        <v>2.0061338625293164E-3</v>
      </c>
      <c r="L140" s="210">
        <v>1.9772686270972399E-3</v>
      </c>
      <c r="M140" s="299">
        <v>430908.65159299999</v>
      </c>
      <c r="N140" s="294">
        <v>1.7816486474928835E-2</v>
      </c>
      <c r="O140" s="294">
        <v>7.0669218041713656E-5</v>
      </c>
      <c r="P140" s="294">
        <v>1.3520915572967584E-3</v>
      </c>
      <c r="Q140" s="294">
        <v>1.965777247964322E-3</v>
      </c>
      <c r="R140" s="294">
        <v>2.1728470634319486E-5</v>
      </c>
      <c r="S140" s="294">
        <v>2.1415830769077481E-5</v>
      </c>
    </row>
    <row r="141" spans="1:19" x14ac:dyDescent="0.45">
      <c r="A141" s="2">
        <v>11378</v>
      </c>
      <c r="B141" s="382">
        <v>226</v>
      </c>
      <c r="C141" s="134">
        <v>136</v>
      </c>
      <c r="D141" s="134" t="s">
        <v>571</v>
      </c>
      <c r="E141" s="208">
        <v>1.6262344209673305</v>
      </c>
      <c r="F141" s="208">
        <v>5.504566150303538E-2</v>
      </c>
      <c r="G141" s="208">
        <v>0</v>
      </c>
      <c r="H141" s="209">
        <v>356328.17127599998</v>
      </c>
      <c r="I141" s="209">
        <v>472244</v>
      </c>
      <c r="J141" s="208">
        <v>0.1256044552058139</v>
      </c>
      <c r="K141" s="208">
        <v>0</v>
      </c>
      <c r="L141" s="208">
        <v>0</v>
      </c>
      <c r="M141" s="299">
        <v>459736.073569</v>
      </c>
      <c r="N141" s="294">
        <v>1.8792119631613678E-2</v>
      </c>
      <c r="O141" s="294">
        <v>6.3608582061068855E-4</v>
      </c>
      <c r="P141" s="294">
        <v>0</v>
      </c>
      <c r="Q141" s="294">
        <v>1.4514352408598623E-3</v>
      </c>
      <c r="R141" s="294">
        <v>0</v>
      </c>
      <c r="S141" s="294">
        <v>0</v>
      </c>
    </row>
    <row r="142" spans="1:19" x14ac:dyDescent="0.45">
      <c r="A142" s="2">
        <v>11220</v>
      </c>
      <c r="B142" s="382">
        <v>152</v>
      </c>
      <c r="C142" s="207">
        <v>137</v>
      </c>
      <c r="D142" s="207" t="s">
        <v>554</v>
      </c>
      <c r="E142" s="210">
        <v>1.4633250766042429</v>
      </c>
      <c r="F142" s="210">
        <v>1.0941377338957647</v>
      </c>
      <c r="G142" s="210">
        <v>1.4713917087717672</v>
      </c>
      <c r="H142" s="211">
        <v>129239.056346</v>
      </c>
      <c r="I142" s="211">
        <v>142127</v>
      </c>
      <c r="J142" s="210">
        <v>6.7703352479177512E-2</v>
      </c>
      <c r="K142" s="210">
        <v>0.13125325351379491</v>
      </c>
      <c r="L142" s="210">
        <v>8.2925559604372728E-2</v>
      </c>
      <c r="M142" s="299">
        <v>167721.58369</v>
      </c>
      <c r="N142" s="294">
        <v>6.168986311811446E-3</v>
      </c>
      <c r="O142" s="294">
        <v>4.6125914272600365E-3</v>
      </c>
      <c r="P142" s="294">
        <v>6.2029930709516321E-3</v>
      </c>
      <c r="Q142" s="294">
        <v>2.8541918770161843E-4</v>
      </c>
      <c r="R142" s="294">
        <v>5.5332853735158268E-4</v>
      </c>
      <c r="S142" s="294">
        <v>3.4959193297350499E-4</v>
      </c>
    </row>
    <row r="143" spans="1:19" x14ac:dyDescent="0.45">
      <c r="A143" s="2">
        <v>11314</v>
      </c>
      <c r="B143" s="382">
        <v>182</v>
      </c>
      <c r="C143" s="134">
        <v>138</v>
      </c>
      <c r="D143" s="134" t="s">
        <v>565</v>
      </c>
      <c r="E143" s="208">
        <v>1.4581823455297833</v>
      </c>
      <c r="F143" s="208">
        <v>0.12708965255645355</v>
      </c>
      <c r="G143" s="208">
        <v>0</v>
      </c>
      <c r="H143" s="209">
        <v>16436.489751000001</v>
      </c>
      <c r="I143" s="209">
        <v>18400</v>
      </c>
      <c r="J143" s="208">
        <v>0.49376446291000076</v>
      </c>
      <c r="K143" s="208">
        <v>0</v>
      </c>
      <c r="L143" s="208">
        <v>0</v>
      </c>
      <c r="M143" s="299">
        <v>19143.322224</v>
      </c>
      <c r="N143" s="294">
        <v>7.0163813000807069E-4</v>
      </c>
      <c r="O143" s="294">
        <v>6.1152123008791548E-5</v>
      </c>
      <c r="P143" s="294">
        <v>0</v>
      </c>
      <c r="Q143" s="294">
        <v>2.3758618082482893E-4</v>
      </c>
      <c r="R143" s="294">
        <v>0</v>
      </c>
      <c r="S143" s="294">
        <v>0</v>
      </c>
    </row>
    <row r="144" spans="1:19" x14ac:dyDescent="0.45">
      <c r="A144" s="2">
        <v>11141</v>
      </c>
      <c r="B144" s="382">
        <v>129</v>
      </c>
      <c r="C144" s="207">
        <v>139</v>
      </c>
      <c r="D144" s="207" t="s">
        <v>546</v>
      </c>
      <c r="E144" s="210">
        <v>1.4479592320081842</v>
      </c>
      <c r="F144" s="210">
        <v>1.2622197166823828</v>
      </c>
      <c r="G144" s="210">
        <v>1.1418331940363116</v>
      </c>
      <c r="H144" s="211">
        <v>157171.524978</v>
      </c>
      <c r="I144" s="211">
        <v>198631</v>
      </c>
      <c r="J144" s="210">
        <v>0.10009026351818155</v>
      </c>
      <c r="K144" s="210">
        <v>7.0123062440939424E-2</v>
      </c>
      <c r="L144" s="210">
        <v>2.941871285131778E-2</v>
      </c>
      <c r="M144" s="299">
        <v>209733.70786299999</v>
      </c>
      <c r="N144" s="294">
        <v>7.6332345272406357E-3</v>
      </c>
      <c r="O144" s="294">
        <v>6.6540679525771331E-3</v>
      </c>
      <c r="P144" s="294">
        <v>6.0194240061436791E-3</v>
      </c>
      <c r="Q144" s="294">
        <v>5.2764776689740312E-4</v>
      </c>
      <c r="R144" s="294">
        <v>3.6966909671736143E-4</v>
      </c>
      <c r="S144" s="294">
        <v>1.5508719425215656E-4</v>
      </c>
    </row>
    <row r="145" spans="1:19" x14ac:dyDescent="0.45">
      <c r="A145" s="2">
        <v>11095</v>
      </c>
      <c r="B145" s="382">
        <v>122</v>
      </c>
      <c r="C145" s="134">
        <v>140</v>
      </c>
      <c r="D145" s="134" t="s">
        <v>543</v>
      </c>
      <c r="E145" s="208">
        <v>1.4407479050006644</v>
      </c>
      <c r="F145" s="208">
        <v>1.1835034662528028</v>
      </c>
      <c r="G145" s="208">
        <v>1.6297690450977282</v>
      </c>
      <c r="H145" s="209">
        <v>246073.89081000001</v>
      </c>
      <c r="I145" s="209">
        <v>293649</v>
      </c>
      <c r="J145" s="208">
        <v>0.16569077030832063</v>
      </c>
      <c r="K145" s="208">
        <v>0.19925362376871947</v>
      </c>
      <c r="L145" s="208">
        <v>0.142356050292304</v>
      </c>
      <c r="M145" s="299">
        <v>301610.49141900003</v>
      </c>
      <c r="N145" s="294">
        <v>1.0922410080157081E-2</v>
      </c>
      <c r="O145" s="294">
        <v>8.9722220971714672E-3</v>
      </c>
      <c r="P145" s="294">
        <v>1.2355392490746115E-2</v>
      </c>
      <c r="Q145" s="294">
        <v>1.2561132544584601E-3</v>
      </c>
      <c r="R145" s="294">
        <v>1.5105555810322588E-3</v>
      </c>
      <c r="S145" s="294">
        <v>1.079211118952342E-3</v>
      </c>
    </row>
    <row r="146" spans="1:19" x14ac:dyDescent="0.45">
      <c r="A146" s="2">
        <v>10789</v>
      </c>
      <c r="B146" s="382">
        <v>43</v>
      </c>
      <c r="C146" s="207">
        <v>141</v>
      </c>
      <c r="D146" s="207" t="s">
        <v>528</v>
      </c>
      <c r="E146" s="210">
        <v>1.4154069027384424</v>
      </c>
      <c r="F146" s="210">
        <v>0.46306475711152278</v>
      </c>
      <c r="G146" s="210">
        <v>0.52426868866769238</v>
      </c>
      <c r="H146" s="211">
        <v>544442.22270000004</v>
      </c>
      <c r="I146" s="211">
        <v>610090</v>
      </c>
      <c r="J146" s="210">
        <v>0.12675900752062164</v>
      </c>
      <c r="K146" s="210">
        <v>5.8795098237357193E-2</v>
      </c>
      <c r="L146" s="210">
        <v>4.6272719579432242E-2</v>
      </c>
      <c r="M146" s="299">
        <v>909023.90350799996</v>
      </c>
      <c r="N146" s="294">
        <v>3.234004722762443E-2</v>
      </c>
      <c r="O146" s="294">
        <v>1.0580375216103111E-2</v>
      </c>
      <c r="P146" s="294">
        <v>1.1978798548088644E-2</v>
      </c>
      <c r="Q146" s="294">
        <v>2.8962641639039993E-3</v>
      </c>
      <c r="R146" s="294">
        <v>1.3433848952341318E-3</v>
      </c>
      <c r="S146" s="294">
        <v>1.0572662417105622E-3</v>
      </c>
    </row>
    <row r="147" spans="1:19" x14ac:dyDescent="0.45">
      <c r="A147" s="2">
        <v>10596</v>
      </c>
      <c r="B147" s="382">
        <v>36</v>
      </c>
      <c r="C147" s="134">
        <v>142</v>
      </c>
      <c r="D147" s="134" t="s">
        <v>516</v>
      </c>
      <c r="E147" s="208">
        <v>1.4137930695065744</v>
      </c>
      <c r="F147" s="208">
        <v>1.0550914894308079</v>
      </c>
      <c r="G147" s="208">
        <v>1.1978722838844549</v>
      </c>
      <c r="H147" s="209">
        <v>773743.85131399997</v>
      </c>
      <c r="I147" s="209">
        <v>834709</v>
      </c>
      <c r="J147" s="208">
        <v>7.4051433657695717E-2</v>
      </c>
      <c r="K147" s="208">
        <v>3.3918472837073617E-2</v>
      </c>
      <c r="L147" s="208">
        <v>9.942447582868269E-2</v>
      </c>
      <c r="M147" s="299">
        <v>861771.80870599998</v>
      </c>
      <c r="N147" s="294">
        <v>3.06240177810525E-2</v>
      </c>
      <c r="O147" s="294">
        <v>2.2854221901259627E-2</v>
      </c>
      <c r="P147" s="294">
        <v>2.594698114760912E-2</v>
      </c>
      <c r="Q147" s="294">
        <v>1.6040200436384709E-3</v>
      </c>
      <c r="R147" s="294">
        <v>7.3470434795044697E-4</v>
      </c>
      <c r="S147" s="294">
        <v>2.1536227481381387E-3</v>
      </c>
    </row>
    <row r="148" spans="1:19" x14ac:dyDescent="0.45">
      <c r="A148" s="2">
        <v>10855</v>
      </c>
      <c r="B148" s="382">
        <v>8</v>
      </c>
      <c r="C148" s="207">
        <v>143</v>
      </c>
      <c r="D148" s="207" t="s">
        <v>536</v>
      </c>
      <c r="E148" s="210">
        <v>1.3339402006092163</v>
      </c>
      <c r="F148" s="210">
        <v>2.8374331128351329E-2</v>
      </c>
      <c r="G148" s="210">
        <v>1.3376271233697888E-2</v>
      </c>
      <c r="H148" s="211">
        <v>529604.74582199997</v>
      </c>
      <c r="I148" s="211">
        <v>518576</v>
      </c>
      <c r="J148" s="210">
        <v>0.30793688961954968</v>
      </c>
      <c r="K148" s="210">
        <v>1.9496560298927573E-2</v>
      </c>
      <c r="L148" s="210">
        <v>1.7272318689862641E-3</v>
      </c>
      <c r="M148" s="299">
        <v>643527.53885899996</v>
      </c>
      <c r="N148" s="294">
        <v>2.1576824773839137E-2</v>
      </c>
      <c r="O148" s="294">
        <v>4.5896208132247511E-4</v>
      </c>
      <c r="P148" s="294">
        <v>2.1636461694836959E-4</v>
      </c>
      <c r="Q148" s="294">
        <v>4.9809581461654623E-3</v>
      </c>
      <c r="R148" s="294">
        <v>3.1536186185139738E-4</v>
      </c>
      <c r="S148" s="294">
        <v>2.7938418351802245E-5</v>
      </c>
    </row>
    <row r="149" spans="1:19" x14ac:dyDescent="0.45">
      <c r="A149" s="2">
        <v>11477</v>
      </c>
      <c r="B149" s="382">
        <v>245</v>
      </c>
      <c r="C149" s="134">
        <v>144</v>
      </c>
      <c r="D149" s="134" t="s">
        <v>576</v>
      </c>
      <c r="E149" s="208">
        <v>1.3332527876549962</v>
      </c>
      <c r="F149" s="208">
        <v>1.0641400970527795</v>
      </c>
      <c r="G149" s="208">
        <v>0.82304936902371029</v>
      </c>
      <c r="H149" s="209">
        <v>1701438.3226940001</v>
      </c>
      <c r="I149" s="209">
        <v>2063175</v>
      </c>
      <c r="J149" s="208">
        <v>0.12574238995033046</v>
      </c>
      <c r="K149" s="208">
        <v>7.6251198079192464E-2</v>
      </c>
      <c r="L149" s="208">
        <v>3.3671833790097035E-2</v>
      </c>
      <c r="M149" s="299">
        <v>2056524.752994</v>
      </c>
      <c r="N149" s="294">
        <v>6.8917652929310347E-2</v>
      </c>
      <c r="O149" s="294">
        <v>5.5006851330749777E-2</v>
      </c>
      <c r="P149" s="294">
        <v>4.2544543152863795E-2</v>
      </c>
      <c r="Q149" s="294">
        <v>6.4997954396487116E-3</v>
      </c>
      <c r="R149" s="294">
        <v>3.941528308302869E-3</v>
      </c>
      <c r="S149" s="294">
        <v>1.7405429608895939E-3</v>
      </c>
    </row>
    <row r="150" spans="1:19" x14ac:dyDescent="0.45">
      <c r="A150" s="2">
        <v>11384</v>
      </c>
      <c r="B150" s="382">
        <v>209</v>
      </c>
      <c r="C150" s="207">
        <v>145</v>
      </c>
      <c r="D150" s="207" t="s">
        <v>569</v>
      </c>
      <c r="E150" s="210">
        <v>1.321156427695001</v>
      </c>
      <c r="F150" s="210">
        <v>0.79093472355242289</v>
      </c>
      <c r="G150" s="210">
        <v>0.42351261160282849</v>
      </c>
      <c r="H150" s="211">
        <v>151654.36560399999</v>
      </c>
      <c r="I150" s="211">
        <v>169953</v>
      </c>
      <c r="J150" s="210">
        <v>2.8986436939936692E-2</v>
      </c>
      <c r="K150" s="210">
        <v>4.7278542483010146E-2</v>
      </c>
      <c r="L150" s="210">
        <v>1.3092355498612917E-2</v>
      </c>
      <c r="M150" s="299">
        <v>183162.59164999999</v>
      </c>
      <c r="N150" s="294">
        <v>6.0824011416822157E-3</v>
      </c>
      <c r="O150" s="294">
        <v>3.6413419067450282E-3</v>
      </c>
      <c r="P150" s="294">
        <v>1.9497869732383758E-3</v>
      </c>
      <c r="Q150" s="294">
        <v>1.33449100682476E-4</v>
      </c>
      <c r="R150" s="294">
        <v>2.1766314324901358E-4</v>
      </c>
      <c r="S150" s="294">
        <v>6.027519252281647E-5</v>
      </c>
    </row>
    <row r="151" spans="1:19" x14ac:dyDescent="0.45">
      <c r="A151" s="2">
        <v>11186</v>
      </c>
      <c r="B151" s="382">
        <v>142</v>
      </c>
      <c r="C151" s="134">
        <v>146</v>
      </c>
      <c r="D151" s="134" t="s">
        <v>550</v>
      </c>
      <c r="E151" s="208">
        <v>1.2524162734799769</v>
      </c>
      <c r="F151" s="208">
        <v>1.1663488403033395E-3</v>
      </c>
      <c r="G151" s="208">
        <v>7.9883808594616162E-2</v>
      </c>
      <c r="H151" s="209">
        <v>314557.38439100003</v>
      </c>
      <c r="I151" s="209">
        <v>390678</v>
      </c>
      <c r="J151" s="208">
        <v>6.5456251829317844E-2</v>
      </c>
      <c r="K151" s="208">
        <v>2.9145776524758498E-4</v>
      </c>
      <c r="L151" s="208">
        <v>4.0523839283462294E-3</v>
      </c>
      <c r="M151" s="299">
        <v>381484.38624600001</v>
      </c>
      <c r="N151" s="294">
        <v>1.2009073601032896E-2</v>
      </c>
      <c r="O151" s="294">
        <v>1.1183796764922907E-5</v>
      </c>
      <c r="P151" s="294">
        <v>7.6598376854203907E-4</v>
      </c>
      <c r="Q151" s="294">
        <v>6.2764191308520983E-4</v>
      </c>
      <c r="R151" s="294">
        <v>2.7947079805385286E-6</v>
      </c>
      <c r="S151" s="294">
        <v>3.8857189806333767E-5</v>
      </c>
    </row>
    <row r="152" spans="1:19" x14ac:dyDescent="0.45">
      <c r="A152" s="2">
        <v>11183</v>
      </c>
      <c r="B152" s="382">
        <v>144</v>
      </c>
      <c r="C152" s="207">
        <v>147</v>
      </c>
      <c r="D152" s="207" t="s">
        <v>549</v>
      </c>
      <c r="E152" s="210">
        <v>1.1975788861371404</v>
      </c>
      <c r="F152" s="210">
        <v>1.4662837321088857</v>
      </c>
      <c r="G152" s="210">
        <v>0.52696874092826751</v>
      </c>
      <c r="H152" s="211">
        <v>1155579.99703</v>
      </c>
      <c r="I152" s="211">
        <v>1455504</v>
      </c>
      <c r="J152" s="210">
        <v>8.0026884089759096E-2</v>
      </c>
      <c r="K152" s="210">
        <v>0.15587909149958551</v>
      </c>
      <c r="L152" s="210">
        <v>0</v>
      </c>
      <c r="M152" s="299">
        <v>1539556</v>
      </c>
      <c r="N152" s="294">
        <v>4.6342948133941776E-2</v>
      </c>
      <c r="O152" s="294">
        <v>5.674107295423976E-2</v>
      </c>
      <c r="P152" s="294">
        <v>2.0392214084384505E-2</v>
      </c>
      <c r="Q152" s="294">
        <v>3.0968162361773447E-3</v>
      </c>
      <c r="R152" s="294">
        <v>6.0320841792997452E-3</v>
      </c>
      <c r="S152" s="294">
        <v>0</v>
      </c>
    </row>
    <row r="153" spans="1:19" x14ac:dyDescent="0.45">
      <c r="A153" s="2">
        <v>11280</v>
      </c>
      <c r="B153" s="382">
        <v>170</v>
      </c>
      <c r="C153" s="134">
        <v>148</v>
      </c>
      <c r="D153" s="134" t="s">
        <v>561</v>
      </c>
      <c r="E153" s="208">
        <v>1.0739008637368326</v>
      </c>
      <c r="F153" s="208">
        <v>0.778111870009359</v>
      </c>
      <c r="G153" s="208">
        <v>0.75244429399231372</v>
      </c>
      <c r="H153" s="209">
        <v>123033.82008999999</v>
      </c>
      <c r="I153" s="209">
        <v>149218</v>
      </c>
      <c r="J153" s="208">
        <v>7.4722876761150483E-2</v>
      </c>
      <c r="K153" s="208">
        <v>7.8616090037515629E-2</v>
      </c>
      <c r="L153" s="208">
        <v>4.0690565513408362E-2</v>
      </c>
      <c r="M153" s="299">
        <v>153380.885588</v>
      </c>
      <c r="N153" s="294">
        <v>4.1401823508361935E-3</v>
      </c>
      <c r="O153" s="294">
        <v>2.9998346588334182E-3</v>
      </c>
      <c r="P153" s="294">
        <v>2.9008791138637113E-3</v>
      </c>
      <c r="Q153" s="294">
        <v>2.8807718292890366E-4</v>
      </c>
      <c r="R153" s="294">
        <v>3.0308658783687671E-4</v>
      </c>
      <c r="S153" s="294">
        <v>1.5687328958647817E-4</v>
      </c>
    </row>
    <row r="154" spans="1:19" x14ac:dyDescent="0.45">
      <c r="A154" s="2">
        <v>11312</v>
      </c>
      <c r="B154" s="382">
        <v>184</v>
      </c>
      <c r="C154" s="207">
        <v>149</v>
      </c>
      <c r="D154" s="207" t="s">
        <v>566</v>
      </c>
      <c r="E154" s="210">
        <v>1.0363713378026198</v>
      </c>
      <c r="F154" s="210">
        <v>0</v>
      </c>
      <c r="G154" s="210">
        <v>9.3137418002338865E-2</v>
      </c>
      <c r="H154" s="211">
        <v>383964.705143</v>
      </c>
      <c r="I154" s="211">
        <v>409282</v>
      </c>
      <c r="J154" s="210">
        <v>5.3283285003941916E-2</v>
      </c>
      <c r="K154" s="210">
        <v>0</v>
      </c>
      <c r="L154" s="210">
        <v>0</v>
      </c>
      <c r="M154" s="299">
        <v>441989.11401000002</v>
      </c>
      <c r="N154" s="294">
        <v>1.1513596453082055E-2</v>
      </c>
      <c r="O154" s="294">
        <v>0</v>
      </c>
      <c r="P154" s="294">
        <v>1.0347127583001348E-3</v>
      </c>
      <c r="Q154" s="294">
        <v>5.9195214963266918E-4</v>
      </c>
      <c r="R154" s="294">
        <v>0</v>
      </c>
      <c r="S154" s="294">
        <v>0</v>
      </c>
    </row>
    <row r="155" spans="1:19" x14ac:dyDescent="0.45">
      <c r="A155" s="2">
        <v>10782</v>
      </c>
      <c r="B155" s="382">
        <v>45</v>
      </c>
      <c r="C155" s="134">
        <v>150</v>
      </c>
      <c r="D155" s="134" t="s">
        <v>524</v>
      </c>
      <c r="E155" s="208">
        <v>1.0101864340591999</v>
      </c>
      <c r="F155" s="208">
        <v>8.6993931935627489E-3</v>
      </c>
      <c r="G155" s="208">
        <v>1.5322737982681254E-2</v>
      </c>
      <c r="H155" s="209">
        <v>212770.52606599999</v>
      </c>
      <c r="I155" s="209">
        <v>240560</v>
      </c>
      <c r="J155" s="208">
        <v>9.3339811349971338E-2</v>
      </c>
      <c r="K155" s="208">
        <v>2.3310454553863801E-4</v>
      </c>
      <c r="L155" s="208">
        <v>8.4361645052078512E-4</v>
      </c>
      <c r="M155" s="299">
        <v>281146.28624599997</v>
      </c>
      <c r="N155" s="294">
        <v>7.1386800915661528E-3</v>
      </c>
      <c r="O155" s="294">
        <v>6.1475964144607701E-5</v>
      </c>
      <c r="P155" s="294">
        <v>1.0828112603503933E-4</v>
      </c>
      <c r="Q155" s="294">
        <v>6.5960403997618149E-4</v>
      </c>
      <c r="R155" s="294">
        <v>1.6472788807939307E-6</v>
      </c>
      <c r="S155" s="294">
        <v>5.9615807114447014E-6</v>
      </c>
    </row>
    <row r="156" spans="1:19" x14ac:dyDescent="0.45">
      <c r="A156" s="2">
        <v>10851</v>
      </c>
      <c r="B156" s="382">
        <v>9</v>
      </c>
      <c r="C156" s="207">
        <v>151</v>
      </c>
      <c r="D156" s="207" t="s">
        <v>535</v>
      </c>
      <c r="E156" s="210">
        <v>0.95849182267841448</v>
      </c>
      <c r="F156" s="210">
        <v>1.6538088410404956</v>
      </c>
      <c r="G156" s="210">
        <v>0.57114909151322368</v>
      </c>
      <c r="H156" s="211">
        <v>2614596.0895989998</v>
      </c>
      <c r="I156" s="211">
        <v>3563328</v>
      </c>
      <c r="J156" s="210">
        <v>7.2562215642413538E-2</v>
      </c>
      <c r="K156" s="210">
        <v>0.1263503305407595</v>
      </c>
      <c r="L156" s="210">
        <v>1.6735383963820377E-2</v>
      </c>
      <c r="M156" s="299">
        <v>4334521.9793919995</v>
      </c>
      <c r="N156" s="294">
        <v>0.1044272060488068</v>
      </c>
      <c r="O156" s="294">
        <v>0.18018164842144721</v>
      </c>
      <c r="P156" s="294">
        <v>6.222640866916538E-2</v>
      </c>
      <c r="Q156" s="294">
        <v>7.9056172050312856E-3</v>
      </c>
      <c r="R156" s="294">
        <v>1.3765805497269874E-2</v>
      </c>
      <c r="S156" s="294">
        <v>1.8233117363611751E-3</v>
      </c>
    </row>
    <row r="157" spans="1:19" x14ac:dyDescent="0.45">
      <c r="A157" s="2">
        <v>10616</v>
      </c>
      <c r="B157" s="382">
        <v>25</v>
      </c>
      <c r="C157" s="134">
        <v>152</v>
      </c>
      <c r="D157" s="134" t="s">
        <v>518</v>
      </c>
      <c r="E157" s="208">
        <v>0.93145880613235665</v>
      </c>
      <c r="F157" s="208">
        <v>1.4121642688987706</v>
      </c>
      <c r="G157" s="208">
        <v>0.81951765629087103</v>
      </c>
      <c r="H157" s="209">
        <v>680065.97565699997</v>
      </c>
      <c r="I157" s="209">
        <v>863949</v>
      </c>
      <c r="J157" s="208">
        <v>0.11355862203695491</v>
      </c>
      <c r="K157" s="208">
        <v>0.16854171569248594</v>
      </c>
      <c r="L157" s="208">
        <v>3.1295820284922976E-2</v>
      </c>
      <c r="M157" s="299">
        <v>989678.20526199997</v>
      </c>
      <c r="N157" s="294">
        <v>2.3170835623257415E-2</v>
      </c>
      <c r="O157" s="294">
        <v>3.5128795747346626E-2</v>
      </c>
      <c r="P157" s="294">
        <v>2.0386203640201227E-2</v>
      </c>
      <c r="Q157" s="294">
        <v>2.8248679893289981E-3</v>
      </c>
      <c r="R157" s="294">
        <v>4.1926195385794179E-3</v>
      </c>
      <c r="S157" s="294">
        <v>7.785103353394184E-4</v>
      </c>
    </row>
    <row r="158" spans="1:19" x14ac:dyDescent="0.45">
      <c r="A158" s="2">
        <v>11341</v>
      </c>
      <c r="B158" s="382">
        <v>211</v>
      </c>
      <c r="C158" s="207">
        <v>153</v>
      </c>
      <c r="D158" s="207" t="s">
        <v>570</v>
      </c>
      <c r="E158" s="210">
        <v>0.80001687156886003</v>
      </c>
      <c r="F158" s="210">
        <v>0.54529626642630102</v>
      </c>
      <c r="G158" s="210">
        <v>0</v>
      </c>
      <c r="H158" s="211">
        <v>282257.51508400001</v>
      </c>
      <c r="I158" s="211">
        <v>372787</v>
      </c>
      <c r="J158" s="210">
        <v>0.13569668388074166</v>
      </c>
      <c r="K158" s="210">
        <v>0.22141492567240159</v>
      </c>
      <c r="L158" s="210">
        <v>0</v>
      </c>
      <c r="M158" s="299">
        <v>422868.46357800002</v>
      </c>
      <c r="N158" s="294">
        <v>8.503319174986276E-3</v>
      </c>
      <c r="O158" s="294">
        <v>5.7959130152570584E-3</v>
      </c>
      <c r="P158" s="294">
        <v>0</v>
      </c>
      <c r="Q158" s="294">
        <v>1.4423098499940124E-3</v>
      </c>
      <c r="R158" s="294">
        <v>2.3534025968804059E-3</v>
      </c>
      <c r="S158" s="294">
        <v>0</v>
      </c>
    </row>
    <row r="159" spans="1:19" x14ac:dyDescent="0.45">
      <c r="A159" s="2">
        <v>11649</v>
      </c>
      <c r="B159" s="382">
        <v>275</v>
      </c>
      <c r="C159" s="134">
        <v>154</v>
      </c>
      <c r="D159" s="134" t="s">
        <v>578</v>
      </c>
      <c r="E159" s="208">
        <v>0.78000173193181921</v>
      </c>
      <c r="F159" s="208">
        <v>1.0243594320709636E-2</v>
      </c>
      <c r="G159" s="208">
        <v>8.2955720942154365E-2</v>
      </c>
      <c r="H159" s="209">
        <v>227054.920274</v>
      </c>
      <c r="I159" s="209">
        <v>243101</v>
      </c>
      <c r="J159" s="208">
        <v>0.20708345145273227</v>
      </c>
      <c r="K159" s="208">
        <v>5.1726232110472156E-3</v>
      </c>
      <c r="L159" s="208">
        <v>3.7783185414459054E-2</v>
      </c>
      <c r="M159" s="299">
        <v>248590.071777</v>
      </c>
      <c r="N159" s="294">
        <v>4.8737515215736306E-3</v>
      </c>
      <c r="O159" s="294">
        <v>6.4005926350052731E-5</v>
      </c>
      <c r="P159" s="294">
        <v>5.1833932491883634E-4</v>
      </c>
      <c r="Q159" s="294">
        <v>1.2939372379479469E-3</v>
      </c>
      <c r="R159" s="294">
        <v>3.2320543933833327E-5</v>
      </c>
      <c r="S159" s="294">
        <v>2.3608390836203272E-4</v>
      </c>
    </row>
    <row r="160" spans="1:19" x14ac:dyDescent="0.45">
      <c r="A160" s="2">
        <v>11234</v>
      </c>
      <c r="B160" s="382">
        <v>156</v>
      </c>
      <c r="C160" s="207">
        <v>155</v>
      </c>
      <c r="D160" s="207" t="s">
        <v>556</v>
      </c>
      <c r="E160" s="210">
        <v>0.76205528302567804</v>
      </c>
      <c r="F160" s="210">
        <v>0.24395998762503868</v>
      </c>
      <c r="G160" s="210">
        <v>2.2328555223264927E-2</v>
      </c>
      <c r="H160" s="211">
        <v>371437.46670300001</v>
      </c>
      <c r="I160" s="211">
        <v>459176</v>
      </c>
      <c r="J160" s="210">
        <v>4.5216685549913482E-2</v>
      </c>
      <c r="K160" s="210">
        <v>1.3274221381812688E-2</v>
      </c>
      <c r="L160" s="210">
        <v>6.900328845640848E-3</v>
      </c>
      <c r="M160" s="299">
        <v>459148.03371799999</v>
      </c>
      <c r="N160" s="294">
        <v>8.7947448435331758E-3</v>
      </c>
      <c r="O160" s="294">
        <v>2.8154989421173395E-3</v>
      </c>
      <c r="P160" s="294">
        <v>2.5768989506072093E-4</v>
      </c>
      <c r="Q160" s="294">
        <v>5.2183774712885611E-4</v>
      </c>
      <c r="R160" s="294">
        <v>1.5319543430772489E-4</v>
      </c>
      <c r="S160" s="294">
        <v>7.9635471186462724E-5</v>
      </c>
    </row>
    <row r="161" spans="1:19" x14ac:dyDescent="0.45">
      <c r="A161" s="2">
        <v>10830</v>
      </c>
      <c r="B161" s="382">
        <v>38</v>
      </c>
      <c r="C161" s="134">
        <v>156</v>
      </c>
      <c r="D161" s="134" t="s">
        <v>532</v>
      </c>
      <c r="E161" s="208">
        <v>0.6936278391870514</v>
      </c>
      <c r="F161" s="208">
        <v>0.14749451682107459</v>
      </c>
      <c r="G161" s="208">
        <v>0.33353308484245597</v>
      </c>
      <c r="H161" s="209">
        <v>212318.66387399999</v>
      </c>
      <c r="I161" s="209">
        <v>242464</v>
      </c>
      <c r="J161" s="208">
        <v>8.2822143016273608E-2</v>
      </c>
      <c r="K161" s="208">
        <v>2.3070228874771559E-2</v>
      </c>
      <c r="L161" s="208">
        <v>7.2056391958924375E-3</v>
      </c>
      <c r="M161" s="299">
        <v>244547.89032599999</v>
      </c>
      <c r="N161" s="294">
        <v>4.2635805576713894E-3</v>
      </c>
      <c r="O161" s="294">
        <v>9.066169475240532E-4</v>
      </c>
      <c r="P161" s="294">
        <v>2.0501558552510359E-3</v>
      </c>
      <c r="Q161" s="294">
        <v>5.0908982996231427E-4</v>
      </c>
      <c r="R161" s="294">
        <v>1.4180771551324629E-4</v>
      </c>
      <c r="S161" s="294">
        <v>4.4291508277996203E-5</v>
      </c>
    </row>
    <row r="162" spans="1:19" x14ac:dyDescent="0.45">
      <c r="A162" s="2">
        <v>11215</v>
      </c>
      <c r="B162" s="382">
        <v>149</v>
      </c>
      <c r="C162" s="207">
        <v>157</v>
      </c>
      <c r="D162" s="207" t="s">
        <v>553</v>
      </c>
      <c r="E162" s="210">
        <v>0.68591787499334489</v>
      </c>
      <c r="F162" s="210">
        <v>0.56609574414946573</v>
      </c>
      <c r="G162" s="210">
        <v>0.92103913135229543</v>
      </c>
      <c r="H162" s="211">
        <v>360356.10959000001</v>
      </c>
      <c r="I162" s="211">
        <v>455589</v>
      </c>
      <c r="J162" s="210">
        <v>3.9610298470837878E-2</v>
      </c>
      <c r="K162" s="210">
        <v>5.0506566068600378E-2</v>
      </c>
      <c r="L162" s="210">
        <v>3.6472390071335169E-3</v>
      </c>
      <c r="M162" s="299">
        <v>499726.47873600002</v>
      </c>
      <c r="N162" s="294">
        <v>8.6156593544535216E-3</v>
      </c>
      <c r="O162" s="294">
        <v>7.1106006584899005E-3</v>
      </c>
      <c r="P162" s="294">
        <v>1.1568964299013409E-2</v>
      </c>
      <c r="Q162" s="294">
        <v>4.9753600393674169E-4</v>
      </c>
      <c r="R162" s="294">
        <v>6.3440155778777987E-4</v>
      </c>
      <c r="S162" s="294">
        <v>4.581214459536069E-5</v>
      </c>
    </row>
    <row r="163" spans="1:19" x14ac:dyDescent="0.45">
      <c r="A163" s="2">
        <v>10719</v>
      </c>
      <c r="B163" s="382">
        <v>22</v>
      </c>
      <c r="C163" s="134">
        <v>158</v>
      </c>
      <c r="D163" s="134" t="s">
        <v>521</v>
      </c>
      <c r="E163" s="208">
        <v>0.64703308432752926</v>
      </c>
      <c r="F163" s="208">
        <v>0.23339567422482604</v>
      </c>
      <c r="G163" s="208">
        <v>0.31445924870487901</v>
      </c>
      <c r="H163" s="209">
        <v>2863386.8850890002</v>
      </c>
      <c r="I163" s="209">
        <v>3586395</v>
      </c>
      <c r="J163" s="208">
        <v>7.9965870143741638E-2</v>
      </c>
      <c r="K163" s="208">
        <v>2.8489094459003727E-2</v>
      </c>
      <c r="L163" s="208">
        <v>1.5914348658118038E-2</v>
      </c>
      <c r="M163" s="299">
        <v>3645600.040854</v>
      </c>
      <c r="N163" s="294">
        <v>5.9289739911145362E-2</v>
      </c>
      <c r="O163" s="294">
        <v>2.1386802555171266E-2</v>
      </c>
      <c r="P163" s="294">
        <v>2.8814920782209524E-2</v>
      </c>
      <c r="Q163" s="294">
        <v>7.3275320187350494E-3</v>
      </c>
      <c r="R163" s="294">
        <v>2.6105481183143838E-3</v>
      </c>
      <c r="S163" s="294">
        <v>1.4582833793974485E-3</v>
      </c>
    </row>
    <row r="164" spans="1:19" x14ac:dyDescent="0.45">
      <c r="A164" s="2">
        <v>10600</v>
      </c>
      <c r="B164" s="382">
        <v>20</v>
      </c>
      <c r="C164" s="207">
        <v>159</v>
      </c>
      <c r="D164" s="207" t="s">
        <v>517</v>
      </c>
      <c r="E164" s="210">
        <v>0.55632406265561873</v>
      </c>
      <c r="F164" s="210">
        <v>1.1990293117958559</v>
      </c>
      <c r="G164" s="210">
        <v>0.32320067588218787</v>
      </c>
      <c r="H164" s="211">
        <v>1657620.360539</v>
      </c>
      <c r="I164" s="211">
        <v>1914636</v>
      </c>
      <c r="J164" s="210">
        <v>2.9077994610339282E-2</v>
      </c>
      <c r="K164" s="210">
        <v>3.7230794959495842E-2</v>
      </c>
      <c r="L164" s="210">
        <v>3.4544743021254556E-2</v>
      </c>
      <c r="M164" s="299">
        <v>2535206.8002920002</v>
      </c>
      <c r="N164" s="294">
        <v>3.5450737380855468E-2</v>
      </c>
      <c r="O164" s="294">
        <v>7.6405958501089569E-2</v>
      </c>
      <c r="P164" s="294">
        <v>2.0595374263196468E-2</v>
      </c>
      <c r="Q164" s="294">
        <v>1.8529422322168855E-3</v>
      </c>
      <c r="R164" s="294">
        <v>2.3724645816850043E-3</v>
      </c>
      <c r="S164" s="294">
        <v>2.2013008153733624E-3</v>
      </c>
    </row>
    <row r="165" spans="1:19" x14ac:dyDescent="0.45">
      <c r="A165" s="2">
        <v>11308</v>
      </c>
      <c r="B165" s="382">
        <v>181</v>
      </c>
      <c r="C165" s="134">
        <v>160</v>
      </c>
      <c r="D165" s="134" t="s">
        <v>564</v>
      </c>
      <c r="E165" s="208">
        <v>0.47419192128352478</v>
      </c>
      <c r="F165" s="208">
        <v>0</v>
      </c>
      <c r="G165" s="208">
        <v>0</v>
      </c>
      <c r="H165" s="209">
        <v>326063.68603600003</v>
      </c>
      <c r="I165" s="209">
        <v>368191</v>
      </c>
      <c r="J165" s="208">
        <v>1.4092381012024927E-2</v>
      </c>
      <c r="K165" s="208">
        <v>0</v>
      </c>
      <c r="L165" s="208">
        <v>0</v>
      </c>
      <c r="M165" s="299">
        <v>382420.83724800003</v>
      </c>
      <c r="N165" s="294">
        <v>4.5580568304676144E-3</v>
      </c>
      <c r="O165" s="294">
        <v>0</v>
      </c>
      <c r="P165" s="294">
        <v>0</v>
      </c>
      <c r="Q165" s="294">
        <v>1.3545965387927003E-4</v>
      </c>
      <c r="R165" s="294">
        <v>0</v>
      </c>
      <c r="S165" s="294">
        <v>0</v>
      </c>
    </row>
    <row r="166" spans="1:19" x14ac:dyDescent="0.45">
      <c r="A166" s="2">
        <v>10835</v>
      </c>
      <c r="B166" s="382">
        <v>18</v>
      </c>
      <c r="C166" s="207">
        <v>161</v>
      </c>
      <c r="D166" s="207" t="s">
        <v>533</v>
      </c>
      <c r="E166" s="210">
        <v>0.46993875620878833</v>
      </c>
      <c r="F166" s="210">
        <v>0.22953526401856833</v>
      </c>
      <c r="G166" s="210">
        <v>0.22459249881310334</v>
      </c>
      <c r="H166" s="211">
        <v>212514.90767499999</v>
      </c>
      <c r="I166" s="211">
        <v>234460</v>
      </c>
      <c r="J166" s="210">
        <v>5.1026192392666363E-2</v>
      </c>
      <c r="K166" s="210">
        <v>0.16485029347754401</v>
      </c>
      <c r="L166" s="210">
        <v>0.15644991096748664</v>
      </c>
      <c r="M166" s="299">
        <v>255035.38719499999</v>
      </c>
      <c r="N166" s="294">
        <v>3.0124909081841542E-3</v>
      </c>
      <c r="O166" s="294">
        <v>1.4714106611295817E-3</v>
      </c>
      <c r="P166" s="294">
        <v>1.4397256063303626E-3</v>
      </c>
      <c r="Q166" s="294">
        <v>3.2709781568615435E-4</v>
      </c>
      <c r="R166" s="294">
        <v>1.0567547446373052E-3</v>
      </c>
      <c r="S166" s="294">
        <v>1.0029050129382797E-3</v>
      </c>
    </row>
    <row r="167" spans="1:19" x14ac:dyDescent="0.45">
      <c r="A167" s="2">
        <v>11132</v>
      </c>
      <c r="B167" s="382">
        <v>126</v>
      </c>
      <c r="C167" s="134">
        <v>162</v>
      </c>
      <c r="D167" s="134" t="s">
        <v>545</v>
      </c>
      <c r="E167" s="208">
        <v>0.41421275822090681</v>
      </c>
      <c r="F167" s="208">
        <v>0.77407501746868146</v>
      </c>
      <c r="G167" s="208">
        <v>0.23715129268569907</v>
      </c>
      <c r="H167" s="209">
        <v>344811.42495299998</v>
      </c>
      <c r="I167" s="209">
        <v>394357</v>
      </c>
      <c r="J167" s="208">
        <v>1.1726770402271788E-2</v>
      </c>
      <c r="K167" s="208">
        <v>6.7530380569905304E-2</v>
      </c>
      <c r="L167" s="208">
        <v>5.9743699891796108E-3</v>
      </c>
      <c r="M167" s="299">
        <v>530742.37360000005</v>
      </c>
      <c r="N167" s="294">
        <v>5.5257504907485792E-3</v>
      </c>
      <c r="O167" s="294">
        <v>1.0326445341822619E-2</v>
      </c>
      <c r="P167" s="294">
        <v>3.1636854392611004E-3</v>
      </c>
      <c r="Q167" s="294">
        <v>1.5643942881810201E-4</v>
      </c>
      <c r="R167" s="294">
        <v>9.0088010610137222E-4</v>
      </c>
      <c r="S167" s="294">
        <v>7.9700292287994859E-5</v>
      </c>
    </row>
    <row r="168" spans="1:19" x14ac:dyDescent="0.45">
      <c r="B168" s="324"/>
      <c r="C168" s="427" t="s">
        <v>198</v>
      </c>
      <c r="D168" s="427"/>
      <c r="E168" s="297">
        <v>1.8813187899901589</v>
      </c>
      <c r="F168" s="297">
        <v>1.1517318753172443</v>
      </c>
      <c r="G168" s="297">
        <v>0.57667280048158254</v>
      </c>
      <c r="H168" s="213">
        <v>29254918.427089002</v>
      </c>
      <c r="I168" s="213">
        <v>36387775</v>
      </c>
      <c r="J168" s="297">
        <v>0.1719081353602549</v>
      </c>
      <c r="K168" s="297">
        <v>0.11739615648693248</v>
      </c>
      <c r="L168" s="297">
        <v>4.7938355746486264E-2</v>
      </c>
      <c r="M168" s="299">
        <v>39784688.585130997</v>
      </c>
      <c r="N168" s="299">
        <v>1.8813187899901589</v>
      </c>
      <c r="O168" s="299">
        <v>1.1517318753172443</v>
      </c>
      <c r="P168" s="299">
        <v>0.57667280048158254</v>
      </c>
      <c r="Q168" s="299">
        <v>0.1719081353602549</v>
      </c>
      <c r="R168" s="299">
        <v>0.11739615648693248</v>
      </c>
      <c r="S168" s="299">
        <v>4.7938355746486264E-2</v>
      </c>
    </row>
    <row r="169" spans="1:19" ht="19.5" x14ac:dyDescent="0.5">
      <c r="B169" s="324"/>
      <c r="C169" s="425" t="s">
        <v>164</v>
      </c>
      <c r="D169" s="425"/>
      <c r="E169" s="368">
        <v>0.14822243850687261</v>
      </c>
      <c r="F169" s="368">
        <v>1.4013856946314573</v>
      </c>
      <c r="G169" s="368">
        <v>1.096360129315735</v>
      </c>
      <c r="H169" s="133">
        <v>199405477.40733302</v>
      </c>
      <c r="I169" s="133">
        <v>210149272</v>
      </c>
      <c r="J169" s="369">
        <v>1.9905572350111294E-2</v>
      </c>
      <c r="K169" s="369">
        <v>0.1051840253334181</v>
      </c>
      <c r="L169" s="369">
        <v>7.4236287646342006E-2</v>
      </c>
      <c r="M169" s="299">
        <v>1669234559.054461</v>
      </c>
      <c r="N169" s="295">
        <v>0.14822243850687261</v>
      </c>
      <c r="O169" s="295">
        <v>1.4013856946314573</v>
      </c>
      <c r="P169" s="295">
        <v>1.096360129315735</v>
      </c>
      <c r="Q169" s="295">
        <v>1.9905572350111294E-2</v>
      </c>
      <c r="R169" s="295">
        <v>0.1051840253334181</v>
      </c>
      <c r="S169" s="295">
        <v>7.4236287646342006E-2</v>
      </c>
    </row>
    <row r="172" spans="1:19" x14ac:dyDescent="0.45">
      <c r="G172" s="71"/>
      <c r="H172" s="53"/>
    </row>
    <row r="173" spans="1:19" x14ac:dyDescent="0.45">
      <c r="G173" s="71"/>
      <c r="H173" s="9"/>
    </row>
    <row r="174" spans="1:19" x14ac:dyDescent="0.45">
      <c r="G174" s="71"/>
      <c r="H174" s="9"/>
    </row>
  </sheetData>
  <sortState ref="A4:S80">
    <sortCondition descending="1" ref="E4:E80"/>
  </sortState>
  <mergeCells count="10">
    <mergeCell ref="C169:D169"/>
    <mergeCell ref="C2:C3"/>
    <mergeCell ref="C168:D168"/>
    <mergeCell ref="D2:D3"/>
    <mergeCell ref="C102:D102"/>
    <mergeCell ref="C1:H1"/>
    <mergeCell ref="E2:F2"/>
    <mergeCell ref="H2:I2"/>
    <mergeCell ref="C80:D80"/>
    <mergeCell ref="B2:B3"/>
  </mergeCells>
  <printOptions horizontalCentered="1"/>
  <pageMargins left="0" right="0" top="0" bottom="0" header="0" footer="0"/>
  <pageSetup paperSize="9" scale="62" orientation="portrait" r:id="rId1"/>
  <rowBreaks count="2" manualBreakCount="2">
    <brk id="72" min="2" max="11" man="1"/>
    <brk id="132" min="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0"/>
  <sheetViews>
    <sheetView rightToLeft="1" view="pageBreakPreview" topLeftCell="B1" zoomScale="55" zoomScaleNormal="51" zoomScaleSheetLayoutView="55" workbookViewId="0">
      <pane ySplit="4" topLeftCell="A16" activePane="bottomLeft" state="frozen"/>
      <selection activeCell="B1" sqref="B1"/>
      <selection pane="bottomLeft" activeCell="V1" sqref="V1:AH1048576"/>
    </sheetView>
  </sheetViews>
  <sheetFormatPr defaultColWidth="9" defaultRowHeight="33.75" x14ac:dyDescent="0.25"/>
  <cols>
    <col min="1" max="1" width="7.42578125" style="28" hidden="1" customWidth="1"/>
    <col min="2" max="2" width="7.42578125" style="279" customWidth="1"/>
    <col min="3" max="3" width="62.140625" style="29" customWidth="1"/>
    <col min="4" max="4" width="60.85546875" style="30" customWidth="1"/>
    <col min="5" max="5" width="25.5703125" style="23" customWidth="1"/>
    <col min="6" max="6" width="16.42578125" style="31" customWidth="1"/>
    <col min="7" max="7" width="33.140625" style="29" customWidth="1"/>
    <col min="8" max="8" width="34" style="149" customWidth="1"/>
    <col min="9" max="9" width="27.42578125" style="149" customWidth="1"/>
    <col min="10" max="10" width="35.42578125" style="23" customWidth="1"/>
    <col min="11" max="11" width="33.42578125" style="23" customWidth="1"/>
    <col min="12" max="12" width="33.28515625" style="32" customWidth="1"/>
    <col min="13" max="13" width="26.7109375" style="33" customWidth="1"/>
    <col min="14" max="14" width="28.140625" style="33" customWidth="1"/>
    <col min="15" max="15" width="28.85546875" style="33" customWidth="1"/>
    <col min="16" max="16" width="30.85546875" style="27" customWidth="1"/>
    <col min="17" max="17" width="32.140625" style="27" customWidth="1"/>
    <col min="18" max="18" width="26.85546875" style="27" customWidth="1"/>
    <col min="19" max="20" width="18" style="27" customWidth="1"/>
    <col min="21" max="21" width="20.5703125" style="27" customWidth="1"/>
    <col min="22" max="22" width="20.42578125" style="380" hidden="1" customWidth="1"/>
    <col min="23" max="25" width="9" style="34" hidden="1" customWidth="1"/>
    <col min="26" max="26" width="10.85546875" style="34" hidden="1" customWidth="1"/>
    <col min="27" max="27" width="17" style="34" hidden="1" customWidth="1"/>
    <col min="28" max="28" width="12.140625" style="34" hidden="1" customWidth="1"/>
    <col min="29" max="32" width="9" style="34" hidden="1" customWidth="1"/>
    <col min="33" max="33" width="21.42578125" style="34" hidden="1" customWidth="1"/>
    <col min="34" max="34" width="9" style="34" hidden="1" customWidth="1"/>
    <col min="35" max="45" width="9" style="34" customWidth="1"/>
    <col min="46" max="16384" width="9" style="34"/>
  </cols>
  <sheetData>
    <row r="1" spans="1:33" s="35" customFormat="1" ht="45" x14ac:dyDescent="0.25">
      <c r="A1" s="428" t="s">
        <v>304</v>
      </c>
      <c r="B1" s="429"/>
      <c r="C1" s="429"/>
      <c r="D1" s="429"/>
      <c r="E1" s="429"/>
      <c r="F1" s="429"/>
      <c r="G1" s="429"/>
      <c r="H1" s="429"/>
      <c r="I1" s="181" t="s">
        <v>417</v>
      </c>
      <c r="J1" s="244" t="s">
        <v>323</v>
      </c>
      <c r="K1" s="179" t="s">
        <v>318</v>
      </c>
      <c r="L1" s="180"/>
      <c r="M1" s="428" t="s">
        <v>256</v>
      </c>
      <c r="N1" s="429"/>
      <c r="O1" s="179" t="s">
        <v>417</v>
      </c>
      <c r="P1" s="428" t="s">
        <v>257</v>
      </c>
      <c r="Q1" s="429"/>
      <c r="R1" s="179" t="s">
        <v>417</v>
      </c>
      <c r="S1" s="437" t="s">
        <v>289</v>
      </c>
      <c r="T1" s="438"/>
      <c r="U1" s="438"/>
      <c r="V1" s="36"/>
    </row>
    <row r="2" spans="1:33" s="35" customFormat="1" ht="45" x14ac:dyDescent="0.25">
      <c r="A2" s="171"/>
      <c r="B2" s="167"/>
      <c r="C2" s="171"/>
      <c r="D2" s="171"/>
      <c r="E2" s="166"/>
      <c r="F2" s="167"/>
      <c r="G2" s="171"/>
      <c r="H2" s="171"/>
      <c r="I2" s="171"/>
      <c r="J2" s="167"/>
      <c r="K2" s="167"/>
      <c r="L2" s="167"/>
      <c r="M2" s="178"/>
      <c r="N2" s="171"/>
      <c r="O2" s="182"/>
      <c r="P2" s="171"/>
      <c r="Q2" s="171"/>
      <c r="R2" s="167"/>
      <c r="S2" s="439"/>
      <c r="T2" s="440"/>
      <c r="U2" s="440"/>
      <c r="V2" s="36"/>
    </row>
    <row r="3" spans="1:33" s="35" customFormat="1" ht="67.5" x14ac:dyDescent="0.85">
      <c r="A3" s="443" t="s">
        <v>163</v>
      </c>
      <c r="B3" s="430" t="s">
        <v>0</v>
      </c>
      <c r="C3" s="431" t="s">
        <v>1</v>
      </c>
      <c r="D3" s="431" t="s">
        <v>2</v>
      </c>
      <c r="E3" s="444" t="s">
        <v>4</v>
      </c>
      <c r="F3" s="431" t="s">
        <v>5</v>
      </c>
      <c r="G3" s="162" t="s">
        <v>260</v>
      </c>
      <c r="H3" s="163" t="s">
        <v>260</v>
      </c>
      <c r="I3" s="435" t="s">
        <v>290</v>
      </c>
      <c r="J3" s="431" t="s">
        <v>6</v>
      </c>
      <c r="K3" s="431" t="s">
        <v>7</v>
      </c>
      <c r="L3" s="433" t="s">
        <v>8</v>
      </c>
      <c r="M3" s="433" t="s">
        <v>243</v>
      </c>
      <c r="N3" s="433" t="s">
        <v>244</v>
      </c>
      <c r="O3" s="433" t="s">
        <v>63</v>
      </c>
      <c r="P3" s="433" t="s">
        <v>243</v>
      </c>
      <c r="Q3" s="433" t="s">
        <v>244</v>
      </c>
      <c r="R3" s="433" t="s">
        <v>63</v>
      </c>
      <c r="S3" s="433" t="s">
        <v>173</v>
      </c>
      <c r="T3" s="433" t="s">
        <v>406</v>
      </c>
      <c r="U3" s="433" t="s">
        <v>172</v>
      </c>
      <c r="V3" s="433" t="s">
        <v>407</v>
      </c>
      <c r="Z3" s="433" t="s">
        <v>173</v>
      </c>
      <c r="AA3" s="433" t="s">
        <v>406</v>
      </c>
      <c r="AB3" s="433" t="s">
        <v>172</v>
      </c>
    </row>
    <row r="4" spans="1:33" s="36" customFormat="1" ht="33.75" customHeight="1" x14ac:dyDescent="0.25">
      <c r="A4" s="443"/>
      <c r="B4" s="430"/>
      <c r="C4" s="432"/>
      <c r="D4" s="432"/>
      <c r="E4" s="444"/>
      <c r="F4" s="432"/>
      <c r="G4" s="164" t="s">
        <v>359</v>
      </c>
      <c r="H4" s="165" t="s">
        <v>417</v>
      </c>
      <c r="I4" s="436"/>
      <c r="J4" s="432"/>
      <c r="K4" s="432"/>
      <c r="L4" s="434"/>
      <c r="M4" s="434"/>
      <c r="N4" s="434"/>
      <c r="O4" s="434"/>
      <c r="P4" s="434"/>
      <c r="Q4" s="434"/>
      <c r="R4" s="434"/>
      <c r="S4" s="434"/>
      <c r="T4" s="434"/>
      <c r="U4" s="434"/>
      <c r="V4" s="434"/>
      <c r="Z4" s="434"/>
      <c r="AA4" s="434"/>
      <c r="AB4" s="434"/>
      <c r="AG4" s="36" t="s">
        <v>24</v>
      </c>
    </row>
    <row r="5" spans="1:33" s="201" customFormat="1" ht="31.5" customHeight="1" x14ac:dyDescent="0.85">
      <c r="A5" s="195">
        <v>120</v>
      </c>
      <c r="B5" s="277">
        <v>1</v>
      </c>
      <c r="C5" s="264" t="s">
        <v>579</v>
      </c>
      <c r="D5" s="240" t="s">
        <v>40</v>
      </c>
      <c r="E5" s="197" t="s">
        <v>104</v>
      </c>
      <c r="F5" s="198">
        <v>84.633333333333326</v>
      </c>
      <c r="G5" s="196">
        <v>63763.677113999998</v>
      </c>
      <c r="H5" s="147">
        <v>125138.57662399999</v>
      </c>
      <c r="I5" s="147">
        <v>56.364199999999997</v>
      </c>
      <c r="J5" s="198">
        <v>29761</v>
      </c>
      <c r="K5" s="198">
        <v>100000</v>
      </c>
      <c r="L5" s="199">
        <v>4204784</v>
      </c>
      <c r="M5" s="199">
        <v>125961.425584</v>
      </c>
      <c r="N5" s="199">
        <v>141780.37385599999</v>
      </c>
      <c r="O5" s="199">
        <v>-15818.948271999994</v>
      </c>
      <c r="P5" s="199">
        <v>35197.241928000003</v>
      </c>
      <c r="Q5" s="199">
        <v>56956.805215</v>
      </c>
      <c r="R5" s="199">
        <v>-21759.563286999997</v>
      </c>
      <c r="S5" s="200">
        <v>25.03</v>
      </c>
      <c r="T5" s="200">
        <v>21.28</v>
      </c>
      <c r="U5" s="200">
        <v>-13.77</v>
      </c>
      <c r="V5" s="379">
        <v>11091</v>
      </c>
      <c r="Z5" s="309">
        <f>$H5/$H$45*S5</f>
        <v>4.5361661862991995E-2</v>
      </c>
      <c r="AA5" s="309">
        <f t="shared" ref="AA5:AB5" si="0">$H5/$H$45*T5</f>
        <v>3.8565567896303221E-2</v>
      </c>
      <c r="AB5" s="309">
        <f t="shared" si="0"/>
        <v>-2.4955257045681172E-2</v>
      </c>
      <c r="AG5" s="387">
        <v>70913</v>
      </c>
    </row>
    <row r="6" spans="1:33" s="194" customFormat="1" ht="36.75" x14ac:dyDescent="0.85">
      <c r="A6" s="187">
        <v>127</v>
      </c>
      <c r="B6" s="274">
        <v>2</v>
      </c>
      <c r="C6" s="265" t="s">
        <v>580</v>
      </c>
      <c r="D6" s="241" t="s">
        <v>24</v>
      </c>
      <c r="E6" s="189" t="s">
        <v>105</v>
      </c>
      <c r="F6" s="190">
        <v>79.433333333333337</v>
      </c>
      <c r="G6" s="188">
        <v>23587407.941711001</v>
      </c>
      <c r="H6" s="146">
        <v>30879354.609531999</v>
      </c>
      <c r="I6" s="146">
        <v>46.517600000000002</v>
      </c>
      <c r="J6" s="190">
        <v>12627589</v>
      </c>
      <c r="K6" s="190">
        <v>0</v>
      </c>
      <c r="L6" s="191">
        <v>2445388</v>
      </c>
      <c r="M6" s="190">
        <v>28829200.115325</v>
      </c>
      <c r="N6" s="192">
        <v>33345064.155161001</v>
      </c>
      <c r="O6" s="190">
        <v>-4515864.0398360007</v>
      </c>
      <c r="P6" s="190">
        <v>323238.68666000001</v>
      </c>
      <c r="Q6" s="190">
        <v>2609141.2455190001</v>
      </c>
      <c r="R6" s="190">
        <v>-2285902.558859</v>
      </c>
      <c r="S6" s="193">
        <v>7.07</v>
      </c>
      <c r="T6" s="193">
        <v>11.41</v>
      </c>
      <c r="U6" s="193">
        <v>44.01</v>
      </c>
      <c r="V6" s="379">
        <v>11130</v>
      </c>
      <c r="Z6" s="309">
        <f t="shared" ref="Z6:Z44" si="1">$H6/$H$45*S6</f>
        <v>3.1617281440912608</v>
      </c>
      <c r="AA6" s="309">
        <f t="shared" ref="AA6:AA44" si="2">$H6/$H$45*T6</f>
        <v>5.1025909652165886</v>
      </c>
      <c r="AB6" s="309">
        <f t="shared" ref="AB6:AB44" si="3">$H6/$H$45*U6</f>
        <v>19.68142229440684</v>
      </c>
      <c r="AG6" s="387">
        <v>14560853</v>
      </c>
    </row>
    <row r="7" spans="1:33" s="201" customFormat="1" ht="31.5" customHeight="1" x14ac:dyDescent="0.85">
      <c r="A7" s="195">
        <v>274</v>
      </c>
      <c r="B7" s="277" t="s">
        <v>395</v>
      </c>
      <c r="C7" s="264" t="s">
        <v>581</v>
      </c>
      <c r="D7" s="240" t="s">
        <v>24</v>
      </c>
      <c r="E7" s="197" t="s">
        <v>394</v>
      </c>
      <c r="F7" s="198">
        <v>20</v>
      </c>
      <c r="G7" s="196" t="s">
        <v>24</v>
      </c>
      <c r="H7" s="367" t="s">
        <v>24</v>
      </c>
      <c r="I7" s="367">
        <v>0</v>
      </c>
      <c r="J7" s="198" t="s">
        <v>24</v>
      </c>
      <c r="K7" s="198" t="s">
        <v>24</v>
      </c>
      <c r="L7" s="198" t="s">
        <v>24</v>
      </c>
      <c r="M7" s="198" t="s">
        <v>24</v>
      </c>
      <c r="N7" s="198" t="s">
        <v>24</v>
      </c>
      <c r="O7" s="198" t="s">
        <v>24</v>
      </c>
      <c r="P7" s="198" t="s">
        <v>24</v>
      </c>
      <c r="Q7" s="198" t="s">
        <v>24</v>
      </c>
      <c r="R7" s="198" t="s">
        <v>24</v>
      </c>
      <c r="S7" s="381">
        <v>0</v>
      </c>
      <c r="T7" s="381">
        <v>0</v>
      </c>
      <c r="U7" s="381">
        <v>0</v>
      </c>
      <c r="V7" s="379">
        <v>11514</v>
      </c>
      <c r="Z7" s="309" t="e">
        <f t="shared" si="1"/>
        <v>#VALUE!</v>
      </c>
      <c r="AA7" s="309" t="e">
        <f t="shared" si="2"/>
        <v>#VALUE!</v>
      </c>
      <c r="AB7" s="309" t="e">
        <f t="shared" si="3"/>
        <v>#VALUE!</v>
      </c>
      <c r="AG7" s="387"/>
    </row>
    <row r="8" spans="1:33" s="194" customFormat="1" ht="36.75" x14ac:dyDescent="0.85">
      <c r="A8" s="187">
        <v>186</v>
      </c>
      <c r="B8" s="274">
        <v>4</v>
      </c>
      <c r="C8" s="265" t="s">
        <v>582</v>
      </c>
      <c r="D8" s="241" t="s">
        <v>250</v>
      </c>
      <c r="E8" s="189" t="s">
        <v>185</v>
      </c>
      <c r="F8" s="190">
        <v>60.066666666666663</v>
      </c>
      <c r="G8" s="188">
        <v>418363.27162199997</v>
      </c>
      <c r="H8" s="146">
        <v>826075.11829000001</v>
      </c>
      <c r="I8" s="146">
        <v>87.358500000000006</v>
      </c>
      <c r="J8" s="190">
        <v>394705</v>
      </c>
      <c r="K8" s="190">
        <v>500000</v>
      </c>
      <c r="L8" s="191">
        <v>2092892</v>
      </c>
      <c r="M8" s="190">
        <v>514249.96300300001</v>
      </c>
      <c r="N8" s="192">
        <v>269432.57880299998</v>
      </c>
      <c r="O8" s="190">
        <v>244817.38420000003</v>
      </c>
      <c r="P8" s="190">
        <v>198628.95067300001</v>
      </c>
      <c r="Q8" s="190">
        <v>78634.645164000001</v>
      </c>
      <c r="R8" s="190">
        <v>119994.30550900001</v>
      </c>
      <c r="S8" s="193">
        <v>6.55</v>
      </c>
      <c r="T8" s="193">
        <v>17.059999999999999</v>
      </c>
      <c r="U8" s="193">
        <v>54.28</v>
      </c>
      <c r="V8" s="379">
        <v>11287</v>
      </c>
      <c r="Z8" s="309">
        <f t="shared" si="1"/>
        <v>7.8360597297902887E-2</v>
      </c>
      <c r="AA8" s="309">
        <f t="shared" si="2"/>
        <v>0.20409645647362187</v>
      </c>
      <c r="AB8" s="309">
        <f t="shared" si="3"/>
        <v>0.64937606432521666</v>
      </c>
      <c r="AG8" s="387">
        <v>736566</v>
      </c>
    </row>
    <row r="9" spans="1:33" s="201" customFormat="1" ht="31.5" customHeight="1" x14ac:dyDescent="0.85">
      <c r="A9" s="195">
        <v>171</v>
      </c>
      <c r="B9" s="277">
        <v>5</v>
      </c>
      <c r="C9" s="264" t="s">
        <v>583</v>
      </c>
      <c r="D9" s="240" t="s">
        <v>327</v>
      </c>
      <c r="E9" s="197" t="s">
        <v>160</v>
      </c>
      <c r="F9" s="198">
        <v>60.733333333333334</v>
      </c>
      <c r="G9" s="196">
        <v>51209.910950999998</v>
      </c>
      <c r="H9" s="147">
        <v>62567</v>
      </c>
      <c r="I9" s="147">
        <v>50.4621</v>
      </c>
      <c r="J9" s="198">
        <v>54495</v>
      </c>
      <c r="K9" s="198">
        <v>200000</v>
      </c>
      <c r="L9" s="199">
        <v>1148126</v>
      </c>
      <c r="M9" s="199">
        <v>55261.792867999997</v>
      </c>
      <c r="N9" s="199">
        <v>35729.977244000002</v>
      </c>
      <c r="O9" s="199">
        <v>19531.815623999995</v>
      </c>
      <c r="P9" s="199">
        <v>0</v>
      </c>
      <c r="Q9" s="199">
        <v>0</v>
      </c>
      <c r="R9" s="199">
        <v>0</v>
      </c>
      <c r="S9" s="200">
        <v>-0.42</v>
      </c>
      <c r="T9" s="200">
        <v>16.690000000000001</v>
      </c>
      <c r="U9" s="200">
        <v>28.9</v>
      </c>
      <c r="V9" s="379">
        <v>11281</v>
      </c>
      <c r="Z9" s="309">
        <f t="shared" si="1"/>
        <v>-3.8056734334641473E-4</v>
      </c>
      <c r="AA9" s="309">
        <f t="shared" si="2"/>
        <v>1.5123021334408722E-2</v>
      </c>
      <c r="AB9" s="309">
        <f t="shared" si="3"/>
        <v>2.6186657673122348E-2</v>
      </c>
      <c r="AG9" s="387">
        <v>36309</v>
      </c>
    </row>
    <row r="10" spans="1:33" s="194" customFormat="1" ht="36.75" x14ac:dyDescent="0.85">
      <c r="A10" s="187">
        <v>176</v>
      </c>
      <c r="B10" s="274">
        <v>6</v>
      </c>
      <c r="C10" s="265" t="s">
        <v>584</v>
      </c>
      <c r="D10" s="241" t="s">
        <v>251</v>
      </c>
      <c r="E10" s="189" t="s">
        <v>184</v>
      </c>
      <c r="F10" s="190">
        <v>59.933333333333337</v>
      </c>
      <c r="G10" s="188">
        <v>375873.99038999999</v>
      </c>
      <c r="H10" s="146">
        <v>604583</v>
      </c>
      <c r="I10" s="146">
        <v>77</v>
      </c>
      <c r="J10" s="190">
        <v>339798</v>
      </c>
      <c r="K10" s="190">
        <v>2000000</v>
      </c>
      <c r="L10" s="191">
        <v>1779242</v>
      </c>
      <c r="M10" s="190">
        <v>626680.96296000003</v>
      </c>
      <c r="N10" s="192">
        <v>576689.98262799997</v>
      </c>
      <c r="O10" s="190">
        <v>49990.980332000065</v>
      </c>
      <c r="P10" s="190">
        <v>0</v>
      </c>
      <c r="Q10" s="190">
        <v>0</v>
      </c>
      <c r="R10" s="190">
        <v>0</v>
      </c>
      <c r="S10" s="193">
        <v>0</v>
      </c>
      <c r="T10" s="193">
        <v>0</v>
      </c>
      <c r="U10" s="193">
        <v>0</v>
      </c>
      <c r="V10" s="379">
        <v>11286</v>
      </c>
      <c r="Z10" s="309">
        <f t="shared" si="1"/>
        <v>0</v>
      </c>
      <c r="AA10" s="309">
        <f t="shared" si="2"/>
        <v>0</v>
      </c>
      <c r="AB10" s="309">
        <f t="shared" si="3"/>
        <v>0</v>
      </c>
      <c r="AG10" s="387">
        <v>469636</v>
      </c>
    </row>
    <row r="11" spans="1:33" s="201" customFormat="1" ht="31.5" customHeight="1" x14ac:dyDescent="0.85">
      <c r="A11" s="195">
        <v>187</v>
      </c>
      <c r="B11" s="277">
        <v>7</v>
      </c>
      <c r="C11" s="264" t="s">
        <v>585</v>
      </c>
      <c r="D11" s="240" t="s">
        <v>252</v>
      </c>
      <c r="E11" s="197" t="s">
        <v>183</v>
      </c>
      <c r="F11" s="198">
        <v>58.833333333333329</v>
      </c>
      <c r="G11" s="196">
        <v>2181068.164107</v>
      </c>
      <c r="H11" s="147">
        <v>2878185.2126159999</v>
      </c>
      <c r="I11" s="147">
        <v>99.298199999999994</v>
      </c>
      <c r="J11" s="198">
        <v>1411977</v>
      </c>
      <c r="K11" s="198">
        <v>5000000</v>
      </c>
      <c r="L11" s="199">
        <v>2038408</v>
      </c>
      <c r="M11" s="199">
        <v>42154.095027000003</v>
      </c>
      <c r="N11" s="199">
        <v>114273.854764</v>
      </c>
      <c r="O11" s="199">
        <v>-72119.759737</v>
      </c>
      <c r="P11" s="199">
        <v>1155.2585079999999</v>
      </c>
      <c r="Q11" s="199">
        <v>23912.908081000001</v>
      </c>
      <c r="R11" s="199">
        <v>-22757.649573000002</v>
      </c>
      <c r="S11" s="200">
        <v>25.77</v>
      </c>
      <c r="T11" s="200">
        <v>12.89</v>
      </c>
      <c r="U11" s="200">
        <v>48.63</v>
      </c>
      <c r="V11" s="379">
        <v>11295</v>
      </c>
      <c r="Z11" s="309">
        <f t="shared" si="1"/>
        <v>1.0741626630204348</v>
      </c>
      <c r="AA11" s="309">
        <f t="shared" si="2"/>
        <v>0.53728974491010506</v>
      </c>
      <c r="AB11" s="309">
        <f t="shared" si="3"/>
        <v>2.0270287273063157</v>
      </c>
      <c r="AG11" s="387">
        <v>2915069</v>
      </c>
    </row>
    <row r="12" spans="1:33" s="194" customFormat="1" ht="36.75" x14ac:dyDescent="0.85">
      <c r="A12" s="187">
        <v>188</v>
      </c>
      <c r="B12" s="274" t="s">
        <v>415</v>
      </c>
      <c r="C12" s="265" t="s">
        <v>586</v>
      </c>
      <c r="D12" s="241" t="s">
        <v>332</v>
      </c>
      <c r="E12" s="189" t="s">
        <v>182</v>
      </c>
      <c r="F12" s="190">
        <v>56.166666666666671</v>
      </c>
      <c r="G12" s="188">
        <v>681041.78488199995</v>
      </c>
      <c r="H12" s="146">
        <v>210766</v>
      </c>
      <c r="I12" s="146">
        <v>3</v>
      </c>
      <c r="J12" s="190">
        <v>237545</v>
      </c>
      <c r="K12" s="190">
        <v>2000000</v>
      </c>
      <c r="L12" s="191">
        <v>887268</v>
      </c>
      <c r="M12" s="190">
        <v>3623.1967599999998</v>
      </c>
      <c r="N12" s="192">
        <v>479144.65788399999</v>
      </c>
      <c r="O12" s="190">
        <v>-475521.46112399996</v>
      </c>
      <c r="P12" s="190">
        <v>0</v>
      </c>
      <c r="Q12" s="190">
        <v>0</v>
      </c>
      <c r="R12" s="190">
        <v>0</v>
      </c>
      <c r="S12" s="193">
        <v>1.6</v>
      </c>
      <c r="T12" s="193">
        <v>5.71</v>
      </c>
      <c r="U12" s="193">
        <v>14.68</v>
      </c>
      <c r="V12" s="379">
        <v>11306</v>
      </c>
      <c r="Z12" s="309">
        <f t="shared" si="1"/>
        <v>4.883795074552489E-3</v>
      </c>
      <c r="AA12" s="309">
        <f t="shared" si="2"/>
        <v>1.7429043672309193E-2</v>
      </c>
      <c r="AB12" s="309">
        <f t="shared" si="3"/>
        <v>4.4808819809019081E-2</v>
      </c>
      <c r="AG12" s="387">
        <v>7079</v>
      </c>
    </row>
    <row r="13" spans="1:33" s="201" customFormat="1" ht="31.5" customHeight="1" x14ac:dyDescent="0.85">
      <c r="A13" s="195">
        <v>189</v>
      </c>
      <c r="B13" s="277">
        <v>9</v>
      </c>
      <c r="C13" s="264" t="s">
        <v>587</v>
      </c>
      <c r="D13" s="240" t="s">
        <v>297</v>
      </c>
      <c r="E13" s="197" t="s">
        <v>181</v>
      </c>
      <c r="F13" s="198">
        <v>54.566666666666663</v>
      </c>
      <c r="G13" s="196">
        <v>142865.629071</v>
      </c>
      <c r="H13" s="147">
        <v>167308.62460800001</v>
      </c>
      <c r="I13" s="147">
        <v>89.247600000000006</v>
      </c>
      <c r="J13" s="198">
        <v>73075</v>
      </c>
      <c r="K13" s="198">
        <v>500000</v>
      </c>
      <c r="L13" s="199">
        <v>2289546</v>
      </c>
      <c r="M13" s="199">
        <v>232608.70857399999</v>
      </c>
      <c r="N13" s="199">
        <v>512094.31613200001</v>
      </c>
      <c r="O13" s="199">
        <v>-279485.60755800002</v>
      </c>
      <c r="P13" s="199">
        <v>20815.995139999999</v>
      </c>
      <c r="Q13" s="199">
        <v>28228.014493999999</v>
      </c>
      <c r="R13" s="199">
        <v>-7412.019354</v>
      </c>
      <c r="S13" s="200">
        <v>10.199999999999999</v>
      </c>
      <c r="T13" s="200">
        <v>18.059999999999999</v>
      </c>
      <c r="U13" s="200">
        <v>195.91</v>
      </c>
      <c r="V13" s="379">
        <v>11318</v>
      </c>
      <c r="Z13" s="309">
        <f t="shared" si="1"/>
        <v>2.4714703080860875E-2</v>
      </c>
      <c r="AA13" s="309">
        <f t="shared" si="2"/>
        <v>4.3759562513759544E-2</v>
      </c>
      <c r="AB13" s="309">
        <f t="shared" si="3"/>
        <v>0.47469190985994647</v>
      </c>
      <c r="AG13" s="387">
        <v>154236</v>
      </c>
    </row>
    <row r="14" spans="1:33" s="194" customFormat="1" ht="36.75" x14ac:dyDescent="0.85">
      <c r="A14" s="187">
        <v>190</v>
      </c>
      <c r="B14" s="274">
        <v>10</v>
      </c>
      <c r="C14" s="265" t="s">
        <v>588</v>
      </c>
      <c r="D14" s="241" t="s">
        <v>316</v>
      </c>
      <c r="E14" s="189" t="s">
        <v>180</v>
      </c>
      <c r="F14" s="190">
        <v>53.8</v>
      </c>
      <c r="G14" s="188">
        <v>129546.464632</v>
      </c>
      <c r="H14" s="146">
        <v>276533.532252</v>
      </c>
      <c r="I14" s="146">
        <v>43.236800000000002</v>
      </c>
      <c r="J14" s="190">
        <v>71608</v>
      </c>
      <c r="K14" s="190">
        <v>600000</v>
      </c>
      <c r="L14" s="191">
        <v>3861768</v>
      </c>
      <c r="M14" s="190">
        <v>662636.975875</v>
      </c>
      <c r="N14" s="192">
        <v>778704.86080699996</v>
      </c>
      <c r="O14" s="190">
        <v>-116067.88493199996</v>
      </c>
      <c r="P14" s="190">
        <v>179305.20625700001</v>
      </c>
      <c r="Q14" s="190">
        <v>212342.504587</v>
      </c>
      <c r="R14" s="190">
        <v>-33037.298329999991</v>
      </c>
      <c r="S14" s="193">
        <v>16.48</v>
      </c>
      <c r="T14" s="193">
        <v>28.86</v>
      </c>
      <c r="U14" s="193">
        <v>167.83</v>
      </c>
      <c r="V14" s="379">
        <v>11316</v>
      </c>
      <c r="Z14" s="309">
        <f t="shared" si="1"/>
        <v>6.5999691403914623E-2</v>
      </c>
      <c r="AA14" s="309">
        <f t="shared" si="2"/>
        <v>0.1155795566697194</v>
      </c>
      <c r="AB14" s="309">
        <f t="shared" si="3"/>
        <v>0.67213156603877366</v>
      </c>
      <c r="AG14" s="387">
        <v>120930</v>
      </c>
    </row>
    <row r="15" spans="1:33" s="201" customFormat="1" ht="31.5" customHeight="1" x14ac:dyDescent="0.85">
      <c r="A15" s="195">
        <v>192</v>
      </c>
      <c r="B15" s="277">
        <v>11</v>
      </c>
      <c r="C15" s="264" t="s">
        <v>589</v>
      </c>
      <c r="D15" s="240" t="s">
        <v>253</v>
      </c>
      <c r="E15" s="197" t="s">
        <v>189</v>
      </c>
      <c r="F15" s="198">
        <v>52.433333333333337</v>
      </c>
      <c r="G15" s="196">
        <v>69257.770199999999</v>
      </c>
      <c r="H15" s="147">
        <v>150942.78747000001</v>
      </c>
      <c r="I15" s="147">
        <v>94.550399999999996</v>
      </c>
      <c r="J15" s="198">
        <v>50002</v>
      </c>
      <c r="K15" s="198">
        <v>500000</v>
      </c>
      <c r="L15" s="199">
        <v>3018735</v>
      </c>
      <c r="M15" s="199">
        <v>289567.76277099998</v>
      </c>
      <c r="N15" s="199">
        <v>266426.82286000001</v>
      </c>
      <c r="O15" s="199">
        <v>23140.939910999965</v>
      </c>
      <c r="P15" s="199">
        <v>103998.927903</v>
      </c>
      <c r="Q15" s="199">
        <v>86730.657823000001</v>
      </c>
      <c r="R15" s="199">
        <v>17268.270080000002</v>
      </c>
      <c r="S15" s="200">
        <v>9.02</v>
      </c>
      <c r="T15" s="200">
        <v>27.13</v>
      </c>
      <c r="U15" s="200">
        <v>95.55</v>
      </c>
      <c r="V15" s="379">
        <v>11324</v>
      </c>
      <c r="Z15" s="309">
        <f t="shared" si="1"/>
        <v>1.971767935384083E-2</v>
      </c>
      <c r="AA15" s="309">
        <f t="shared" si="2"/>
        <v>5.9306057746086667E-2</v>
      </c>
      <c r="AB15" s="309">
        <f t="shared" si="3"/>
        <v>0.20887186943009881</v>
      </c>
      <c r="AG15" s="387">
        <v>152317</v>
      </c>
    </row>
    <row r="16" spans="1:33" s="194" customFormat="1" ht="36.75" x14ac:dyDescent="0.85">
      <c r="A16" s="187">
        <v>193</v>
      </c>
      <c r="B16" s="274">
        <v>12</v>
      </c>
      <c r="C16" s="265" t="s">
        <v>590</v>
      </c>
      <c r="D16" s="241" t="s">
        <v>332</v>
      </c>
      <c r="E16" s="189" t="s">
        <v>196</v>
      </c>
      <c r="F16" s="190">
        <v>52.2</v>
      </c>
      <c r="G16" s="188">
        <v>126037.484832</v>
      </c>
      <c r="H16" s="146">
        <v>261398.79255799999</v>
      </c>
      <c r="I16" s="146">
        <v>93.543000000000006</v>
      </c>
      <c r="J16" s="190">
        <v>96453</v>
      </c>
      <c r="K16" s="190">
        <v>800000</v>
      </c>
      <c r="L16" s="191">
        <v>2710115</v>
      </c>
      <c r="M16" s="190">
        <v>451911.23054600001</v>
      </c>
      <c r="N16" s="192">
        <v>380846.47050200001</v>
      </c>
      <c r="O16" s="190">
        <v>71064.760043999995</v>
      </c>
      <c r="P16" s="190">
        <v>114027.174946</v>
      </c>
      <c r="Q16" s="190">
        <v>51608.012735999997</v>
      </c>
      <c r="R16" s="190">
        <v>62419.162210000002</v>
      </c>
      <c r="S16" s="193">
        <v>23.35</v>
      </c>
      <c r="T16" s="193">
        <v>68.56</v>
      </c>
      <c r="U16" s="193">
        <v>135.36000000000001</v>
      </c>
      <c r="V16" s="379">
        <v>11329</v>
      </c>
      <c r="Z16" s="309">
        <f t="shared" si="1"/>
        <v>8.8394930473833538E-2</v>
      </c>
      <c r="AA16" s="309">
        <f t="shared" si="2"/>
        <v>0.25954417273173563</v>
      </c>
      <c r="AB16" s="309">
        <f t="shared" si="3"/>
        <v>0.51242560123931935</v>
      </c>
      <c r="AG16" s="387">
        <v>248847</v>
      </c>
    </row>
    <row r="17" spans="1:33" s="201" customFormat="1" ht="31.5" customHeight="1" x14ac:dyDescent="0.85">
      <c r="A17" s="195">
        <v>199</v>
      </c>
      <c r="B17" s="277">
        <v>13</v>
      </c>
      <c r="C17" s="264" t="s">
        <v>591</v>
      </c>
      <c r="D17" s="240" t="s">
        <v>191</v>
      </c>
      <c r="E17" s="197" t="s">
        <v>200</v>
      </c>
      <c r="F17" s="198">
        <v>51.2</v>
      </c>
      <c r="G17" s="196">
        <v>365445.96110399999</v>
      </c>
      <c r="H17" s="147">
        <v>597609.25894800003</v>
      </c>
      <c r="I17" s="147">
        <v>70.104299999999995</v>
      </c>
      <c r="J17" s="198">
        <v>303316</v>
      </c>
      <c r="K17" s="198">
        <v>2000000</v>
      </c>
      <c r="L17" s="199">
        <v>1970253</v>
      </c>
      <c r="M17" s="199">
        <v>535251.26156999997</v>
      </c>
      <c r="N17" s="199">
        <v>473614.65105300001</v>
      </c>
      <c r="O17" s="199">
        <v>61636.610516999965</v>
      </c>
      <c r="P17" s="199">
        <v>27806.310775999998</v>
      </c>
      <c r="Q17" s="199">
        <v>92176.099761999998</v>
      </c>
      <c r="R17" s="199">
        <v>-64369.788986</v>
      </c>
      <c r="S17" s="200">
        <v>7.47</v>
      </c>
      <c r="T17" s="200">
        <v>17.899999999999999</v>
      </c>
      <c r="U17" s="200">
        <v>44.13</v>
      </c>
      <c r="V17" s="379">
        <v>11339</v>
      </c>
      <c r="Z17" s="309">
        <f t="shared" si="1"/>
        <v>6.4650935843893004E-2</v>
      </c>
      <c r="AA17" s="309">
        <f t="shared" si="2"/>
        <v>0.15491991320022552</v>
      </c>
      <c r="AB17" s="309">
        <f t="shared" si="3"/>
        <v>0.38193384187295826</v>
      </c>
      <c r="AG17" s="387">
        <v>428271</v>
      </c>
    </row>
    <row r="18" spans="1:33" s="194" customFormat="1" ht="36.75" x14ac:dyDescent="0.85">
      <c r="A18" s="187">
        <v>200</v>
      </c>
      <c r="B18" s="274">
        <v>14</v>
      </c>
      <c r="C18" s="265" t="s">
        <v>592</v>
      </c>
      <c r="D18" s="241" t="s">
        <v>254</v>
      </c>
      <c r="E18" s="189" t="s">
        <v>201</v>
      </c>
      <c r="F18" s="190">
        <v>50.266666666666666</v>
      </c>
      <c r="G18" s="188">
        <v>515413</v>
      </c>
      <c r="H18" s="146">
        <v>731489.6</v>
      </c>
      <c r="I18" s="146">
        <v>81.633899999999997</v>
      </c>
      <c r="J18" s="190">
        <v>200000</v>
      </c>
      <c r="K18" s="190">
        <v>2000000</v>
      </c>
      <c r="L18" s="191">
        <v>3657448</v>
      </c>
      <c r="M18" s="190">
        <v>760435.78262299998</v>
      </c>
      <c r="N18" s="192">
        <v>755522.12654900004</v>
      </c>
      <c r="O18" s="190">
        <v>4913.6560739999404</v>
      </c>
      <c r="P18" s="190">
        <v>204466.30365300001</v>
      </c>
      <c r="Q18" s="190">
        <v>175160.083067</v>
      </c>
      <c r="R18" s="190">
        <v>29306.22058600001</v>
      </c>
      <c r="S18" s="193">
        <v>11.42</v>
      </c>
      <c r="T18" s="193">
        <v>8.7799999999999994</v>
      </c>
      <c r="U18" s="193">
        <v>51.48</v>
      </c>
      <c r="V18" s="379">
        <v>11346</v>
      </c>
      <c r="Z18" s="309">
        <f t="shared" si="1"/>
        <v>0.12097932478900754</v>
      </c>
      <c r="AA18" s="309">
        <f t="shared" si="2"/>
        <v>9.301212536317742E-2</v>
      </c>
      <c r="AB18" s="309">
        <f t="shared" si="3"/>
        <v>0.5453603888036872</v>
      </c>
      <c r="AG18" s="387">
        <v>599620</v>
      </c>
    </row>
    <row r="19" spans="1:33" s="201" customFormat="1" ht="31.5" customHeight="1" x14ac:dyDescent="0.85">
      <c r="A19" s="195">
        <v>203</v>
      </c>
      <c r="B19" s="277">
        <v>15</v>
      </c>
      <c r="C19" s="264" t="s">
        <v>593</v>
      </c>
      <c r="D19" s="240" t="s">
        <v>208</v>
      </c>
      <c r="E19" s="197" t="s">
        <v>206</v>
      </c>
      <c r="F19" s="198">
        <v>49.2</v>
      </c>
      <c r="G19" s="196">
        <v>4154147.7904989999</v>
      </c>
      <c r="H19" s="147">
        <v>6655139.6230009999</v>
      </c>
      <c r="I19" s="147">
        <v>92.168199999999999</v>
      </c>
      <c r="J19" s="198">
        <v>3303335</v>
      </c>
      <c r="K19" s="198">
        <v>4500000</v>
      </c>
      <c r="L19" s="199">
        <v>2014672</v>
      </c>
      <c r="M19" s="199">
        <v>2832562.5050340001</v>
      </c>
      <c r="N19" s="199">
        <v>2035890.7693119999</v>
      </c>
      <c r="O19" s="199">
        <v>796671.73572200025</v>
      </c>
      <c r="P19" s="199">
        <v>34478.629477000002</v>
      </c>
      <c r="Q19" s="199">
        <v>287364.31276300002</v>
      </c>
      <c r="R19" s="199">
        <v>-252885.68328600001</v>
      </c>
      <c r="S19" s="200">
        <v>15.44</v>
      </c>
      <c r="T19" s="200">
        <v>7.93</v>
      </c>
      <c r="U19" s="200">
        <v>124.43</v>
      </c>
      <c r="V19" s="379">
        <v>11364</v>
      </c>
      <c r="Z19" s="309">
        <f t="shared" si="1"/>
        <v>1.488131685251743</v>
      </c>
      <c r="AA19" s="309">
        <f t="shared" si="2"/>
        <v>0.76430597565066849</v>
      </c>
      <c r="AB19" s="309">
        <f t="shared" si="3"/>
        <v>11.992760725121398</v>
      </c>
      <c r="AG19" s="387">
        <v>6162983</v>
      </c>
    </row>
    <row r="20" spans="1:33" s="194" customFormat="1" ht="36.75" x14ac:dyDescent="0.85">
      <c r="A20" s="187">
        <v>202</v>
      </c>
      <c r="B20" s="274">
        <v>16</v>
      </c>
      <c r="C20" s="265" t="s">
        <v>594</v>
      </c>
      <c r="D20" s="241" t="s">
        <v>72</v>
      </c>
      <c r="E20" s="189" t="s">
        <v>207</v>
      </c>
      <c r="F20" s="190">
        <v>49.333333333333329</v>
      </c>
      <c r="G20" s="188">
        <v>291794.46914599999</v>
      </c>
      <c r="H20" s="146">
        <v>464766.64902999997</v>
      </c>
      <c r="I20" s="146">
        <v>65.351100000000002</v>
      </c>
      <c r="J20" s="190">
        <v>199758</v>
      </c>
      <c r="K20" s="190">
        <v>700000</v>
      </c>
      <c r="L20" s="191">
        <v>2326648</v>
      </c>
      <c r="M20" s="190">
        <v>231749.00549099999</v>
      </c>
      <c r="N20" s="192">
        <v>369103.09255300002</v>
      </c>
      <c r="O20" s="190">
        <v>-137354.08706200004</v>
      </c>
      <c r="P20" s="190">
        <v>35337.387279000002</v>
      </c>
      <c r="Q20" s="190">
        <v>9206</v>
      </c>
      <c r="R20" s="190">
        <v>26131.387279000002</v>
      </c>
      <c r="S20" s="193">
        <v>5.65</v>
      </c>
      <c r="T20" s="193">
        <v>30.49</v>
      </c>
      <c r="U20" s="193">
        <v>90.03</v>
      </c>
      <c r="V20" s="379">
        <v>11365</v>
      </c>
      <c r="Z20" s="309">
        <f t="shared" si="1"/>
        <v>3.8029472415859682E-2</v>
      </c>
      <c r="AA20" s="309">
        <f t="shared" si="2"/>
        <v>0.20522453344417019</v>
      </c>
      <c r="AB20" s="309">
        <f t="shared" si="3"/>
        <v>0.60598113302652157</v>
      </c>
      <c r="AG20" s="387">
        <v>309707</v>
      </c>
    </row>
    <row r="21" spans="1:33" s="201" customFormat="1" ht="31.5" customHeight="1" x14ac:dyDescent="0.85">
      <c r="A21" s="195">
        <v>206</v>
      </c>
      <c r="B21" s="277">
        <v>17</v>
      </c>
      <c r="C21" s="264" t="s">
        <v>595</v>
      </c>
      <c r="D21" s="240" t="s">
        <v>156</v>
      </c>
      <c r="E21" s="197" t="s">
        <v>206</v>
      </c>
      <c r="F21" s="198">
        <v>49.2</v>
      </c>
      <c r="G21" s="196">
        <v>734928.08204999997</v>
      </c>
      <c r="H21" s="147">
        <v>1324993.654359</v>
      </c>
      <c r="I21" s="147">
        <v>86.358800000000002</v>
      </c>
      <c r="J21" s="198">
        <v>727998</v>
      </c>
      <c r="K21" s="198">
        <v>1344000</v>
      </c>
      <c r="L21" s="199">
        <v>1820051</v>
      </c>
      <c r="M21" s="199">
        <v>1336259.468415</v>
      </c>
      <c r="N21" s="199">
        <v>1152072.4811829999</v>
      </c>
      <c r="O21" s="199">
        <v>184186.9872320001</v>
      </c>
      <c r="P21" s="199">
        <v>68327.753320999997</v>
      </c>
      <c r="Q21" s="199">
        <v>117744.77091799999</v>
      </c>
      <c r="R21" s="199">
        <v>-49417.017596999998</v>
      </c>
      <c r="S21" s="200">
        <v>18.260000000000002</v>
      </c>
      <c r="T21" s="200">
        <v>35.22</v>
      </c>
      <c r="U21" s="200">
        <v>45.36</v>
      </c>
      <c r="V21" s="379">
        <v>11359</v>
      </c>
      <c r="Z21" s="309">
        <f t="shared" si="1"/>
        <v>0.35038981037935679</v>
      </c>
      <c r="AA21" s="309">
        <f t="shared" si="2"/>
        <v>0.67583401541954791</v>
      </c>
      <c r="AB21" s="309">
        <f t="shared" si="3"/>
        <v>0.87040973706503955</v>
      </c>
      <c r="AG21" s="387">
        <v>1148694</v>
      </c>
    </row>
    <row r="22" spans="1:33" s="194" customFormat="1" ht="36.75" x14ac:dyDescent="0.85">
      <c r="A22" s="187">
        <v>216</v>
      </c>
      <c r="B22" s="274">
        <v>18</v>
      </c>
      <c r="C22" s="265" t="s">
        <v>596</v>
      </c>
      <c r="D22" s="241" t="s">
        <v>297</v>
      </c>
      <c r="E22" s="189" t="s">
        <v>225</v>
      </c>
      <c r="F22" s="190">
        <v>46.1</v>
      </c>
      <c r="G22" s="188">
        <v>603979.67740000004</v>
      </c>
      <c r="H22" s="146">
        <v>830077.82730400003</v>
      </c>
      <c r="I22" s="146">
        <v>0</v>
      </c>
      <c r="J22" s="190">
        <v>723778</v>
      </c>
      <c r="K22" s="190">
        <v>1000000</v>
      </c>
      <c r="L22" s="191">
        <v>1146868</v>
      </c>
      <c r="M22" s="190">
        <v>0</v>
      </c>
      <c r="N22" s="192">
        <v>828343.11543200002</v>
      </c>
      <c r="O22" s="190">
        <v>-828343.11543200002</v>
      </c>
      <c r="P22" s="190">
        <v>0</v>
      </c>
      <c r="Q22" s="190">
        <v>0</v>
      </c>
      <c r="R22" s="190">
        <v>0</v>
      </c>
      <c r="S22" s="193">
        <v>-0.02</v>
      </c>
      <c r="T22" s="193">
        <v>-0.05</v>
      </c>
      <c r="U22" s="193">
        <v>-1.25</v>
      </c>
      <c r="V22" s="379">
        <v>11386</v>
      </c>
      <c r="Z22" s="309">
        <f t="shared" si="1"/>
        <v>-2.4042836632109224E-4</v>
      </c>
      <c r="AA22" s="309">
        <f t="shared" si="2"/>
        <v>-6.0107091580273062E-4</v>
      </c>
      <c r="AB22" s="309">
        <f t="shared" si="3"/>
        <v>-1.5026772895068265E-2</v>
      </c>
      <c r="AG22" s="387">
        <v>0</v>
      </c>
    </row>
    <row r="23" spans="1:33" s="201" customFormat="1" ht="31.5" customHeight="1" x14ac:dyDescent="0.85">
      <c r="A23" s="195">
        <v>222</v>
      </c>
      <c r="B23" s="277">
        <v>19</v>
      </c>
      <c r="C23" s="264" t="s">
        <v>597</v>
      </c>
      <c r="D23" s="240" t="s">
        <v>340</v>
      </c>
      <c r="E23" s="197" t="s">
        <v>245</v>
      </c>
      <c r="F23" s="198">
        <v>42.6</v>
      </c>
      <c r="G23" s="196">
        <v>45192.35</v>
      </c>
      <c r="H23" s="147">
        <v>0</v>
      </c>
      <c r="I23" s="147">
        <v>58.219700000000003</v>
      </c>
      <c r="J23" s="198">
        <v>0</v>
      </c>
      <c r="K23" s="198">
        <v>250000</v>
      </c>
      <c r="L23" s="199">
        <v>1000000</v>
      </c>
      <c r="M23" s="199">
        <v>100450.771162</v>
      </c>
      <c r="N23" s="199">
        <v>89551.245767999993</v>
      </c>
      <c r="O23" s="199">
        <v>10899.525394000011</v>
      </c>
      <c r="P23" s="199">
        <v>20857.665604000002</v>
      </c>
      <c r="Q23" s="199">
        <v>17906.697101999998</v>
      </c>
      <c r="R23" s="199">
        <v>2950.9685020000034</v>
      </c>
      <c r="S23" s="200">
        <v>11.2</v>
      </c>
      <c r="T23" s="200">
        <v>22.97</v>
      </c>
      <c r="U23" s="200">
        <v>76.13</v>
      </c>
      <c r="V23" s="379">
        <v>11407</v>
      </c>
      <c r="Z23" s="309">
        <f t="shared" si="1"/>
        <v>0</v>
      </c>
      <c r="AA23" s="309">
        <f t="shared" si="2"/>
        <v>0</v>
      </c>
      <c r="AB23" s="309">
        <f t="shared" si="3"/>
        <v>0</v>
      </c>
      <c r="AG23" s="387">
        <v>53575</v>
      </c>
    </row>
    <row r="24" spans="1:33" s="194" customFormat="1" ht="36.75" x14ac:dyDescent="0.85">
      <c r="A24" s="187">
        <v>221</v>
      </c>
      <c r="B24" s="274">
        <v>20</v>
      </c>
      <c r="C24" s="265" t="s">
        <v>598</v>
      </c>
      <c r="D24" s="241" t="s">
        <v>21</v>
      </c>
      <c r="E24" s="189" t="s">
        <v>245</v>
      </c>
      <c r="F24" s="190">
        <v>42.6</v>
      </c>
      <c r="G24" s="188">
        <v>3454251.9356610002</v>
      </c>
      <c r="H24" s="146">
        <v>4869902.0905060004</v>
      </c>
      <c r="I24" s="146">
        <v>83.882000000000005</v>
      </c>
      <c r="J24" s="190">
        <v>2830314</v>
      </c>
      <c r="K24" s="190">
        <v>5000000</v>
      </c>
      <c r="L24" s="191">
        <v>1720622</v>
      </c>
      <c r="M24" s="190">
        <v>759594.06619599997</v>
      </c>
      <c r="N24" s="192">
        <v>819856.27879899996</v>
      </c>
      <c r="O24" s="190">
        <v>-60262.212602999993</v>
      </c>
      <c r="P24" s="190">
        <v>7756.0289460000004</v>
      </c>
      <c r="Q24" s="190">
        <v>57728.582497000003</v>
      </c>
      <c r="R24" s="190">
        <v>-49972.553551000005</v>
      </c>
      <c r="S24" s="193">
        <v>0.38</v>
      </c>
      <c r="T24" s="193">
        <v>1.27</v>
      </c>
      <c r="U24" s="193">
        <v>108.86</v>
      </c>
      <c r="V24" s="379">
        <v>11410</v>
      </c>
      <c r="Z24" s="309">
        <f t="shared" si="1"/>
        <v>2.6800365869029834E-2</v>
      </c>
      <c r="AA24" s="309">
        <f t="shared" si="2"/>
        <v>8.9569643825441816E-2</v>
      </c>
      <c r="AB24" s="309">
        <f t="shared" si="3"/>
        <v>7.6775995486910205</v>
      </c>
      <c r="AG24" s="387">
        <v>4107121</v>
      </c>
    </row>
    <row r="25" spans="1:33" s="201" customFormat="1" ht="31.5" customHeight="1" x14ac:dyDescent="0.85">
      <c r="A25" s="195">
        <v>228</v>
      </c>
      <c r="B25" s="277">
        <v>21</v>
      </c>
      <c r="C25" s="264" t="s">
        <v>599</v>
      </c>
      <c r="D25" s="240" t="s">
        <v>214</v>
      </c>
      <c r="E25" s="197" t="s">
        <v>249</v>
      </c>
      <c r="F25" s="198">
        <v>40.966666666666669</v>
      </c>
      <c r="G25" s="196">
        <v>159933.19667</v>
      </c>
      <c r="H25" s="147">
        <v>571759.92818399996</v>
      </c>
      <c r="I25" s="147">
        <v>82.919899999999998</v>
      </c>
      <c r="J25" s="198">
        <v>269974</v>
      </c>
      <c r="K25" s="198">
        <v>1000000</v>
      </c>
      <c r="L25" s="199">
        <v>2117833</v>
      </c>
      <c r="M25" s="199">
        <v>590047.23489600001</v>
      </c>
      <c r="N25" s="199">
        <v>393998.322292</v>
      </c>
      <c r="O25" s="199">
        <v>196048.91260400001</v>
      </c>
      <c r="P25" s="199">
        <v>19568.081807999999</v>
      </c>
      <c r="Q25" s="199">
        <v>36233.060940000003</v>
      </c>
      <c r="R25" s="199">
        <v>-16664.979132000004</v>
      </c>
      <c r="S25" s="200">
        <v>19.29</v>
      </c>
      <c r="T25" s="200">
        <v>14.47</v>
      </c>
      <c r="U25" s="200">
        <v>42.51</v>
      </c>
      <c r="V25" s="379">
        <v>11397</v>
      </c>
      <c r="Z25" s="309">
        <f t="shared" si="1"/>
        <v>0.15972865646574608</v>
      </c>
      <c r="AA25" s="309">
        <f t="shared" si="2"/>
        <v>0.11981719331567371</v>
      </c>
      <c r="AB25" s="309">
        <f t="shared" si="3"/>
        <v>0.35199923205592876</v>
      </c>
      <c r="AG25" s="387">
        <v>476565</v>
      </c>
    </row>
    <row r="26" spans="1:33" s="194" customFormat="1" ht="36.75" x14ac:dyDescent="0.85">
      <c r="A26" s="187">
        <v>229</v>
      </c>
      <c r="B26" s="274">
        <v>22</v>
      </c>
      <c r="C26" s="265" t="s">
        <v>600</v>
      </c>
      <c r="D26" s="241" t="s">
        <v>267</v>
      </c>
      <c r="E26" s="189" t="s">
        <v>262</v>
      </c>
      <c r="F26" s="190">
        <v>39.033333333333331</v>
      </c>
      <c r="G26" s="188">
        <v>836119.98491500004</v>
      </c>
      <c r="H26" s="146">
        <v>1460954.695849</v>
      </c>
      <c r="I26" s="146">
        <v>67.296400000000006</v>
      </c>
      <c r="J26" s="190">
        <v>492309</v>
      </c>
      <c r="K26" s="190">
        <v>2500000</v>
      </c>
      <c r="L26" s="191">
        <v>2967556</v>
      </c>
      <c r="M26" s="190">
        <v>355994.74757299997</v>
      </c>
      <c r="N26" s="192">
        <v>562101.07199900004</v>
      </c>
      <c r="O26" s="190">
        <v>-206106.32442600006</v>
      </c>
      <c r="P26" s="190">
        <v>27242.113884999999</v>
      </c>
      <c r="Q26" s="190">
        <v>10182.950999999999</v>
      </c>
      <c r="R26" s="190">
        <v>17059.162884999998</v>
      </c>
      <c r="S26" s="193">
        <v>0.42</v>
      </c>
      <c r="T26" s="193">
        <v>20.49</v>
      </c>
      <c r="U26" s="193">
        <v>74.599999999999994</v>
      </c>
      <c r="V26" s="379">
        <v>11435</v>
      </c>
      <c r="Z26" s="309">
        <f t="shared" si="1"/>
        <v>8.8863402008842254E-3</v>
      </c>
      <c r="AA26" s="309">
        <f t="shared" si="2"/>
        <v>0.43352645408599466</v>
      </c>
      <c r="AB26" s="309">
        <f t="shared" si="3"/>
        <v>1.5783832832999123</v>
      </c>
      <c r="AG26" s="387">
        <v>990023</v>
      </c>
    </row>
    <row r="27" spans="1:33" s="201" customFormat="1" ht="31.5" customHeight="1" x14ac:dyDescent="0.85">
      <c r="A27" s="195">
        <v>232</v>
      </c>
      <c r="B27" s="277">
        <v>23</v>
      </c>
      <c r="C27" s="264" t="s">
        <v>601</v>
      </c>
      <c r="D27" s="240" t="s">
        <v>268</v>
      </c>
      <c r="E27" s="197" t="s">
        <v>266</v>
      </c>
      <c r="F27" s="198">
        <v>37.666666666666671</v>
      </c>
      <c r="G27" s="196">
        <v>155169.27318300001</v>
      </c>
      <c r="H27" s="147">
        <v>50115.256270999998</v>
      </c>
      <c r="I27" s="147">
        <v>28.144200000000001</v>
      </c>
      <c r="J27" s="198">
        <v>25000</v>
      </c>
      <c r="K27" s="198">
        <v>500000</v>
      </c>
      <c r="L27" s="199">
        <v>2004610</v>
      </c>
      <c r="M27" s="199">
        <v>106139.24527</v>
      </c>
      <c r="N27" s="199">
        <v>685505.44651699997</v>
      </c>
      <c r="O27" s="199">
        <v>-579366.20124700002</v>
      </c>
      <c r="P27" s="199">
        <v>18465.473999000002</v>
      </c>
      <c r="Q27" s="199">
        <v>20279.992885</v>
      </c>
      <c r="R27" s="199">
        <v>-1814.518885999998</v>
      </c>
      <c r="S27" s="200">
        <v>7.57</v>
      </c>
      <c r="T27" s="200">
        <v>13.78</v>
      </c>
      <c r="U27" s="200">
        <v>91.23</v>
      </c>
      <c r="V27" s="379">
        <v>11443</v>
      </c>
      <c r="Z27" s="309">
        <f t="shared" si="1"/>
        <v>5.4941780752806972E-3</v>
      </c>
      <c r="AA27" s="309">
        <f t="shared" si="2"/>
        <v>1.0001291133073712E-2</v>
      </c>
      <c r="AB27" s="309">
        <f t="shared" si="3"/>
        <v>6.6213192312794988E-2</v>
      </c>
      <c r="AG27" s="387">
        <v>15586</v>
      </c>
    </row>
    <row r="28" spans="1:33" s="194" customFormat="1" ht="36.75" x14ac:dyDescent="0.85">
      <c r="A28" s="187">
        <v>236</v>
      </c>
      <c r="B28" s="274">
        <v>24</v>
      </c>
      <c r="C28" s="265" t="s">
        <v>602</v>
      </c>
      <c r="D28" s="241" t="s">
        <v>43</v>
      </c>
      <c r="E28" s="189" t="s">
        <v>273</v>
      </c>
      <c r="F28" s="190">
        <v>35.433333333333337</v>
      </c>
      <c r="G28" s="188">
        <v>824844.76615200005</v>
      </c>
      <c r="H28" s="146">
        <v>3044660.5567839998</v>
      </c>
      <c r="I28" s="146">
        <v>93.158799999999999</v>
      </c>
      <c r="J28" s="190">
        <v>418792</v>
      </c>
      <c r="K28" s="190">
        <v>500000</v>
      </c>
      <c r="L28" s="191">
        <v>7270102</v>
      </c>
      <c r="M28" s="190">
        <v>722094.12693799997</v>
      </c>
      <c r="N28" s="192">
        <v>723479.96667999995</v>
      </c>
      <c r="O28" s="190">
        <v>-1385.8397419999819</v>
      </c>
      <c r="P28" s="190">
        <v>70022.604405000005</v>
      </c>
      <c r="Q28" s="190">
        <v>87333.343945000001</v>
      </c>
      <c r="R28" s="190">
        <v>-17310.739539999995</v>
      </c>
      <c r="S28" s="193">
        <v>37.08</v>
      </c>
      <c r="T28" s="193">
        <v>113.69</v>
      </c>
      <c r="U28" s="193">
        <v>340.44</v>
      </c>
      <c r="V28" s="379">
        <v>11446</v>
      </c>
      <c r="Z28" s="309">
        <f t="shared" si="1"/>
        <v>1.6349915142918925</v>
      </c>
      <c r="AA28" s="309">
        <f t="shared" si="2"/>
        <v>5.013003917471555</v>
      </c>
      <c r="AB28" s="309">
        <f t="shared" si="3"/>
        <v>15.011232770375726</v>
      </c>
      <c r="AG28" s="387">
        <v>2845307</v>
      </c>
    </row>
    <row r="29" spans="1:33" s="201" customFormat="1" ht="31.5" customHeight="1" x14ac:dyDescent="0.85">
      <c r="A29" s="195">
        <v>234</v>
      </c>
      <c r="B29" s="277">
        <v>25</v>
      </c>
      <c r="C29" s="264" t="s">
        <v>603</v>
      </c>
      <c r="D29" s="240" t="s">
        <v>316</v>
      </c>
      <c r="E29" s="197" t="s">
        <v>271</v>
      </c>
      <c r="F29" s="198">
        <v>36.766666666666666</v>
      </c>
      <c r="G29" s="196">
        <v>335475.44855099998</v>
      </c>
      <c r="H29" s="147">
        <v>392989.23737300001</v>
      </c>
      <c r="I29" s="147">
        <v>37.037599999999998</v>
      </c>
      <c r="J29" s="198">
        <v>100000</v>
      </c>
      <c r="K29" s="198">
        <v>1000000</v>
      </c>
      <c r="L29" s="199">
        <v>3929892</v>
      </c>
      <c r="M29" s="199">
        <v>745269.16752400005</v>
      </c>
      <c r="N29" s="199">
        <v>845763.55271800002</v>
      </c>
      <c r="O29" s="199">
        <v>-100494.38519399997</v>
      </c>
      <c r="P29" s="199">
        <v>64905.129893999998</v>
      </c>
      <c r="Q29" s="199">
        <v>71487.972725</v>
      </c>
      <c r="R29" s="199">
        <v>-6582.8428310000018</v>
      </c>
      <c r="S29" s="200">
        <v>8.32</v>
      </c>
      <c r="T29" s="200">
        <v>8.49</v>
      </c>
      <c r="U29" s="200">
        <v>27.41</v>
      </c>
      <c r="V29" s="379">
        <v>11447</v>
      </c>
      <c r="Z29" s="309">
        <f t="shared" si="1"/>
        <v>4.7352278306457683E-2</v>
      </c>
      <c r="AA29" s="309">
        <f t="shared" si="2"/>
        <v>4.8319812839161744E-2</v>
      </c>
      <c r="AB29" s="309">
        <f t="shared" si="3"/>
        <v>0.15600071494951984</v>
      </c>
      <c r="AG29" s="387">
        <v>150111</v>
      </c>
    </row>
    <row r="30" spans="1:33" s="194" customFormat="1" ht="36.75" x14ac:dyDescent="0.85">
      <c r="A30" s="187">
        <v>251</v>
      </c>
      <c r="B30" s="274">
        <v>26</v>
      </c>
      <c r="C30" s="265" t="s">
        <v>604</v>
      </c>
      <c r="D30" s="241" t="s">
        <v>316</v>
      </c>
      <c r="E30" s="189" t="s">
        <v>305</v>
      </c>
      <c r="F30" s="190">
        <v>27</v>
      </c>
      <c r="G30" s="188">
        <v>3417388.1280419999</v>
      </c>
      <c r="H30" s="146">
        <v>3516820.2516649999</v>
      </c>
      <c r="I30" s="146">
        <v>80.025400000000005</v>
      </c>
      <c r="J30" s="190">
        <v>1411699</v>
      </c>
      <c r="K30" s="190">
        <v>2150000</v>
      </c>
      <c r="L30" s="191">
        <v>2491196</v>
      </c>
      <c r="M30" s="190">
        <v>7254235.3971250001</v>
      </c>
      <c r="N30" s="192">
        <v>5201352.8398369998</v>
      </c>
      <c r="O30" s="190">
        <v>2052882.5572880004</v>
      </c>
      <c r="P30" s="190">
        <v>361305.97307200002</v>
      </c>
      <c r="Q30" s="190">
        <v>596173.16118000005</v>
      </c>
      <c r="R30" s="190">
        <v>-234867.18810800003</v>
      </c>
      <c r="S30" s="193">
        <v>4.91</v>
      </c>
      <c r="T30" s="193">
        <v>1.26</v>
      </c>
      <c r="U30" s="193">
        <v>19.64</v>
      </c>
      <c r="V30" s="379">
        <v>11512</v>
      </c>
      <c r="Z30" s="309">
        <f t="shared" si="1"/>
        <v>0.2500740111894077</v>
      </c>
      <c r="AA30" s="309">
        <f t="shared" si="2"/>
        <v>6.4173778838829673E-2</v>
      </c>
      <c r="AB30" s="309">
        <f t="shared" si="3"/>
        <v>1.0002960447576308</v>
      </c>
      <c r="AG30" s="387">
        <v>2836508</v>
      </c>
    </row>
    <row r="31" spans="1:33" s="201" customFormat="1" ht="31.5" customHeight="1" x14ac:dyDescent="0.85">
      <c r="A31" s="195">
        <v>252</v>
      </c>
      <c r="B31" s="277">
        <v>27</v>
      </c>
      <c r="C31" s="264" t="s">
        <v>605</v>
      </c>
      <c r="D31" s="240" t="s">
        <v>38</v>
      </c>
      <c r="E31" s="197" t="s">
        <v>305</v>
      </c>
      <c r="F31" s="198">
        <v>27</v>
      </c>
      <c r="G31" s="196">
        <v>569847.926706</v>
      </c>
      <c r="H31" s="147">
        <v>1388790.0254860001</v>
      </c>
      <c r="I31" s="147">
        <v>75.024600000000007</v>
      </c>
      <c r="J31" s="198">
        <v>870516</v>
      </c>
      <c r="K31" s="198">
        <v>700000</v>
      </c>
      <c r="L31" s="199">
        <v>1595364</v>
      </c>
      <c r="M31" s="199">
        <v>3027603.4959450001</v>
      </c>
      <c r="N31" s="199">
        <v>2643953.980312</v>
      </c>
      <c r="O31" s="199">
        <v>383649.51563300006</v>
      </c>
      <c r="P31" s="199">
        <v>521753.69257900002</v>
      </c>
      <c r="Q31" s="199">
        <v>533395.92620300001</v>
      </c>
      <c r="R31" s="199">
        <v>-11642.233623999986</v>
      </c>
      <c r="S31" s="200">
        <v>10.24</v>
      </c>
      <c r="T31" s="200">
        <v>-23.52</v>
      </c>
      <c r="U31" s="200">
        <v>-13.49</v>
      </c>
      <c r="V31" s="379">
        <v>11511</v>
      </c>
      <c r="Z31" s="309">
        <f t="shared" si="1"/>
        <v>0.2059555225736569</v>
      </c>
      <c r="AA31" s="309">
        <f t="shared" si="2"/>
        <v>-0.47305409091136819</v>
      </c>
      <c r="AB31" s="309">
        <f t="shared" si="3"/>
        <v>-0.27132226557799138</v>
      </c>
      <c r="AG31" s="387">
        <v>886340</v>
      </c>
    </row>
    <row r="32" spans="1:33" s="194" customFormat="1" ht="36.75" x14ac:dyDescent="0.85">
      <c r="A32" s="187">
        <v>256</v>
      </c>
      <c r="B32" s="274">
        <v>28</v>
      </c>
      <c r="C32" s="265" t="s">
        <v>606</v>
      </c>
      <c r="D32" s="241" t="s">
        <v>316</v>
      </c>
      <c r="E32" s="189" t="s">
        <v>311</v>
      </c>
      <c r="F32" s="190">
        <v>24</v>
      </c>
      <c r="G32" s="188">
        <v>159728.63200099999</v>
      </c>
      <c r="H32" s="146">
        <v>699949.46756699996</v>
      </c>
      <c r="I32" s="146">
        <v>82.763900000000007</v>
      </c>
      <c r="J32" s="190">
        <v>345340</v>
      </c>
      <c r="K32" s="190">
        <v>1000000</v>
      </c>
      <c r="L32" s="191">
        <v>2026841</v>
      </c>
      <c r="M32" s="190">
        <v>848471.32059400005</v>
      </c>
      <c r="N32" s="192">
        <v>629836.56709000003</v>
      </c>
      <c r="O32" s="190">
        <v>218634.75350400002</v>
      </c>
      <c r="P32" s="190">
        <v>96679.017867999995</v>
      </c>
      <c r="Q32" s="190">
        <v>74718.046103999994</v>
      </c>
      <c r="R32" s="190">
        <v>21960.971764000002</v>
      </c>
      <c r="S32" s="193">
        <v>2.76</v>
      </c>
      <c r="T32" s="193">
        <v>27.94</v>
      </c>
      <c r="U32" s="193">
        <v>21.6</v>
      </c>
      <c r="V32" s="379">
        <v>11525</v>
      </c>
      <c r="Z32" s="309">
        <f t="shared" si="1"/>
        <v>2.7977742328887868E-2</v>
      </c>
      <c r="AA32" s="309">
        <f t="shared" si="2"/>
        <v>0.2832239567641765</v>
      </c>
      <c r="AB32" s="309">
        <f t="shared" si="3"/>
        <v>0.21895624431303551</v>
      </c>
      <c r="AG32" s="387">
        <v>585171</v>
      </c>
    </row>
    <row r="33" spans="1:33" s="201" customFormat="1" ht="31.5" customHeight="1" x14ac:dyDescent="0.85">
      <c r="A33" s="195">
        <v>257</v>
      </c>
      <c r="B33" s="277" t="s">
        <v>416</v>
      </c>
      <c r="C33" s="264" t="s">
        <v>607</v>
      </c>
      <c r="D33" s="240" t="s">
        <v>31</v>
      </c>
      <c r="E33" s="197" t="s">
        <v>317</v>
      </c>
      <c r="F33" s="198">
        <v>23</v>
      </c>
      <c r="G33" s="196">
        <v>254758.64025600001</v>
      </c>
      <c r="H33" s="147">
        <v>1265153.7298079999</v>
      </c>
      <c r="I33" s="147">
        <v>93</v>
      </c>
      <c r="J33" s="198">
        <v>527152</v>
      </c>
      <c r="K33" s="198">
        <v>1000000</v>
      </c>
      <c r="L33" s="199">
        <v>2399979</v>
      </c>
      <c r="M33" s="199">
        <v>1635042.924743</v>
      </c>
      <c r="N33" s="199">
        <v>706788.30209899996</v>
      </c>
      <c r="O33" s="199">
        <v>928254.62264399999</v>
      </c>
      <c r="P33" s="199">
        <v>30191.817411</v>
      </c>
      <c r="Q33" s="199">
        <v>76928.781524000005</v>
      </c>
      <c r="R33" s="199">
        <v>-46736.964113000009</v>
      </c>
      <c r="S33" s="200">
        <v>14.22</v>
      </c>
      <c r="T33" s="200">
        <v>41.67</v>
      </c>
      <c r="U33" s="200">
        <v>146.66</v>
      </c>
      <c r="V33" s="379">
        <v>11534</v>
      </c>
      <c r="Z33" s="309">
        <f t="shared" si="1"/>
        <v>0.26054323011228575</v>
      </c>
      <c r="AA33" s="309">
        <f t="shared" si="2"/>
        <v>0.76349060469612851</v>
      </c>
      <c r="AB33" s="309">
        <f t="shared" si="3"/>
        <v>2.6871497980497767</v>
      </c>
      <c r="AG33" s="387">
        <v>1268413</v>
      </c>
    </row>
    <row r="34" spans="1:33" s="194" customFormat="1" ht="36.75" x14ac:dyDescent="0.85">
      <c r="A34" s="187">
        <v>258</v>
      </c>
      <c r="B34" s="274">
        <v>30</v>
      </c>
      <c r="C34" s="265" t="s">
        <v>608</v>
      </c>
      <c r="D34" s="241" t="s">
        <v>332</v>
      </c>
      <c r="E34" s="189" t="s">
        <v>317</v>
      </c>
      <c r="F34" s="190">
        <v>23</v>
      </c>
      <c r="G34" s="188">
        <v>423879.33136700001</v>
      </c>
      <c r="H34" s="146">
        <v>525019.02510299999</v>
      </c>
      <c r="I34" s="146">
        <v>91.353899999999996</v>
      </c>
      <c r="J34" s="190">
        <v>267185</v>
      </c>
      <c r="K34" s="190">
        <v>1000000</v>
      </c>
      <c r="L34" s="191">
        <v>1965001</v>
      </c>
      <c r="M34" s="190">
        <v>627883.23546</v>
      </c>
      <c r="N34" s="192">
        <v>672132.58984399994</v>
      </c>
      <c r="O34" s="190">
        <v>-44249.354383999947</v>
      </c>
      <c r="P34" s="190">
        <v>96494.786068999994</v>
      </c>
      <c r="Q34" s="190">
        <v>142308.57200099999</v>
      </c>
      <c r="R34" s="190">
        <v>-45813.785931999999</v>
      </c>
      <c r="S34" s="193">
        <v>25.07</v>
      </c>
      <c r="T34" s="193">
        <v>38.01</v>
      </c>
      <c r="U34" s="193">
        <v>73.34</v>
      </c>
      <c r="V34" s="379">
        <v>11538</v>
      </c>
      <c r="Z34" s="309">
        <f t="shared" si="1"/>
        <v>0.19061903720870724</v>
      </c>
      <c r="AA34" s="309">
        <f t="shared" si="2"/>
        <v>0.28900796187885769</v>
      </c>
      <c r="AB34" s="309">
        <f t="shared" si="3"/>
        <v>0.5576386194210845</v>
      </c>
      <c r="AG34" s="387">
        <v>467806</v>
      </c>
    </row>
    <row r="35" spans="1:33" s="201" customFormat="1" ht="31.5" customHeight="1" x14ac:dyDescent="0.85">
      <c r="A35" s="195">
        <v>260</v>
      </c>
      <c r="B35" s="277">
        <v>31</v>
      </c>
      <c r="C35" s="264" t="s">
        <v>609</v>
      </c>
      <c r="D35" s="240" t="s">
        <v>325</v>
      </c>
      <c r="E35" s="197" t="s">
        <v>326</v>
      </c>
      <c r="F35" s="198">
        <v>20</v>
      </c>
      <c r="G35" s="196">
        <v>279043.90536199999</v>
      </c>
      <c r="H35" s="147">
        <v>1086223.861272</v>
      </c>
      <c r="I35" s="147">
        <v>64.937799999999996</v>
      </c>
      <c r="J35" s="198">
        <v>956931</v>
      </c>
      <c r="K35" s="198">
        <v>1500000</v>
      </c>
      <c r="L35" s="199">
        <v>1135112</v>
      </c>
      <c r="M35" s="199">
        <v>958867.66344000003</v>
      </c>
      <c r="N35" s="199">
        <v>515927.21057400003</v>
      </c>
      <c r="O35" s="199">
        <v>442940.45286600001</v>
      </c>
      <c r="P35" s="199">
        <v>24806.888071000001</v>
      </c>
      <c r="Q35" s="199">
        <v>65500.904276000001</v>
      </c>
      <c r="R35" s="199">
        <v>-40694.016205</v>
      </c>
      <c r="S35" s="200">
        <v>2.9</v>
      </c>
      <c r="T35" s="200">
        <v>-24.16</v>
      </c>
      <c r="U35" s="200">
        <v>-11.66</v>
      </c>
      <c r="V35" s="379">
        <v>11553</v>
      </c>
      <c r="Z35" s="309">
        <f t="shared" si="1"/>
        <v>4.5619889937983882E-2</v>
      </c>
      <c r="AA35" s="309">
        <f t="shared" si="2"/>
        <v>-0.38006087617299678</v>
      </c>
      <c r="AB35" s="309">
        <f t="shared" si="3"/>
        <v>-0.18342341954375588</v>
      </c>
      <c r="AG35" s="387">
        <v>707113</v>
      </c>
    </row>
    <row r="36" spans="1:33" s="194" customFormat="1" ht="36.75" x14ac:dyDescent="0.85">
      <c r="A36" s="187">
        <v>265</v>
      </c>
      <c r="B36" s="274">
        <v>32</v>
      </c>
      <c r="C36" s="265" t="s">
        <v>610</v>
      </c>
      <c r="D36" s="241" t="s">
        <v>296</v>
      </c>
      <c r="E36" s="189" t="s">
        <v>333</v>
      </c>
      <c r="F36" s="190">
        <v>15</v>
      </c>
      <c r="G36" s="188">
        <v>61539.821744000001</v>
      </c>
      <c r="H36" s="146">
        <v>85607.573875999995</v>
      </c>
      <c r="I36" s="146">
        <v>49.974699999999999</v>
      </c>
      <c r="J36" s="190">
        <v>5001611</v>
      </c>
      <c r="K36" s="190">
        <v>50000000</v>
      </c>
      <c r="L36" s="191">
        <v>17116</v>
      </c>
      <c r="M36" s="190">
        <v>29020.997394999999</v>
      </c>
      <c r="N36" s="192">
        <v>38290.901080000003</v>
      </c>
      <c r="O36" s="190">
        <v>-9269.9036850000048</v>
      </c>
      <c r="P36" s="190">
        <v>6607.4144530000003</v>
      </c>
      <c r="Q36" s="190">
        <v>7511.5460569999996</v>
      </c>
      <c r="R36" s="190">
        <v>-904.13160399999924</v>
      </c>
      <c r="S36" s="193">
        <v>4.95</v>
      </c>
      <c r="T36" s="193">
        <v>7.02</v>
      </c>
      <c r="U36" s="193">
        <v>52.22</v>
      </c>
      <c r="V36" s="379">
        <v>11583</v>
      </c>
      <c r="Z36" s="309">
        <f t="shared" si="1"/>
        <v>6.136974019226255E-3</v>
      </c>
      <c r="AA36" s="309">
        <f t="shared" si="2"/>
        <v>8.7033449727208691E-3</v>
      </c>
      <c r="AB36" s="309">
        <f t="shared" si="3"/>
        <v>6.4741976421009095E-2</v>
      </c>
      <c r="AG36" s="387">
        <v>43607</v>
      </c>
    </row>
    <row r="37" spans="1:33" s="201" customFormat="1" ht="31.5" customHeight="1" x14ac:dyDescent="0.85">
      <c r="A37" s="195">
        <v>266</v>
      </c>
      <c r="B37" s="277">
        <v>33</v>
      </c>
      <c r="C37" s="264" t="s">
        <v>611</v>
      </c>
      <c r="D37" s="240" t="s">
        <v>72</v>
      </c>
      <c r="E37" s="197" t="s">
        <v>334</v>
      </c>
      <c r="F37" s="198">
        <v>14</v>
      </c>
      <c r="G37" s="196">
        <v>322726.68680999998</v>
      </c>
      <c r="H37" s="147">
        <v>193707.082398</v>
      </c>
      <c r="I37" s="147">
        <v>34.992100000000001</v>
      </c>
      <c r="J37" s="198">
        <v>107813</v>
      </c>
      <c r="K37" s="198">
        <v>500000</v>
      </c>
      <c r="L37" s="199">
        <v>1796695</v>
      </c>
      <c r="M37" s="199">
        <v>1156165.8090280001</v>
      </c>
      <c r="N37" s="199">
        <v>1423712.9330579999</v>
      </c>
      <c r="O37" s="199">
        <v>-267547.12402999983</v>
      </c>
      <c r="P37" s="199">
        <v>104704.166027</v>
      </c>
      <c r="Q37" s="199">
        <v>105148.401606</v>
      </c>
      <c r="R37" s="199">
        <v>-444.23557900000014</v>
      </c>
      <c r="S37" s="200">
        <v>4.58</v>
      </c>
      <c r="T37" s="200">
        <v>9.3800000000000008</v>
      </c>
      <c r="U37" s="200">
        <v>48.43</v>
      </c>
      <c r="V37" s="379">
        <v>11595</v>
      </c>
      <c r="Z37" s="309">
        <f t="shared" si="1"/>
        <v>1.2848365256787999E-2</v>
      </c>
      <c r="AA37" s="309">
        <f t="shared" si="2"/>
        <v>2.6313900897089834E-2</v>
      </c>
      <c r="AB37" s="309">
        <f t="shared" si="3"/>
        <v>0.13586164397079536</v>
      </c>
      <c r="AG37" s="387">
        <v>22557</v>
      </c>
    </row>
    <row r="38" spans="1:33" s="194" customFormat="1" ht="36.75" x14ac:dyDescent="0.85">
      <c r="A38" s="187">
        <v>267</v>
      </c>
      <c r="B38" s="274">
        <v>34</v>
      </c>
      <c r="C38" s="265" t="s">
        <v>612</v>
      </c>
      <c r="D38" s="241" t="s">
        <v>339</v>
      </c>
      <c r="E38" s="189" t="s">
        <v>338</v>
      </c>
      <c r="F38" s="190">
        <v>11</v>
      </c>
      <c r="G38" s="188">
        <v>141234.31729000001</v>
      </c>
      <c r="H38" s="146">
        <v>364303.334798</v>
      </c>
      <c r="I38" s="146">
        <v>79.165800000000004</v>
      </c>
      <c r="J38" s="190">
        <v>279266</v>
      </c>
      <c r="K38" s="190">
        <v>500000</v>
      </c>
      <c r="L38" s="191">
        <v>1304503</v>
      </c>
      <c r="M38" s="190">
        <v>521649.262476</v>
      </c>
      <c r="N38" s="192">
        <v>288098.09235499997</v>
      </c>
      <c r="O38" s="190">
        <v>233551.17012100003</v>
      </c>
      <c r="P38" s="190">
        <v>95982.111730000004</v>
      </c>
      <c r="Q38" s="190">
        <v>50296.904485999999</v>
      </c>
      <c r="R38" s="190">
        <v>45685.207244000005</v>
      </c>
      <c r="S38" s="193">
        <v>7.08</v>
      </c>
      <c r="T38" s="193">
        <v>18.239999999999998</v>
      </c>
      <c r="U38" s="193">
        <v>0</v>
      </c>
      <c r="V38" s="379">
        <v>11607</v>
      </c>
      <c r="Z38" s="309">
        <f t="shared" si="1"/>
        <v>3.7353671997253438E-2</v>
      </c>
      <c r="AA38" s="309">
        <f t="shared" si="2"/>
        <v>9.6233188874280035E-2</v>
      </c>
      <c r="AB38" s="309">
        <f t="shared" si="3"/>
        <v>0</v>
      </c>
      <c r="AG38" s="387">
        <v>289337</v>
      </c>
    </row>
    <row r="39" spans="1:33" s="201" customFormat="1" ht="31.5" customHeight="1" x14ac:dyDescent="0.85">
      <c r="A39" s="195">
        <v>268</v>
      </c>
      <c r="B39" s="277">
        <v>35</v>
      </c>
      <c r="C39" s="264" t="s">
        <v>613</v>
      </c>
      <c r="D39" s="240" t="s">
        <v>41</v>
      </c>
      <c r="E39" s="197" t="s">
        <v>347</v>
      </c>
      <c r="F39" s="198">
        <v>9</v>
      </c>
      <c r="G39" s="196">
        <v>243283.573813</v>
      </c>
      <c r="H39" s="147">
        <v>476739.99928500003</v>
      </c>
      <c r="I39" s="147">
        <v>5.2176999999999998</v>
      </c>
      <c r="J39" s="198">
        <v>194315</v>
      </c>
      <c r="K39" s="198">
        <v>810000</v>
      </c>
      <c r="L39" s="199">
        <v>2453439</v>
      </c>
      <c r="M39" s="199">
        <v>135938.65852</v>
      </c>
      <c r="N39" s="199">
        <v>112539.091468</v>
      </c>
      <c r="O39" s="199">
        <v>23399.567051999999</v>
      </c>
      <c r="P39" s="199">
        <v>49870.968489999999</v>
      </c>
      <c r="Q39" s="199">
        <v>26670.470665000001</v>
      </c>
      <c r="R39" s="199">
        <v>23200.497824999999</v>
      </c>
      <c r="S39" s="200">
        <v>-44.36</v>
      </c>
      <c r="T39" s="200">
        <v>-44.27</v>
      </c>
      <c r="U39" s="200">
        <v>0</v>
      </c>
      <c r="V39" s="379">
        <v>11618</v>
      </c>
      <c r="Z39" s="309">
        <f t="shared" si="1"/>
        <v>-0.30627392588562863</v>
      </c>
      <c r="AA39" s="309">
        <f t="shared" si="2"/>
        <v>-0.30565254055357938</v>
      </c>
      <c r="AB39" s="309">
        <f t="shared" si="3"/>
        <v>0</v>
      </c>
      <c r="AG39" s="387">
        <v>25711</v>
      </c>
    </row>
    <row r="40" spans="1:33" s="194" customFormat="1" ht="36.75" x14ac:dyDescent="0.85">
      <c r="A40" s="187">
        <v>270</v>
      </c>
      <c r="B40" s="274">
        <v>36</v>
      </c>
      <c r="C40" s="265" t="s">
        <v>614</v>
      </c>
      <c r="D40" s="241" t="s">
        <v>296</v>
      </c>
      <c r="E40" s="189" t="s">
        <v>352</v>
      </c>
      <c r="F40" s="190">
        <v>9</v>
      </c>
      <c r="G40" s="188">
        <v>53994.031046999997</v>
      </c>
      <c r="H40" s="146">
        <v>137569.28251799999</v>
      </c>
      <c r="I40" s="146">
        <v>73</v>
      </c>
      <c r="J40" s="190">
        <v>9999221</v>
      </c>
      <c r="K40" s="190">
        <v>50000000</v>
      </c>
      <c r="L40" s="191">
        <v>13758</v>
      </c>
      <c r="M40" s="190">
        <v>28323.25619</v>
      </c>
      <c r="N40" s="192">
        <v>58884.040076999998</v>
      </c>
      <c r="O40" s="190">
        <v>-30560.783886999998</v>
      </c>
      <c r="P40" s="190">
        <v>744.14094599999999</v>
      </c>
      <c r="Q40" s="190">
        <v>751.79894400000001</v>
      </c>
      <c r="R40" s="190">
        <v>-7.6579980000000205</v>
      </c>
      <c r="S40" s="193">
        <v>-20.29</v>
      </c>
      <c r="T40" s="193">
        <v>-18.100000000000001</v>
      </c>
      <c r="U40" s="193">
        <v>0</v>
      </c>
      <c r="V40" s="379">
        <v>11617</v>
      </c>
      <c r="Z40" s="309">
        <f t="shared" si="1"/>
        <v>-4.0424105230712576E-2</v>
      </c>
      <c r="AA40" s="309">
        <f t="shared" si="2"/>
        <v>-3.6060931723799788E-2</v>
      </c>
      <c r="AB40" s="309">
        <f t="shared" si="3"/>
        <v>0</v>
      </c>
      <c r="AG40" s="387">
        <v>0</v>
      </c>
    </row>
    <row r="41" spans="1:33" s="201" customFormat="1" ht="31.5" customHeight="1" x14ac:dyDescent="0.85">
      <c r="A41" s="195">
        <v>269</v>
      </c>
      <c r="B41" s="277">
        <v>37</v>
      </c>
      <c r="C41" s="264" t="s">
        <v>615</v>
      </c>
      <c r="D41" s="240" t="s">
        <v>216</v>
      </c>
      <c r="E41" s="197" t="s">
        <v>348</v>
      </c>
      <c r="F41" s="198">
        <v>10</v>
      </c>
      <c r="G41" s="196">
        <v>412684.02973000001</v>
      </c>
      <c r="H41" s="147">
        <v>619436.342083</v>
      </c>
      <c r="I41" s="147">
        <v>75.832800000000006</v>
      </c>
      <c r="J41" s="198">
        <v>519072</v>
      </c>
      <c r="K41" s="198">
        <v>1280000</v>
      </c>
      <c r="L41" s="199">
        <v>1193353</v>
      </c>
      <c r="M41" s="199">
        <v>1457944.7077870001</v>
      </c>
      <c r="N41" s="199">
        <v>985060.19045999995</v>
      </c>
      <c r="O41" s="199">
        <v>472884.51732700015</v>
      </c>
      <c r="P41" s="199">
        <v>307821.10360799998</v>
      </c>
      <c r="Q41" s="199">
        <v>209286.208121</v>
      </c>
      <c r="R41" s="199">
        <v>98534.895486999972</v>
      </c>
      <c r="S41" s="200">
        <v>3.26</v>
      </c>
      <c r="T41" s="200">
        <v>5.79</v>
      </c>
      <c r="U41" s="200">
        <v>0</v>
      </c>
      <c r="V41" s="379">
        <v>11615</v>
      </c>
      <c r="Z41" s="309">
        <f t="shared" si="1"/>
        <v>2.9244969866083343E-2</v>
      </c>
      <c r="AA41" s="309">
        <f t="shared" si="2"/>
        <v>5.1941219486080541E-2</v>
      </c>
      <c r="AB41" s="309">
        <f t="shared" si="3"/>
        <v>0</v>
      </c>
      <c r="AG41" s="387">
        <v>252315</v>
      </c>
    </row>
    <row r="42" spans="1:33" s="194" customFormat="1" ht="36.75" x14ac:dyDescent="0.85">
      <c r="A42" s="187">
        <v>273</v>
      </c>
      <c r="B42" s="274">
        <v>38</v>
      </c>
      <c r="C42" s="265" t="s">
        <v>616</v>
      </c>
      <c r="D42" s="241" t="s">
        <v>237</v>
      </c>
      <c r="E42" s="189" t="s">
        <v>356</v>
      </c>
      <c r="F42" s="190">
        <v>7</v>
      </c>
      <c r="G42" s="188">
        <v>8750</v>
      </c>
      <c r="H42" s="146">
        <v>57048.272040000003</v>
      </c>
      <c r="I42" s="146">
        <v>65.561599999999999</v>
      </c>
      <c r="J42" s="190">
        <v>33780</v>
      </c>
      <c r="K42" s="190">
        <v>250000</v>
      </c>
      <c r="L42" s="191">
        <v>1688818</v>
      </c>
      <c r="M42" s="190">
        <v>77677.292973999996</v>
      </c>
      <c r="N42" s="192">
        <v>58230.187173999999</v>
      </c>
      <c r="O42" s="190">
        <v>19447.105799999998</v>
      </c>
      <c r="P42" s="190">
        <v>22706.807637999998</v>
      </c>
      <c r="Q42" s="190">
        <v>14962.042396999999</v>
      </c>
      <c r="R42" s="190">
        <v>7744.7652409999992</v>
      </c>
      <c r="S42" s="193">
        <v>7.72</v>
      </c>
      <c r="T42" s="193">
        <v>23.8</v>
      </c>
      <c r="U42" s="193">
        <v>0</v>
      </c>
      <c r="V42" s="379">
        <v>11633</v>
      </c>
      <c r="Z42" s="309">
        <f t="shared" si="1"/>
        <v>6.3781788227384529E-3</v>
      </c>
      <c r="AA42" s="309">
        <f t="shared" si="2"/>
        <v>1.9663297406887978E-2</v>
      </c>
      <c r="AB42" s="309">
        <f t="shared" si="3"/>
        <v>0</v>
      </c>
      <c r="AG42" s="387">
        <v>37734</v>
      </c>
    </row>
    <row r="43" spans="1:33" s="201" customFormat="1" ht="31.5" customHeight="1" x14ac:dyDescent="0.85">
      <c r="A43" s="195">
        <v>276</v>
      </c>
      <c r="B43" s="277">
        <v>39</v>
      </c>
      <c r="C43" s="264" t="s">
        <v>617</v>
      </c>
      <c r="D43" s="240" t="s">
        <v>226</v>
      </c>
      <c r="E43" s="197" t="s">
        <v>405</v>
      </c>
      <c r="F43" s="198">
        <v>2</v>
      </c>
      <c r="G43" s="196">
        <v>0</v>
      </c>
      <c r="H43" s="147">
        <v>46831</v>
      </c>
      <c r="I43" s="147">
        <v>53.011400000000002</v>
      </c>
      <c r="J43" s="198">
        <v>41088</v>
      </c>
      <c r="K43" s="198">
        <v>500000</v>
      </c>
      <c r="L43" s="199">
        <v>1139874</v>
      </c>
      <c r="M43" s="199">
        <v>0</v>
      </c>
      <c r="N43" s="199">
        <v>0</v>
      </c>
      <c r="O43" s="199">
        <v>0</v>
      </c>
      <c r="P43" s="199">
        <v>0</v>
      </c>
      <c r="Q43" s="199">
        <v>0</v>
      </c>
      <c r="R43" s="199">
        <v>0</v>
      </c>
      <c r="S43" s="200">
        <v>5.37</v>
      </c>
      <c r="T43" s="200">
        <v>0</v>
      </c>
      <c r="U43" s="200">
        <v>0</v>
      </c>
      <c r="V43" s="379">
        <v>11655</v>
      </c>
      <c r="Z43" s="309">
        <f t="shared" si="1"/>
        <v>3.6420391818482757E-3</v>
      </c>
      <c r="AA43" s="309">
        <f t="shared" si="2"/>
        <v>0</v>
      </c>
      <c r="AB43" s="309">
        <f t="shared" si="3"/>
        <v>0</v>
      </c>
      <c r="AG43" s="387">
        <v>23113</v>
      </c>
    </row>
    <row r="44" spans="1:33" s="194" customFormat="1" ht="36.75" x14ac:dyDescent="0.85">
      <c r="A44" s="187">
        <v>278</v>
      </c>
      <c r="B44" s="274">
        <v>40</v>
      </c>
      <c r="C44" s="265" t="s">
        <v>618</v>
      </c>
      <c r="D44" s="241" t="s">
        <v>413</v>
      </c>
      <c r="E44" s="189" t="s">
        <v>414</v>
      </c>
      <c r="F44" s="190">
        <v>0</v>
      </c>
      <c r="G44" s="188">
        <v>0</v>
      </c>
      <c r="H44" s="146">
        <v>1149397</v>
      </c>
      <c r="I44" s="146">
        <v>0</v>
      </c>
      <c r="J44" s="190">
        <v>1148586</v>
      </c>
      <c r="K44" s="190">
        <v>7500000</v>
      </c>
      <c r="L44" s="191">
        <v>1000707</v>
      </c>
      <c r="M44" s="190">
        <v>0</v>
      </c>
      <c r="N44" s="192">
        <v>0</v>
      </c>
      <c r="O44" s="190">
        <v>0</v>
      </c>
      <c r="P44" s="190">
        <v>0</v>
      </c>
      <c r="Q44" s="190">
        <v>0</v>
      </c>
      <c r="R44" s="190">
        <v>0</v>
      </c>
      <c r="S44" s="193">
        <v>0</v>
      </c>
      <c r="T44" s="193">
        <v>0</v>
      </c>
      <c r="U44" s="193">
        <v>0</v>
      </c>
      <c r="V44" s="379">
        <v>11664</v>
      </c>
      <c r="Z44" s="309">
        <f t="shared" si="1"/>
        <v>0</v>
      </c>
      <c r="AA44" s="309">
        <f t="shared" si="2"/>
        <v>0</v>
      </c>
      <c r="AB44" s="309">
        <f t="shared" si="3"/>
        <v>0</v>
      </c>
      <c r="AG44" s="387">
        <v>82891</v>
      </c>
    </row>
    <row r="45" spans="1:33" ht="36" x14ac:dyDescent="0.75">
      <c r="A45" s="58"/>
      <c r="B45" s="274"/>
      <c r="C45" s="266"/>
      <c r="D45" s="135"/>
      <c r="E45" s="136"/>
      <c r="F45" s="137"/>
      <c r="G45" s="148">
        <v>46651991.049011022</v>
      </c>
      <c r="H45" s="148">
        <v>69049907.879457995</v>
      </c>
      <c r="I45" s="326" t="s">
        <v>24</v>
      </c>
      <c r="J45" s="138">
        <v>46685157</v>
      </c>
      <c r="K45" s="136" t="s">
        <v>24</v>
      </c>
      <c r="L45" s="98" t="s">
        <v>24</v>
      </c>
      <c r="M45" s="139">
        <v>58668527.633662</v>
      </c>
      <c r="N45" s="139">
        <v>59969797.096923985</v>
      </c>
      <c r="O45" s="139">
        <v>-1301269.4632619999</v>
      </c>
      <c r="P45" s="139">
        <v>3295269.8130240003</v>
      </c>
      <c r="Q45" s="139">
        <v>6034011.4247870008</v>
      </c>
      <c r="R45" s="139">
        <v>-2738741.611763</v>
      </c>
      <c r="S45" s="239">
        <f>Z45</f>
        <v>6.0307432272633505</v>
      </c>
      <c r="T45" s="239">
        <f t="shared" ref="T45:U45" si="4">AA45</f>
        <v>9.2669842353379419</v>
      </c>
      <c r="U45" s="239">
        <f t="shared" si="4"/>
        <v>48.048267652172832</v>
      </c>
      <c r="V45" s="379"/>
      <c r="Z45" s="310">
        <f>SUM(Z8:Z44)</f>
        <v>6.0307432272633505</v>
      </c>
      <c r="AA45" s="310">
        <f t="shared" ref="AA45:AB45" si="5">SUM(AA8:AA44)</f>
        <v>9.2669842353379419</v>
      </c>
      <c r="AB45" s="310">
        <f t="shared" si="5"/>
        <v>48.048267652172832</v>
      </c>
    </row>
    <row r="46" spans="1:33" ht="33.75" customHeight="1" x14ac:dyDescent="0.75">
      <c r="B46" s="278"/>
      <c r="C46" s="311" t="s">
        <v>329</v>
      </c>
      <c r="D46" s="311"/>
      <c r="E46" s="312"/>
      <c r="F46" s="313"/>
      <c r="G46" s="314"/>
      <c r="H46" s="315"/>
      <c r="I46" s="441"/>
      <c r="J46" s="442"/>
      <c r="K46" s="442"/>
      <c r="L46" s="442"/>
      <c r="M46" s="442"/>
      <c r="N46" s="442"/>
      <c r="O46" s="442"/>
      <c r="P46" s="442"/>
      <c r="Q46" s="442"/>
      <c r="R46" s="442"/>
      <c r="S46" s="442"/>
      <c r="T46" s="442"/>
      <c r="U46" s="442"/>
      <c r="V46" s="379"/>
    </row>
    <row r="47" spans="1:33" x14ac:dyDescent="0.75">
      <c r="C47" s="30" t="s">
        <v>396</v>
      </c>
      <c r="G47" s="66"/>
      <c r="V47" s="379"/>
    </row>
    <row r="48" spans="1:33" ht="34.5" thickBot="1" x14ac:dyDescent="0.3">
      <c r="H48" s="321"/>
    </row>
    <row r="49" spans="7:8" ht="35.25" thickTop="1" thickBot="1" x14ac:dyDescent="0.3">
      <c r="G49" s="322"/>
      <c r="H49" s="321"/>
    </row>
    <row r="50" spans="7:8" ht="34.5" thickTop="1" x14ac:dyDescent="0.25">
      <c r="G50" s="323"/>
    </row>
  </sheetData>
  <autoFilter ref="AG4:AG44"/>
  <mergeCells count="28">
    <mergeCell ref="I46:U46"/>
    <mergeCell ref="Z3:Z4"/>
    <mergeCell ref="AB3:AB4"/>
    <mergeCell ref="A3:A4"/>
    <mergeCell ref="E3:E4"/>
    <mergeCell ref="F3:F4"/>
    <mergeCell ref="T3:T4"/>
    <mergeCell ref="AA3:AA4"/>
    <mergeCell ref="V3:V4"/>
    <mergeCell ref="S1:U2"/>
    <mergeCell ref="S3:S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5" activePane="bottomLeft" state="frozen"/>
      <selection activeCell="B1" sqref="B1"/>
      <selection pane="bottomLeft" activeCell="F5" sqref="F5"/>
    </sheetView>
  </sheetViews>
  <sheetFormatPr defaultColWidth="9" defaultRowHeight="27.75" x14ac:dyDescent="0.25"/>
  <cols>
    <col min="1" max="1" width="10.5703125" style="366"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34" customWidth="1"/>
    <col min="7" max="7" width="58" style="29" bestFit="1" customWidth="1"/>
    <col min="8" max="8" width="59.140625" style="149" bestFit="1" customWidth="1"/>
    <col min="9" max="16384" width="9" style="357"/>
  </cols>
  <sheetData>
    <row r="1" spans="1:8" s="354" customFormat="1" ht="45" customHeight="1" x14ac:dyDescent="0.25">
      <c r="A1" s="445" t="s">
        <v>358</v>
      </c>
      <c r="B1" s="446"/>
      <c r="C1" s="446"/>
      <c r="D1" s="446"/>
      <c r="E1" s="446"/>
      <c r="F1" s="446"/>
      <c r="G1" s="446"/>
      <c r="H1" s="446"/>
    </row>
    <row r="2" spans="1:8" s="354" customFormat="1" ht="45" x14ac:dyDescent="0.25">
      <c r="A2" s="364"/>
      <c r="B2" s="166"/>
      <c r="C2" s="166"/>
      <c r="D2" s="166"/>
      <c r="E2" s="166"/>
      <c r="F2" s="332"/>
      <c r="G2" s="171"/>
      <c r="H2" s="171"/>
    </row>
    <row r="3" spans="1:8" s="354" customFormat="1" ht="42.75" x14ac:dyDescent="0.85">
      <c r="A3" s="447" t="s">
        <v>0</v>
      </c>
      <c r="B3" s="448" t="s">
        <v>1</v>
      </c>
      <c r="C3" s="448" t="s">
        <v>2</v>
      </c>
      <c r="D3" s="330" t="s">
        <v>3</v>
      </c>
      <c r="E3" s="450" t="s">
        <v>4</v>
      </c>
      <c r="F3" s="451" t="s">
        <v>5</v>
      </c>
      <c r="G3" s="335" t="s">
        <v>260</v>
      </c>
      <c r="H3" s="358" t="s">
        <v>260</v>
      </c>
    </row>
    <row r="4" spans="1:8" s="355" customFormat="1" ht="33.75" customHeight="1" x14ac:dyDescent="0.25">
      <c r="A4" s="447"/>
      <c r="B4" s="449"/>
      <c r="C4" s="449"/>
      <c r="D4" s="328"/>
      <c r="E4" s="450"/>
      <c r="F4" s="452"/>
      <c r="G4" s="361" t="s">
        <v>359</v>
      </c>
      <c r="H4" s="359" t="str">
        <f>'[1]اطلاعات کلی'!$B$1</f>
        <v>1398/06/31</v>
      </c>
    </row>
    <row r="5" spans="1:8" s="356" customFormat="1" ht="31.5" customHeight="1" x14ac:dyDescent="0.75">
      <c r="A5" s="277">
        <v>1</v>
      </c>
      <c r="B5" s="371" t="s">
        <v>360</v>
      </c>
      <c r="C5" s="372" t="s">
        <v>370</v>
      </c>
      <c r="D5" s="373" t="s">
        <v>365</v>
      </c>
      <c r="E5" s="374" t="s">
        <v>366</v>
      </c>
      <c r="F5" s="375"/>
      <c r="G5" s="196"/>
      <c r="H5" s="147"/>
    </row>
    <row r="6" spans="1:8" s="355" customFormat="1" ht="33.75" customHeight="1" x14ac:dyDescent="0.25">
      <c r="A6" s="365">
        <v>2</v>
      </c>
      <c r="B6" s="376" t="s">
        <v>361</v>
      </c>
      <c r="C6" s="376" t="s">
        <v>371</v>
      </c>
      <c r="D6" s="376" t="s">
        <v>365</v>
      </c>
      <c r="E6" s="377" t="s">
        <v>367</v>
      </c>
      <c r="F6" s="378"/>
      <c r="G6" s="362"/>
      <c r="H6" s="360"/>
    </row>
    <row r="7" spans="1:8" s="356" customFormat="1" ht="31.5" customHeight="1" x14ac:dyDescent="0.75">
      <c r="A7" s="277">
        <v>3</v>
      </c>
      <c r="B7" s="371" t="s">
        <v>362</v>
      </c>
      <c r="C7" s="372" t="s">
        <v>370</v>
      </c>
      <c r="D7" s="373" t="s">
        <v>365</v>
      </c>
      <c r="E7" s="374" t="s">
        <v>368</v>
      </c>
      <c r="F7" s="375"/>
      <c r="G7" s="196"/>
      <c r="H7" s="147"/>
    </row>
    <row r="8" spans="1:8" s="355" customFormat="1" ht="33.75" customHeight="1" x14ac:dyDescent="0.25">
      <c r="A8" s="365">
        <v>4</v>
      </c>
      <c r="B8" s="376" t="s">
        <v>363</v>
      </c>
      <c r="C8" s="376" t="s">
        <v>370</v>
      </c>
      <c r="D8" s="376" t="s">
        <v>365</v>
      </c>
      <c r="E8" s="377" t="s">
        <v>369</v>
      </c>
      <c r="F8" s="378"/>
      <c r="G8" s="331"/>
      <c r="H8" s="360"/>
    </row>
    <row r="9" spans="1:8" s="356" customFormat="1" ht="31.5" customHeight="1" x14ac:dyDescent="0.75">
      <c r="A9" s="277">
        <v>5</v>
      </c>
      <c r="B9" s="371" t="s">
        <v>364</v>
      </c>
      <c r="C9" s="372" t="s">
        <v>40</v>
      </c>
      <c r="D9" s="373" t="s">
        <v>377</v>
      </c>
      <c r="E9" s="374" t="s">
        <v>317</v>
      </c>
      <c r="F9" s="375"/>
      <c r="G9" s="196"/>
      <c r="H9" s="147"/>
    </row>
    <row r="10" spans="1:8" s="355" customFormat="1" ht="33.75" customHeight="1" x14ac:dyDescent="0.25">
      <c r="A10" s="365">
        <v>6</v>
      </c>
      <c r="B10" s="376" t="s">
        <v>372</v>
      </c>
      <c r="C10" s="376" t="s">
        <v>39</v>
      </c>
      <c r="D10" s="376" t="s">
        <v>378</v>
      </c>
      <c r="E10" s="377" t="s">
        <v>373</v>
      </c>
      <c r="F10" s="378"/>
      <c r="G10" s="331"/>
      <c r="H10" s="360"/>
    </row>
    <row r="11" spans="1:8" s="356" customFormat="1" ht="31.5" customHeight="1" x14ac:dyDescent="0.75">
      <c r="A11" s="277">
        <v>7</v>
      </c>
      <c r="B11" s="371" t="s">
        <v>374</v>
      </c>
      <c r="C11" s="372" t="s">
        <v>191</v>
      </c>
      <c r="D11" s="373" t="s">
        <v>378</v>
      </c>
      <c r="E11" s="374" t="s">
        <v>379</v>
      </c>
      <c r="F11" s="375"/>
      <c r="G11" s="196"/>
      <c r="H11" s="147"/>
    </row>
    <row r="12" spans="1:8" s="355" customFormat="1" ht="33.75" customHeight="1" x14ac:dyDescent="0.25">
      <c r="A12" s="365">
        <v>8</v>
      </c>
      <c r="B12" s="376" t="s">
        <v>375</v>
      </c>
      <c r="C12" s="376" t="s">
        <v>349</v>
      </c>
      <c r="D12" s="376" t="s">
        <v>378</v>
      </c>
      <c r="E12" s="377" t="s">
        <v>380</v>
      </c>
      <c r="F12" s="378"/>
      <c r="G12" s="331"/>
      <c r="H12" s="360"/>
    </row>
    <row r="13" spans="1:8" s="356" customFormat="1" ht="31.5" customHeight="1" x14ac:dyDescent="0.75">
      <c r="A13" s="277">
        <v>9</v>
      </c>
      <c r="B13" s="371" t="s">
        <v>376</v>
      </c>
      <c r="C13" s="372" t="s">
        <v>296</v>
      </c>
      <c r="D13" s="373" t="s">
        <v>378</v>
      </c>
      <c r="E13" s="374" t="s">
        <v>381</v>
      </c>
      <c r="F13" s="375"/>
      <c r="G13" s="196"/>
      <c r="H13" s="147"/>
    </row>
    <row r="14" spans="1:8" s="355" customFormat="1" ht="33.75" customHeight="1" x14ac:dyDescent="0.25">
      <c r="A14" s="365">
        <v>10</v>
      </c>
      <c r="B14" s="376" t="s">
        <v>382</v>
      </c>
      <c r="C14" s="376" t="s">
        <v>39</v>
      </c>
      <c r="D14" s="376" t="s">
        <v>387</v>
      </c>
      <c r="E14" s="377" t="s">
        <v>388</v>
      </c>
      <c r="F14" s="378"/>
      <c r="G14" s="331"/>
      <c r="H14" s="360"/>
    </row>
    <row r="15" spans="1:8" s="356" customFormat="1" ht="31.5" customHeight="1" x14ac:dyDescent="0.75">
      <c r="A15" s="277">
        <v>11</v>
      </c>
      <c r="B15" s="371" t="s">
        <v>383</v>
      </c>
      <c r="C15" s="372" t="s">
        <v>40</v>
      </c>
      <c r="D15" s="373" t="s">
        <v>387</v>
      </c>
      <c r="E15" s="374" t="s">
        <v>388</v>
      </c>
      <c r="F15" s="375"/>
      <c r="G15" s="196"/>
      <c r="H15" s="147"/>
    </row>
    <row r="16" spans="1:8" s="355" customFormat="1" ht="33.75" customHeight="1" x14ac:dyDescent="0.25">
      <c r="A16" s="365">
        <v>12</v>
      </c>
      <c r="B16" s="376" t="s">
        <v>384</v>
      </c>
      <c r="C16" s="376" t="s">
        <v>316</v>
      </c>
      <c r="D16" s="376" t="s">
        <v>387</v>
      </c>
      <c r="E16" s="377" t="s">
        <v>389</v>
      </c>
      <c r="F16" s="378"/>
      <c r="G16" s="331"/>
      <c r="H16" s="360"/>
    </row>
    <row r="17" spans="1:8" s="356" customFormat="1" ht="31.5" customHeight="1" x14ac:dyDescent="0.75">
      <c r="A17" s="277">
        <v>13</v>
      </c>
      <c r="B17" s="371" t="s">
        <v>385</v>
      </c>
      <c r="C17" s="372" t="s">
        <v>332</v>
      </c>
      <c r="D17" s="373" t="s">
        <v>387</v>
      </c>
      <c r="E17" s="374" t="s">
        <v>390</v>
      </c>
      <c r="F17" s="375"/>
      <c r="G17" s="196"/>
      <c r="H17" s="147"/>
    </row>
    <row r="18" spans="1:8" s="355" customFormat="1" ht="33.75" customHeight="1" x14ac:dyDescent="0.25">
      <c r="A18" s="365">
        <v>14</v>
      </c>
      <c r="B18" s="376" t="s">
        <v>386</v>
      </c>
      <c r="C18" s="376" t="s">
        <v>392</v>
      </c>
      <c r="D18" s="376" t="s">
        <v>387</v>
      </c>
      <c r="E18" s="377" t="s">
        <v>391</v>
      </c>
      <c r="F18" s="378"/>
      <c r="G18" s="331"/>
      <c r="H18" s="360"/>
    </row>
    <row r="19" spans="1:8" s="356" customFormat="1" ht="31.5" customHeight="1" x14ac:dyDescent="0.75">
      <c r="A19" s="277">
        <v>15</v>
      </c>
      <c r="B19" s="371" t="s">
        <v>398</v>
      </c>
      <c r="C19" s="372" t="s">
        <v>399</v>
      </c>
      <c r="D19" s="373" t="s">
        <v>387</v>
      </c>
      <c r="E19" s="374" t="s">
        <v>400</v>
      </c>
      <c r="F19" s="375"/>
      <c r="G19" s="196"/>
      <c r="H19" s="147"/>
    </row>
    <row r="20" spans="1:8" ht="45" customHeight="1" x14ac:dyDescent="0.75">
      <c r="A20" s="363"/>
      <c r="B20" s="329"/>
      <c r="C20" s="135"/>
      <c r="D20" s="135"/>
      <c r="E20" s="136"/>
      <c r="F20" s="333"/>
      <c r="G20" s="148">
        <f>SUM(G5:G18)</f>
        <v>0</v>
      </c>
      <c r="H20" s="148">
        <f>SUM(H5:H18)</f>
        <v>0</v>
      </c>
    </row>
    <row r="21" spans="1:8" x14ac:dyDescent="0.25">
      <c r="G21" s="66"/>
    </row>
    <row r="22" spans="1:8" ht="32.25" thickBot="1" x14ac:dyDescent="0.3">
      <c r="H22" s="321"/>
    </row>
    <row r="23" spans="1:8" ht="33" thickTop="1" thickBot="1" x14ac:dyDescent="0.3">
      <c r="G23" s="322"/>
      <c r="H23" s="321"/>
    </row>
    <row r="24" spans="1:8" ht="32.25" thickTop="1" x14ac:dyDescent="0.25">
      <c r="G24" s="323"/>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2019-12-16T07:29:10Z</dcterms:modified>
</cp:coreProperties>
</file>