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bookViews>
  <sheets>
    <sheet name="پیوست1" sheetId="8" r:id="rId1"/>
    <sheet name="پیوست2" sheetId="4" r:id="rId2"/>
    <sheet name="پیوست3" sheetId="9" r:id="rId3"/>
    <sheet name="پیوست4" sheetId="10" r:id="rId4"/>
    <sheet name="Sheet1" sheetId="11" r:id="rId5"/>
  </sheets>
  <definedNames>
    <definedName name="_xlnm._FilterDatabase" localSheetId="1" hidden="1">پیوست2!$B$11:$J$37</definedName>
    <definedName name="_xlnm._FilterDatabase" localSheetId="2" hidden="1">پیوست3!$C$8:$Q$36</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0">پیوست1!$D$2:$Y$135</definedName>
    <definedName name="_xlnm.Print_Area" localSheetId="1">پیوست2!$B$2:$J$140</definedName>
    <definedName name="_xlnm.Print_Area" localSheetId="2">پیوست3!$B$2:$Q$138</definedName>
    <definedName name="_xlnm.Print_Area" localSheetId="3">پیوست4!$B$2:$N$143</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E136" i="9"/>
  <c r="F136"/>
  <c r="G136"/>
  <c r="H136"/>
  <c r="I136"/>
  <c r="J136"/>
  <c r="K136"/>
  <c r="L136"/>
  <c r="M136"/>
  <c r="N136"/>
  <c r="O136"/>
  <c r="P136"/>
  <c r="Q136"/>
  <c r="E130"/>
  <c r="F130"/>
  <c r="G130"/>
  <c r="H130"/>
  <c r="I130"/>
  <c r="J130"/>
  <c r="K130"/>
  <c r="L130"/>
  <c r="M130"/>
  <c r="N130"/>
  <c r="O130"/>
  <c r="P130"/>
  <c r="Q130"/>
  <c r="D130"/>
  <c r="E60"/>
  <c r="F60"/>
  <c r="G60"/>
  <c r="H60"/>
  <c r="I60"/>
  <c r="J60"/>
  <c r="K60"/>
  <c r="L60"/>
  <c r="M60"/>
  <c r="N60"/>
  <c r="O60"/>
  <c r="P60"/>
  <c r="Q60"/>
  <c r="E58"/>
  <c r="F58"/>
  <c r="G58"/>
  <c r="H58"/>
  <c r="I58"/>
  <c r="J58"/>
  <c r="K58"/>
  <c r="L58"/>
  <c r="M58"/>
  <c r="N58"/>
  <c r="O58"/>
  <c r="P58"/>
  <c r="Q58"/>
  <c r="E48"/>
  <c r="F48"/>
  <c r="G48"/>
  <c r="H48"/>
  <c r="I48"/>
  <c r="J48"/>
  <c r="K48"/>
  <c r="L48"/>
  <c r="M48"/>
  <c r="N48"/>
  <c r="O48"/>
  <c r="P48"/>
  <c r="Q48"/>
  <c r="E37"/>
  <c r="F37"/>
  <c r="G37"/>
  <c r="H37"/>
  <c r="I37"/>
  <c r="J37"/>
  <c r="K37"/>
  <c r="L37"/>
  <c r="M37"/>
  <c r="N37"/>
  <c r="O37"/>
  <c r="P37"/>
  <c r="Q37"/>
  <c r="T128" i="8"/>
  <c r="D49" i="4"/>
  <c r="D131"/>
  <c r="Q137" i="9" l="1"/>
  <c r="O137"/>
  <c r="M137"/>
  <c r="K137"/>
  <c r="I137"/>
  <c r="G137"/>
  <c r="E137"/>
  <c r="P137"/>
  <c r="N137"/>
  <c r="L137"/>
  <c r="J137"/>
  <c r="H137"/>
  <c r="F137"/>
  <c r="U128" i="8"/>
  <c r="W128"/>
  <c r="P128"/>
  <c r="M128"/>
  <c r="J128"/>
  <c r="D38" i="4"/>
  <c r="R134" i="8"/>
  <c r="D61" i="4" l="1"/>
  <c r="D59"/>
  <c r="R128" i="8" l="1"/>
  <c r="R56"/>
  <c r="R46"/>
  <c r="R35"/>
  <c r="D37" i="9" l="1"/>
  <c r="Q128" i="8" l="1"/>
  <c r="S128"/>
  <c r="Q35"/>
  <c r="S35"/>
  <c r="T35"/>
  <c r="P35"/>
  <c r="D137" i="4"/>
  <c r="M58" i="8"/>
  <c r="J58"/>
  <c r="W35"/>
  <c r="U35"/>
  <c r="M35"/>
  <c r="J35"/>
  <c r="Q56" l="1"/>
  <c r="S56" l="1"/>
  <c r="D58" i="9"/>
  <c r="W56" i="8" l="1"/>
  <c r="U56"/>
  <c r="T56"/>
  <c r="P56"/>
  <c r="M56"/>
  <c r="J56"/>
  <c r="D136" i="9"/>
  <c r="D60"/>
  <c r="D48"/>
  <c r="D137" l="1"/>
  <c r="D138" i="4"/>
  <c r="X56" i="8"/>
  <c r="X35"/>
  <c r="Q134"/>
  <c r="Y128" l="1"/>
  <c r="J134" l="1"/>
  <c r="J46"/>
  <c r="J135" l="1"/>
  <c r="X135"/>
  <c r="W134"/>
  <c r="X134"/>
  <c r="U134"/>
  <c r="T134"/>
  <c r="P134"/>
  <c r="M134"/>
  <c r="X128"/>
  <c r="Y58"/>
  <c r="X58"/>
  <c r="W58"/>
  <c r="U58"/>
  <c r="T58"/>
  <c r="S58"/>
  <c r="Q58"/>
  <c r="P58"/>
  <c r="Y46"/>
  <c r="W46"/>
  <c r="U46"/>
  <c r="T46"/>
  <c r="S46"/>
  <c r="Q46"/>
  <c r="P46"/>
  <c r="M46"/>
  <c r="M135" l="1"/>
  <c r="Y56"/>
  <c r="U135"/>
  <c r="W135"/>
  <c r="Y35"/>
  <c r="Y134"/>
  <c r="Y135" l="1"/>
  <c r="X46" l="1"/>
</calcChain>
</file>

<file path=xl/sharedStrings.xml><?xml version="1.0" encoding="utf-8"?>
<sst xmlns="http://schemas.openxmlformats.org/spreadsheetml/2006/main" count="1235" uniqueCount="515">
  <si>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</si>
  <si>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</si>
  <si>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</si>
  <si>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</si>
  <si>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</si>
  <si>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</si>
  <si>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</si>
  <si>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</si>
  <si>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</si>
  <si>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</si>
  <si>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</si>
  <si>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</si>
  <si>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</si>
  <si>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</si>
  <si>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</si>
  <si>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</si>
  <si>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</si>
  <si>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</si>
  <si>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</si>
  <si>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</si>
  <si>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</si>
  <si>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</si>
  <si>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</si>
  <si>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</si>
  <si>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</si>
  <si>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</si>
  <si>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</si>
  <si>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</si>
  <si>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</si>
  <si>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</si>
  <si>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</si>
  <si>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</si>
  <si>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</si>
  <si>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</si>
  <si>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</si>
  <si>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</si>
  <si>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</si>
  <si>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</si>
  <si>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</si>
  <si>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</si>
  <si>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</si>
  <si>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</si>
  <si>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</si>
  <si>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</si>
  <si>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</si>
  <si>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</si>
  <si>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</si>
  <si>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</si>
  <si>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</si>
  <si>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</si>
  <si>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</si>
  <si>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</si>
  <si>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</si>
  <si>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</si>
  <si>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</si>
  <si>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</si>
  <si>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</si>
  <si>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</si>
  <si>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</si>
  <si>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</si>
  <si>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</si>
  <si>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</si>
  <si>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</si>
  <si>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</si>
  <si>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</si>
  <si>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</si>
  <si>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</si>
  <si>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</si>
  <si>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</si>
  <si>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</si>
  <si>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</si>
  <si>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</si>
  <si>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</si>
  <si>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</si>
  <si>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</si>
  <si>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</si>
  <si>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</si>
  <si>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</si>
  <si>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</si>
  <si>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</si>
  <si>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</si>
  <si>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</si>
  <si>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</si>
  <si>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</si>
  <si>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</si>
  <si>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</si>
  <si>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</si>
  <si>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</si>
  <si>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</si>
  <si>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</si>
  <si>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</si>
  <si>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</si>
  <si>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</si>
  <si>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</si>
  <si>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</si>
  <si>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</si>
  <si>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</si>
  <si>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</si>
  <si>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</si>
  <si>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</si>
  <si>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</si>
  <si>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</si>
  <si>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</si>
  <si>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</si>
  <si>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</si>
  <si>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</si>
  <si>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</si>
  <si>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</si>
  <si>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</si>
  <si>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</si>
  <si>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</si>
  <si>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</si>
  <si>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</si>
  <si>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</si>
  <si>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</si>
  <si>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</si>
  <si>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</si>
  <si>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</si>
  <si>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</si>
  <si>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</si>
  <si>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</si>
  <si>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</si>
  <si>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</si>
  <si>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</si>
  <si>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</si>
  <si>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</si>
  <si>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</si>
  <si>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</si>
  <si>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</si>
  <si>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</si>
  <si>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</si>
  <si>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</si>
  <si>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</si>
  <si>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</si>
  <si>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</si>
  <si>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</si>
  <si>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</si>
  <si>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</si>
  <si>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</si>
  <si>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</si>
  <si>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</si>
  <si>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</si>
  <si>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</si>
  <si>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</si>
  <si>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</si>
  <si>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</si>
  <si>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</si>
  <si>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</si>
  <si>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</si>
  <si>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</si>
  <si>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</si>
  <si>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</si>
  <si>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</si>
  <si>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</si>
  <si>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</si>
  <si>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</si>
  <si>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</si>
  <si>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</si>
  <si>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</si>
  <si>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</si>
  <si>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</si>
  <si>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</si>
  <si>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</si>
  <si>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</si>
  <si>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</si>
  <si>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</si>
  <si>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</si>
  <si>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</si>
  <si>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</si>
  <si>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</si>
  <si>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</si>
  <si>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</si>
  <si>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</si>
  <si>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</si>
  <si>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</si>
  <si>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</si>
  <si>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</si>
  <si>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</si>
  <si>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</si>
  <si>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</si>
  <si>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</si>
  <si>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</si>
  <si>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</si>
  <si>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</si>
  <si>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</si>
  <si>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</si>
  <si>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</si>
  <si>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</si>
  <si>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</si>
  <si>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</si>
  <si>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</si>
  <si>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</si>
  <si>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</si>
  <si>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</si>
  <si>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</si>
  <si>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</si>
  <si>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</si>
  <si>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</si>
  <si>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</si>
  <si>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</si>
  <si>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</si>
  <si>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</si>
  <si>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</si>
  <si>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</si>
  <si>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</si>
  <si>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</si>
  <si>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</si>
  <si>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</si>
  <si>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</si>
  <si>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</si>
  <si>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</si>
  <si>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</si>
  <si>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کل صندوقهای سرمایه گذاری مختلط</t>
  </si>
  <si>
    <t>کل صندوقهای سرمایه گذاری در اندازه بزرگ</t>
  </si>
  <si>
    <t>کل صندوقهای شاخصی</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</si>
  <si>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</si>
  <si>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</si>
  <si>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</si>
  <si>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</si>
  <si>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</si>
  <si>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</si>
  <si>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</si>
  <si>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</si>
  <si>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</si>
  <si>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</si>
  <si>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</si>
  <si>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</si>
  <si>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</si>
  <si>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</si>
  <si>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</si>
  <si>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</si>
  <si>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</si>
  <si>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کل صندوق های سرمایه گذاری در اوراق بهادار با درآمد ثابت</t>
  </si>
  <si>
    <t>کل صندوق های سرمایه گذاری مختلط</t>
  </si>
  <si>
    <t>کل صندوق های سرمایه گذاری در اندازه بزرگ</t>
  </si>
  <si>
    <t>کل صندوق های سرمایه گذاری شاخصی</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</si>
  <si>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</si>
  <si>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</si>
  <si>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</si>
  <si>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</si>
  <si>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</si>
  <si>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</si>
  <si>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</si>
  <si>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</si>
  <si>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</si>
  <si>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</si>
  <si>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</si>
  <si>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</si>
  <si>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</si>
  <si>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</si>
  <si>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توسعه اندوخته آینده</t>
  </si>
  <si>
    <t>رفاه</t>
  </si>
  <si>
    <t>ممتاز</t>
  </si>
  <si>
    <t>نوين</t>
  </si>
  <si>
    <t>توضیح1:  ارزش ریالی معاملات صندوق ها در آذرماه شامل خرید و فروش، مبلغ  10.097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</si>
  <si>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</si>
  <si>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</si>
  <si>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</si>
  <si>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</si>
  <si>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</si>
  <si>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</si>
  <si>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</si>
  <si>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</si>
  <si>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</si>
  <si>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</si>
  <si>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</si>
  <si>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</si>
  <si>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</si>
  <si>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</si>
  <si>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</si>
  <si>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</si>
  <si>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</si>
  <si>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</si>
  <si>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</si>
  <si>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</si>
  <si>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</si>
  <si>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</si>
  <si>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</si>
  <si>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</si>
  <si>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</si>
  <si>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</si>
  <si>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</si>
  <si>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</si>
  <si>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</si>
  <si>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</si>
  <si>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</si>
  <si>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</si>
  <si>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</si>
  <si>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</si>
  <si>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</si>
  <si>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</si>
  <si>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</si>
  <si>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</si>
  <si>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</si>
  <si>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</si>
  <si>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</si>
  <si>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</si>
  <si>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</si>
  <si>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</si>
  <si>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</si>
  <si>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</si>
  <si>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</si>
  <si>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</si>
  <si>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</si>
  <si>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کل صندوقهای سرمایه گذاری قابل معامله</t>
  </si>
  <si>
    <t xml:space="preserve">  </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</si>
  <si>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</si>
  <si>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</si>
  <si>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</si>
  <si>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</si>
  <si>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</si>
  <si>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</si>
  <si>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</si>
  <si>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</si>
  <si>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</si>
  <si>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ارزش صندوق در پایان سال 1392(میلیون ريال)</t>
  </si>
  <si>
    <t>1386/04/23</t>
  </si>
  <si>
    <t>1387/11/14</t>
  </si>
  <si>
    <t>1388/10/21</t>
  </si>
  <si>
    <t>1388/12/26</t>
  </si>
  <si>
    <t>1389/02/19</t>
  </si>
  <si>
    <t>1389/12/25</t>
  </si>
  <si>
    <t>18.000.000</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</si>
  <si>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</si>
  <si>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</si>
  <si>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</si>
  <si>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</si>
  <si>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</si>
  <si>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</si>
  <si>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</si>
  <si>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</si>
  <si>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</si>
  <si>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</si>
  <si>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</si>
  <si>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</si>
  <si>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</si>
  <si>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</si>
  <si>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</si>
  <si>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</si>
  <si>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</si>
  <si>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</si>
  <si>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</si>
  <si>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</si>
  <si>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</si>
  <si>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</si>
  <si>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</si>
  <si>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</si>
  <si>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</si>
  <si>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</si>
  <si>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</si>
  <si>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</si>
  <si>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</si>
  <si>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</si>
  <si>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</si>
  <si>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</si>
  <si>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</si>
  <si>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</si>
  <si>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</si>
  <si>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</si>
  <si>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</si>
  <si>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</si>
  <si>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</si>
  <si>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</si>
  <si>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</si>
  <si>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</si>
  <si>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</si>
  <si>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</si>
  <si>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</si>
  <si>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</si>
  <si>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</si>
  <si>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</si>
  <si>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</si>
  <si>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</si>
  <si>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</si>
  <si>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</si>
  <si>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</si>
  <si>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</si>
  <si>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</si>
  <si>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</si>
  <si>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</si>
  <si>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</si>
  <si>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</si>
  <si>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</si>
  <si>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</si>
  <si>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</si>
  <si>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</si>
  <si>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</si>
  <si>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</si>
  <si>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</si>
  <si>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</si>
  <si>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</si>
  <si>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</si>
  <si>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</si>
  <si>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</si>
  <si>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</si>
  <si>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</si>
  <si>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</si>
  <si>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</si>
  <si>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</si>
  <si>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</si>
  <si>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</si>
  <si>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</si>
  <si>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</si>
  <si>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</si>
  <si>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</si>
  <si>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</si>
  <si>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</si>
  <si>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</si>
  <si>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</si>
  <si>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</si>
  <si>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</si>
  <si>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</si>
  <si>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</si>
  <si>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</si>
  <si>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</si>
  <si>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</si>
  <si>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</si>
  <si>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</si>
  <si>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</si>
  <si>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</si>
  <si>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</si>
  <si>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</si>
  <si>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 xml:space="preserve">مشترک فام </t>
  </si>
  <si>
    <t>کارگزاری فیروزه آسیا</t>
  </si>
  <si>
    <t>1393/02/01</t>
  </si>
  <si>
    <t>مشترک فام</t>
  </si>
  <si>
    <t>شاخصی کارآفرین</t>
  </si>
  <si>
    <t>ارگ هومن</t>
  </si>
  <si>
    <t>فیروزه</t>
  </si>
  <si>
    <t>سپهر اول بانک صادرات</t>
  </si>
  <si>
    <t>بانک خاور میانه</t>
  </si>
  <si>
    <t>کارآفرينان برتر</t>
  </si>
  <si>
    <t>صباتامین</t>
  </si>
  <si>
    <t>پارسيان</t>
  </si>
  <si>
    <t>ایساتیس پویا</t>
  </si>
  <si>
    <t>نیکوکاری حافظ</t>
  </si>
  <si>
    <t>1393/02/21</t>
  </si>
  <si>
    <t>در اوراق بهادار با درآمد ثابت و در اندازه کوچک</t>
  </si>
  <si>
    <t>اندیشمندان پارس نگر خبره</t>
  </si>
  <si>
    <t>نیکوکاری دانشگاه تهران</t>
  </si>
  <si>
    <t>سپهر آتی</t>
  </si>
  <si>
    <t>نیکی گستران</t>
  </si>
  <si>
    <t>1393/03/05</t>
  </si>
  <si>
    <t>1393/03/10</t>
  </si>
  <si>
    <t>139/03/12</t>
  </si>
  <si>
    <t>مشاور سرمایه کذاری ارزش پردازان آریان</t>
  </si>
  <si>
    <t>شرکت سبدگردان کاریزما</t>
  </si>
  <si>
    <t>مشاور سرمایه گذاری نیکی گستر</t>
  </si>
  <si>
    <t>پارس نگر خبره</t>
  </si>
  <si>
    <t>بازده صندوق از ابتدای سال(%)</t>
  </si>
  <si>
    <t xml:space="preserve"> یکم ایرانیان</t>
  </si>
  <si>
    <t>سرمایه گذاری ملت ایران زمین</t>
  </si>
  <si>
    <t>تجربه ایرانیان</t>
  </si>
  <si>
    <t xml:space="preserve"> پارس</t>
  </si>
  <si>
    <t xml:space="preserve"> امین صبار (امین گلوبال)</t>
  </si>
  <si>
    <t xml:space="preserve"> ممتاز</t>
  </si>
  <si>
    <t>بانک دی</t>
  </si>
  <si>
    <t>یکم سامان</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</si>
  <si>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</si>
  <si>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</si>
  <si>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</si>
  <si>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</si>
  <si>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</si>
  <si>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</si>
  <si>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</si>
  <si>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</si>
  <si>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</si>
  <si>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</si>
  <si>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</si>
  <si>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</si>
  <si>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</si>
  <si>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</si>
  <si>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</si>
  <si>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نواندیشان                             </t>
  </si>
  <si>
    <t xml:space="preserve"> نوین</t>
  </si>
  <si>
    <t>کارآفرینان برتر آینده</t>
  </si>
  <si>
    <t xml:space="preserve"> پیشتاز</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</si>
  <si>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</si>
  <si>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</si>
  <si>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</si>
  <si>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</si>
  <si>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</si>
  <si>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</si>
  <si>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</si>
  <si>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</si>
  <si>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</si>
  <si>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</si>
  <si>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</si>
  <si>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مهر شریعه</t>
  </si>
  <si>
    <t>امید ایرانیان</t>
  </si>
  <si>
    <t>بانک گردشگري</t>
  </si>
  <si>
    <t>توسعه ممتاز</t>
  </si>
  <si>
    <t>گنجینه رفاه</t>
  </si>
  <si>
    <t>نوين پایدار</t>
  </si>
  <si>
    <t>گزارش عملکرد صندوق های سرمایه گذاری در پایان سال 1392 و مرداد ماه سال 1393 (پیوست 1)</t>
  </si>
  <si>
    <t>ارزش صندوق در پایان مرداد 1393 (میلیون ريال)</t>
  </si>
  <si>
    <t>ذوب آهن</t>
  </si>
  <si>
    <t>شرکت کارگزاری بانک ملی ایران</t>
  </si>
  <si>
    <t>همیان سپهر</t>
  </si>
  <si>
    <t>شرکت تامین سرمایه سپهر</t>
  </si>
  <si>
    <t>ترکیب دارایی های صندوق های سرمایه گذاری در پایان مردادماه 1393 (پیوست 2)</t>
  </si>
  <si>
    <t xml:space="preserve">  *تاریخ گزارشگری: منتهی به 1393/05/31 </t>
  </si>
  <si>
    <t>از ابتدای شهریور ماه سال1392*</t>
  </si>
  <si>
    <t>مرداد ماه1393</t>
  </si>
  <si>
    <t>حجم معاملات سهام و حق تقدم سهام در بازار بورس تهران و بازار اول فرابورس ایران و صدور و ابطال صندوق های سرمایه گذاری تا تاریخ 1393/05/31 (پیوست 3)</t>
  </si>
  <si>
    <t>یکم کارگزاری بانک کشاورزی</t>
  </si>
  <si>
    <t>امين صبار(امین گلوبال)</t>
  </si>
  <si>
    <t>نسبت فعالیت معاملاتی و سرمایه گذاران صندوق های سرمایه گذاری تا پایان مرداد ماه سال 1393 (پیوست4)</t>
  </si>
  <si>
    <t>از شهریور ماه سال1392</t>
  </si>
  <si>
    <t>ماه گذشته(مرداد ماه1393)</t>
  </si>
  <si>
    <t>ارزش ریالی معاملات صندوق در مردادماه شامل خرید و فروش، مبلغ  5،254 میلیارد ریال بوده است.</t>
  </si>
  <si>
    <t>توضیح2: ارزش ریالی معاملات بورس اوراق بهادار تهران در خردادماه شامل (خرد و بلوک)، مبلغ  22،368 میلیارد ریال بوده است.</t>
  </si>
  <si>
    <t>23.74-</t>
  </si>
  <si>
    <t>1393/05/14</t>
  </si>
  <si>
    <t>1393/05/26</t>
  </si>
</sst>
</file>

<file path=xl/styles.xml><?xml version="1.0" encoding="utf-8"?>
<styleSheet xmlns="http://schemas.openxmlformats.org/spreadsheetml/2006/main">
  <numFmts count="2">
    <numFmt numFmtId="164" formatCode="#,##0_-;\(#,##0\)"/>
    <numFmt numFmtId="165" formatCode="0.000"/>
  </numFmts>
  <fonts count="70">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b/>
      <sz val="20"/>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2"/>
      <color theme="1"/>
      <name val="B Nazanin"/>
      <charset val="178"/>
    </font>
    <font>
      <b/>
      <sz val="15"/>
      <color theme="0"/>
      <name val="B Nazanin"/>
      <charset val="178"/>
    </font>
    <font>
      <sz val="13"/>
      <color theme="1"/>
      <name val="B Nazanin"/>
      <charset val="178"/>
    </font>
    <font>
      <sz val="13"/>
      <name val="B Nazanin"/>
      <charset val="178"/>
    </font>
    <font>
      <b/>
      <sz val="13"/>
      <color theme="0"/>
      <name val="B Nazanin"/>
      <charset val="178"/>
    </font>
    <font>
      <b/>
      <sz val="11"/>
      <color theme="1"/>
      <name val="Calibri"/>
      <family val="2"/>
      <scheme val="minor"/>
    </font>
    <font>
      <sz val="29"/>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b/>
      <sz val="9"/>
      <color theme="0"/>
      <name val="B Nazanin"/>
      <charset val="178"/>
    </font>
    <font>
      <sz val="10"/>
      <color indexed="8"/>
      <name val="B Nazanin"/>
      <charset val="178"/>
    </font>
    <font>
      <sz val="8"/>
      <name val="B Nazanin"/>
      <charset val="178"/>
    </font>
    <font>
      <b/>
      <sz val="10"/>
      <color theme="0"/>
      <name val="B Lotus"/>
      <charset val="178"/>
    </font>
    <font>
      <sz val="10"/>
      <name val="B Nazanin"/>
      <charset val="178"/>
    </font>
    <font>
      <b/>
      <sz val="10"/>
      <name val="B Nazanin"/>
      <charset val="178"/>
    </font>
    <font>
      <sz val="10"/>
      <name val="Calibri"/>
      <family val="2"/>
      <scheme val="minor"/>
    </font>
    <font>
      <sz val="10"/>
      <color theme="1"/>
      <name val="B Nazanin"/>
      <charset val="178"/>
    </font>
    <font>
      <b/>
      <sz val="10"/>
      <color theme="0"/>
      <name val="Calibri"/>
      <family val="2"/>
      <scheme val="minor"/>
    </font>
    <font>
      <sz val="10"/>
      <color theme="1"/>
      <name val="Calibri"/>
      <family val="2"/>
      <scheme val="minor"/>
    </font>
    <font>
      <b/>
      <sz val="10"/>
      <color theme="1"/>
      <name val="B Nazanin"/>
      <charset val="178"/>
    </font>
    <font>
      <b/>
      <sz val="11"/>
      <color theme="0"/>
      <name val="Calibri"/>
      <family val="2"/>
      <scheme val="minor"/>
    </font>
    <font>
      <sz val="28"/>
      <color theme="0"/>
      <name val="B Nazanin"/>
      <charset val="178"/>
    </font>
    <font>
      <sz val="14"/>
      <color theme="1"/>
      <name val="B Nazanin"/>
      <charset val="178"/>
    </font>
    <font>
      <sz val="28"/>
      <color theme="4" tint="0.79998168889431442"/>
      <name val="B Nazanin"/>
      <charset val="178"/>
    </font>
    <font>
      <b/>
      <sz val="20"/>
      <color theme="0"/>
      <name val="B Nazanin"/>
      <charset val="178"/>
    </font>
    <font>
      <sz val="16"/>
      <name val="B Nazanin"/>
      <charset val="178"/>
    </font>
    <font>
      <b/>
      <sz val="16"/>
      <name val="B Nazanin"/>
      <charset val="178"/>
    </font>
    <font>
      <b/>
      <sz val="22"/>
      <color theme="4" tint="0.79998168889431442"/>
      <name val="B Nazanin"/>
      <charset val="178"/>
    </font>
    <font>
      <b/>
      <sz val="18"/>
      <color theme="4" tint="0.79998168889431442"/>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353">
    <xf numFmtId="0" fontId="0" fillId="0" borderId="0" xfId="0"/>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0" fontId="7" fillId="0" borderId="0" xfId="0" applyFont="1" applyAlignment="1">
      <alignment horizontal="right" vertical="center" readingOrder="2"/>
    </xf>
    <xf numFmtId="0" fontId="9" fillId="0" borderId="0" xfId="0" applyFont="1" applyAlignment="1">
      <alignment horizontal="right" vertical="center" readingOrder="2"/>
    </xf>
    <xf numFmtId="3" fontId="7" fillId="0" borderId="0" xfId="0" applyNumberFormat="1" applyFont="1" applyAlignment="1">
      <alignment horizontal="right" vertical="center" readingOrder="2"/>
    </xf>
    <xf numFmtId="2" fontId="14"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0" fillId="2" borderId="0" xfId="0" applyFill="1"/>
    <xf numFmtId="0" fontId="26" fillId="0" borderId="0" xfId="0" applyFont="1"/>
    <xf numFmtId="0" fontId="4" fillId="0" borderId="17" xfId="0" applyFont="1" applyBorder="1" applyAlignment="1">
      <alignment horizontal="center" vertical="center" readingOrder="2"/>
    </xf>
    <xf numFmtId="2" fontId="26" fillId="0" borderId="18" xfId="0" applyNumberFormat="1" applyFont="1" applyBorder="1"/>
    <xf numFmtId="0" fontId="4" fillId="0" borderId="21" xfId="0" applyFont="1" applyBorder="1" applyAlignment="1">
      <alignment horizontal="center" vertical="center" readingOrder="2"/>
    </xf>
    <xf numFmtId="2" fontId="26" fillId="0" borderId="26" xfId="0" applyNumberFormat="1" applyFont="1" applyBorder="1"/>
    <xf numFmtId="0" fontId="14" fillId="0" borderId="0" xfId="0" applyFont="1"/>
    <xf numFmtId="0" fontId="14" fillId="0" borderId="0" xfId="0" applyFont="1" applyFill="1"/>
    <xf numFmtId="0" fontId="0" fillId="9" borderId="0" xfId="0" applyFill="1"/>
    <xf numFmtId="0" fontId="14" fillId="9" borderId="0" xfId="0" applyFont="1" applyFill="1"/>
    <xf numFmtId="2" fontId="21" fillId="10" borderId="8" xfId="0" applyNumberFormat="1" applyFont="1" applyFill="1" applyBorder="1" applyAlignment="1">
      <alignment horizontal="center" vertical="center"/>
    </xf>
    <xf numFmtId="2" fontId="21" fillId="10" borderId="29" xfId="0" applyNumberFormat="1" applyFont="1" applyFill="1" applyBorder="1" applyAlignment="1">
      <alignment horizontal="center" vertical="center"/>
    </xf>
    <xf numFmtId="0" fontId="22" fillId="10" borderId="15" xfId="0" applyFont="1" applyFill="1" applyBorder="1" applyAlignment="1">
      <alignment horizontal="center" vertical="center"/>
    </xf>
    <xf numFmtId="2" fontId="21" fillId="10" borderId="15" xfId="0" applyNumberFormat="1" applyFont="1" applyFill="1" applyBorder="1" applyAlignment="1">
      <alignment horizontal="center" vertical="center"/>
    </xf>
    <xf numFmtId="0" fontId="26" fillId="0" borderId="0" xfId="0" applyFont="1" applyFill="1"/>
    <xf numFmtId="0" fontId="4" fillId="0" borderId="2" xfId="0" applyFont="1" applyFill="1" applyBorder="1"/>
    <xf numFmtId="0" fontId="4" fillId="0" borderId="0" xfId="0" applyFont="1" applyFill="1"/>
    <xf numFmtId="0" fontId="4" fillId="0" borderId="0" xfId="0" applyFont="1"/>
    <xf numFmtId="0" fontId="21" fillId="8" borderId="9" xfId="2" applyFont="1" applyFill="1" applyBorder="1" applyAlignment="1">
      <alignment horizontal="center" vertical="center"/>
    </xf>
    <xf numFmtId="0" fontId="21" fillId="8" borderId="9" xfId="2" applyFont="1" applyFill="1" applyBorder="1" applyAlignment="1">
      <alignment horizontal="center" vertical="center" wrapText="1"/>
    </xf>
    <xf numFmtId="0" fontId="19" fillId="8" borderId="9" xfId="2" applyFont="1" applyFill="1" applyBorder="1" applyAlignment="1">
      <alignment horizontal="center" vertical="center"/>
    </xf>
    <xf numFmtId="0" fontId="21" fillId="8" borderId="18" xfId="2" applyFont="1" applyFill="1" applyBorder="1" applyAlignment="1">
      <alignment horizontal="center" vertical="center" wrapText="1"/>
    </xf>
    <xf numFmtId="9" fontId="4" fillId="0" borderId="0" xfId="0" applyNumberFormat="1" applyFont="1" applyFill="1"/>
    <xf numFmtId="0" fontId="24" fillId="0" borderId="0" xfId="0" applyFont="1" applyFill="1"/>
    <xf numFmtId="0" fontId="23" fillId="7" borderId="9" xfId="2" applyFont="1" applyFill="1" applyBorder="1" applyAlignment="1">
      <alignment vertical="center"/>
    </xf>
    <xf numFmtId="0" fontId="4" fillId="8" borderId="0" xfId="0" applyFont="1" applyFill="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0" fontId="4" fillId="7" borderId="0" xfId="0" applyFont="1" applyFill="1"/>
    <xf numFmtId="9" fontId="33" fillId="0" borderId="18" xfId="0" applyNumberFormat="1" applyFont="1" applyFill="1" applyBorder="1" applyAlignment="1">
      <alignment horizontal="center" vertical="center"/>
    </xf>
    <xf numFmtId="0" fontId="7" fillId="0" borderId="0" xfId="0" applyFont="1"/>
    <xf numFmtId="0" fontId="0" fillId="15" borderId="0" xfId="0" applyFill="1"/>
    <xf numFmtId="0" fontId="7" fillId="0" borderId="0" xfId="0" applyFont="1" applyFill="1"/>
    <xf numFmtId="0" fontId="36" fillId="0" borderId="0" xfId="0" applyFont="1" applyFill="1"/>
    <xf numFmtId="2" fontId="34" fillId="0" borderId="9" xfId="0" applyNumberFormat="1" applyFont="1" applyFill="1" applyBorder="1" applyAlignment="1">
      <alignment horizontal="center"/>
    </xf>
    <xf numFmtId="2" fontId="33" fillId="0" borderId="9" xfId="0" applyNumberFormat="1" applyFont="1" applyFill="1" applyBorder="1" applyAlignment="1">
      <alignment horizontal="center"/>
    </xf>
    <xf numFmtId="2" fontId="35" fillId="10" borderId="9" xfId="0" applyNumberFormat="1" applyFont="1" applyFill="1" applyBorder="1" applyAlignment="1">
      <alignment horizontal="center"/>
    </xf>
    <xf numFmtId="4" fontId="35" fillId="10" borderId="9" xfId="0" applyNumberFormat="1" applyFont="1" applyFill="1" applyBorder="1" applyAlignment="1">
      <alignment horizontal="center"/>
    </xf>
    <xf numFmtId="165" fontId="0" fillId="0" borderId="0" xfId="0" applyNumberFormat="1" applyFill="1"/>
    <xf numFmtId="0" fontId="0" fillId="16" borderId="51" xfId="0" applyFill="1" applyBorder="1" applyAlignment="1">
      <alignment wrapText="1"/>
    </xf>
    <xf numFmtId="0" fontId="41" fillId="16" borderId="50" xfId="0" applyFont="1" applyFill="1" applyBorder="1" applyAlignment="1">
      <alignment horizontal="center" wrapText="1" readingOrder="2"/>
    </xf>
    <xf numFmtId="0" fontId="41" fillId="16" borderId="51" xfId="0" applyFont="1" applyFill="1" applyBorder="1" applyAlignment="1">
      <alignment horizontal="center" wrapText="1" readingOrder="2"/>
    </xf>
    <xf numFmtId="0" fontId="41" fillId="0" borderId="47" xfId="0" applyFont="1" applyBorder="1" applyAlignment="1">
      <alignment horizontal="right" wrapText="1" readingOrder="2"/>
    </xf>
    <xf numFmtId="0" fontId="41" fillId="16" borderId="47" xfId="0" applyFont="1" applyFill="1" applyBorder="1" applyAlignment="1">
      <alignment horizontal="right" wrapText="1" readingOrder="2"/>
    </xf>
    <xf numFmtId="3" fontId="4" fillId="0" borderId="51" xfId="0" applyNumberFormat="1" applyFont="1" applyBorder="1" applyAlignment="1">
      <alignment wrapText="1" readingOrder="2"/>
    </xf>
    <xf numFmtId="3" fontId="46" fillId="16" borderId="51" xfId="0" applyNumberFormat="1" applyFont="1" applyFill="1" applyBorder="1" applyAlignment="1">
      <alignment wrapText="1" readingOrder="2"/>
    </xf>
    <xf numFmtId="0" fontId="41" fillId="16" borderId="44" xfId="0" applyFont="1" applyFill="1" applyBorder="1" applyAlignment="1">
      <alignment horizontal="center" wrapText="1" readingOrder="2"/>
    </xf>
    <xf numFmtId="0" fontId="44" fillId="0" borderId="47" xfId="0" applyFont="1" applyBorder="1" applyAlignment="1">
      <alignment horizontal="center" wrapText="1" readingOrder="2"/>
    </xf>
    <xf numFmtId="0" fontId="42" fillId="0" borderId="47" xfId="0" applyFont="1" applyBorder="1" applyAlignment="1">
      <alignment horizontal="center" vertical="top" wrapText="1" readingOrder="2"/>
    </xf>
    <xf numFmtId="0" fontId="43" fillId="0" borderId="47" xfId="0" applyFont="1" applyBorder="1" applyAlignment="1">
      <alignment horizontal="center" vertical="top" wrapText="1" readingOrder="2"/>
    </xf>
    <xf numFmtId="0" fontId="42" fillId="0" borderId="47" xfId="0" applyFont="1" applyBorder="1" applyAlignment="1">
      <alignment horizontal="center" wrapText="1" readingOrder="2"/>
    </xf>
    <xf numFmtId="0" fontId="45" fillId="16" borderId="47" xfId="0" applyFont="1" applyFill="1" applyBorder="1" applyAlignment="1">
      <alignment horizontal="center" wrapText="1" readingOrder="2"/>
    </xf>
    <xf numFmtId="3" fontId="4" fillId="0" borderId="51" xfId="0" applyNumberFormat="1" applyFont="1" applyBorder="1" applyAlignment="1">
      <alignment wrapText="1" readingOrder="1"/>
    </xf>
    <xf numFmtId="0" fontId="44" fillId="0" borderId="47" xfId="0" applyFont="1" applyBorder="1" applyAlignment="1">
      <alignment horizontal="right" vertical="top" wrapText="1" readingOrder="2"/>
    </xf>
    <xf numFmtId="0" fontId="41" fillId="16" borderId="47" xfId="0" applyFont="1" applyFill="1" applyBorder="1" applyAlignment="1">
      <alignment horizontal="center" wrapText="1" readingOrder="2"/>
    </xf>
    <xf numFmtId="3" fontId="48" fillId="0" borderId="44" xfId="0" applyNumberFormat="1" applyFont="1" applyBorder="1" applyAlignment="1">
      <alignment horizontal="center" wrapText="1" readingOrder="2"/>
    </xf>
    <xf numFmtId="3" fontId="44" fillId="0" borderId="44" xfId="0" applyNumberFormat="1" applyFont="1" applyBorder="1" applyAlignment="1">
      <alignment horizontal="center" wrapText="1" readingOrder="2"/>
    </xf>
    <xf numFmtId="0" fontId="41" fillId="0" borderId="44" xfId="0" applyFont="1" applyBorder="1" applyAlignment="1">
      <alignment horizontal="center" wrapText="1" readingOrder="2"/>
    </xf>
    <xf numFmtId="3" fontId="45" fillId="16" borderId="44" xfId="0" applyNumberFormat="1" applyFont="1" applyFill="1" applyBorder="1" applyAlignment="1">
      <alignment horizontal="center" wrapText="1" readingOrder="2"/>
    </xf>
    <xf numFmtId="0" fontId="41" fillId="16" borderId="53" xfId="0" applyFont="1" applyFill="1" applyBorder="1" applyAlignment="1">
      <alignment horizontal="center" wrapText="1" readingOrder="2"/>
    </xf>
    <xf numFmtId="0" fontId="41" fillId="0" borderId="53" xfId="0" applyFont="1" applyBorder="1" applyAlignment="1">
      <alignment horizontal="justify" wrapText="1" readingOrder="2"/>
    </xf>
    <xf numFmtId="2" fontId="42" fillId="0" borderId="53" xfId="0" applyNumberFormat="1" applyFont="1" applyBorder="1" applyAlignment="1">
      <alignment horizontal="center" wrapText="1" readingOrder="1"/>
    </xf>
    <xf numFmtId="0" fontId="4" fillId="9" borderId="9" xfId="0" applyFont="1" applyFill="1" applyBorder="1" applyAlignment="1">
      <alignment horizontal="center" vertical="center" readingOrder="2"/>
    </xf>
    <xf numFmtId="2" fontId="34" fillId="0" borderId="33" xfId="0" applyNumberFormat="1" applyFont="1" applyFill="1" applyBorder="1" applyAlignment="1">
      <alignment horizontal="center"/>
    </xf>
    <xf numFmtId="9" fontId="33" fillId="2" borderId="18" xfId="0" applyNumberFormat="1" applyFont="1" applyFill="1" applyBorder="1" applyAlignment="1">
      <alignment horizontal="center" vertical="center"/>
    </xf>
    <xf numFmtId="0" fontId="7" fillId="0" borderId="0" xfId="0" applyFont="1" applyFill="1" applyAlignment="1">
      <alignment horizontal="right" vertical="center" readingOrder="2"/>
    </xf>
    <xf numFmtId="3" fontId="8" fillId="0" borderId="0" xfId="0" applyNumberFormat="1" applyFont="1" applyFill="1" applyAlignment="1">
      <alignment horizontal="right" vertical="center" readingOrder="2"/>
    </xf>
    <xf numFmtId="0" fontId="10" fillId="0" borderId="0" xfId="0" applyFont="1" applyAlignment="1">
      <alignment horizontal="right" vertical="center" readingOrder="2"/>
    </xf>
    <xf numFmtId="2" fontId="7" fillId="0" borderId="0" xfId="0" applyNumberFormat="1" applyFont="1" applyAlignment="1">
      <alignment horizontal="right" vertical="center" readingOrder="2"/>
    </xf>
    <xf numFmtId="0" fontId="16"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17" fillId="0" borderId="0" xfId="0" applyFont="1" applyFill="1" applyAlignment="1">
      <alignment horizontal="right" vertical="center" readingOrder="2"/>
    </xf>
    <xf numFmtId="0" fontId="11" fillId="0" borderId="0" xfId="0" applyFont="1" applyAlignment="1">
      <alignment horizontal="right" vertical="center" readingOrder="2"/>
    </xf>
    <xf numFmtId="0" fontId="12" fillId="0" borderId="0" xfId="0" applyFont="1" applyFill="1" applyAlignment="1">
      <alignment horizontal="right" vertical="center" readingOrder="2"/>
    </xf>
    <xf numFmtId="3" fontId="12" fillId="0" borderId="0" xfId="0" applyNumberFormat="1" applyFont="1" applyFill="1" applyAlignment="1">
      <alignment horizontal="right" vertical="center" readingOrder="2"/>
    </xf>
    <xf numFmtId="0" fontId="12" fillId="0" borderId="0" xfId="0" applyFont="1" applyAlignment="1">
      <alignment horizontal="right" vertical="center" readingOrder="2"/>
    </xf>
    <xf numFmtId="0" fontId="49" fillId="0" borderId="0" xfId="0" applyFont="1" applyFill="1" applyAlignment="1">
      <alignment horizontal="right" readingOrder="2"/>
    </xf>
    <xf numFmtId="0" fontId="7" fillId="6" borderId="0" xfId="0" applyFont="1" applyFill="1" applyAlignment="1">
      <alignment horizontal="right" vertical="center" readingOrder="2"/>
    </xf>
    <xf numFmtId="0" fontId="6" fillId="0" borderId="1" xfId="0" applyNumberFormat="1" applyFont="1" applyFill="1" applyBorder="1" applyAlignment="1">
      <alignment horizontal="right" vertical="center" readingOrder="2"/>
    </xf>
    <xf numFmtId="0" fontId="7" fillId="2" borderId="0" xfId="0" applyFont="1" applyFill="1" applyAlignment="1">
      <alignment horizontal="right" vertical="center" readingOrder="2"/>
    </xf>
    <xf numFmtId="0" fontId="49" fillId="2" borderId="0" xfId="0" applyFont="1" applyFill="1" applyAlignment="1">
      <alignment horizontal="right" readingOrder="2"/>
    </xf>
    <xf numFmtId="0" fontId="49" fillId="0" borderId="0" xfId="0" applyFont="1" applyAlignment="1">
      <alignment horizontal="right" readingOrder="2"/>
    </xf>
    <xf numFmtId="0" fontId="6" fillId="5" borderId="1" xfId="0" applyNumberFormat="1" applyFont="1" applyFill="1" applyBorder="1" applyAlignment="1">
      <alignment horizontal="right" vertical="center" readingOrder="2"/>
    </xf>
    <xf numFmtId="0" fontId="6" fillId="0" borderId="0" xfId="0" applyNumberFormat="1" applyFont="1" applyFill="1" applyBorder="1" applyAlignment="1">
      <alignment horizontal="right" vertical="center" readingOrder="2"/>
    </xf>
    <xf numFmtId="0" fontId="6" fillId="6" borderId="0" xfId="0" applyNumberFormat="1" applyFont="1" applyFill="1" applyBorder="1" applyAlignment="1">
      <alignment horizontal="right" vertical="center" readingOrder="2"/>
    </xf>
    <xf numFmtId="0" fontId="18" fillId="0" borderId="0" xfId="0" applyFont="1" applyFill="1" applyAlignment="1">
      <alignment horizontal="right" vertical="center" readingOrder="2"/>
    </xf>
    <xf numFmtId="3" fontId="12" fillId="0" borderId="0" xfId="0" applyNumberFormat="1" applyFont="1" applyFill="1" applyAlignment="1">
      <alignment horizontal="center" vertical="center" readingOrder="2"/>
    </xf>
    <xf numFmtId="2" fontId="7" fillId="0" borderId="0" xfId="0" applyNumberFormat="1" applyFont="1" applyAlignment="1">
      <alignment horizontal="right" vertical="center" readingOrder="1"/>
    </xf>
    <xf numFmtId="3" fontId="34" fillId="0" borderId="9" xfId="0" applyNumberFormat="1" applyFont="1" applyFill="1" applyBorder="1" applyAlignment="1">
      <alignment horizontal="right"/>
    </xf>
    <xf numFmtId="3" fontId="35" fillId="10" borderId="9" xfId="0" applyNumberFormat="1" applyFont="1" applyFill="1" applyBorder="1" applyAlignment="1">
      <alignment horizontal="right"/>
    </xf>
    <xf numFmtId="3" fontId="35" fillId="10" borderId="9" xfId="0" applyNumberFormat="1" applyFont="1" applyFill="1" applyBorder="1" applyAlignment="1">
      <alignment horizontal="right" vertical="center"/>
    </xf>
    <xf numFmtId="164" fontId="25" fillId="7" borderId="9" xfId="2" applyNumberFormat="1" applyFont="1" applyFill="1" applyBorder="1" applyAlignment="1">
      <alignment horizontal="right" vertical="center"/>
    </xf>
    <xf numFmtId="164" fontId="25" fillId="7" borderId="18" xfId="2" applyNumberFormat="1" applyFont="1" applyFill="1" applyBorder="1" applyAlignment="1">
      <alignment horizontal="right" vertical="center"/>
    </xf>
    <xf numFmtId="164" fontId="25" fillId="8" borderId="9" xfId="2" applyNumberFormat="1" applyFont="1" applyFill="1" applyBorder="1" applyAlignment="1">
      <alignment horizontal="right" vertical="center"/>
    </xf>
    <xf numFmtId="164" fontId="25" fillId="8" borderId="18" xfId="2" applyNumberFormat="1" applyFont="1" applyFill="1" applyBorder="1" applyAlignment="1">
      <alignment horizontal="right" vertical="center"/>
    </xf>
    <xf numFmtId="164" fontId="25" fillId="8" borderId="25" xfId="2" applyNumberFormat="1" applyFont="1" applyFill="1" applyBorder="1" applyAlignment="1">
      <alignment horizontal="right" vertical="center"/>
    </xf>
    <xf numFmtId="0" fontId="31" fillId="7" borderId="17" xfId="0" applyFont="1" applyFill="1" applyBorder="1" applyAlignment="1">
      <alignment horizontal="center"/>
    </xf>
    <xf numFmtId="0" fontId="23" fillId="2" borderId="9" xfId="2" applyFont="1" applyFill="1" applyBorder="1" applyAlignment="1">
      <alignment vertical="center"/>
    </xf>
    <xf numFmtId="164" fontId="25" fillId="2" borderId="9" xfId="2" applyNumberFormat="1" applyFont="1" applyFill="1" applyBorder="1" applyAlignment="1">
      <alignment horizontal="right" vertical="center"/>
    </xf>
    <xf numFmtId="164" fontId="25" fillId="2" borderId="18" xfId="2" applyNumberFormat="1" applyFont="1" applyFill="1" applyBorder="1" applyAlignment="1">
      <alignment horizontal="right" vertical="center"/>
    </xf>
    <xf numFmtId="0" fontId="55" fillId="14" borderId="4" xfId="2" applyFont="1" applyFill="1" applyBorder="1" applyAlignment="1">
      <alignment vertical="center"/>
    </xf>
    <xf numFmtId="0" fontId="56" fillId="14" borderId="4" xfId="2" applyFont="1" applyFill="1" applyBorder="1" applyAlignment="1"/>
    <xf numFmtId="0" fontId="55" fillId="14" borderId="9" xfId="2" applyFont="1" applyFill="1" applyBorder="1" applyAlignment="1">
      <alignment horizontal="center" vertical="center"/>
    </xf>
    <xf numFmtId="0" fontId="55" fillId="14" borderId="9" xfId="2" applyFont="1" applyFill="1" applyBorder="1" applyAlignment="1">
      <alignment horizontal="center" vertical="center" wrapText="1"/>
    </xf>
    <xf numFmtId="9" fontId="55" fillId="14" borderId="9" xfId="2" applyNumberFormat="1" applyFont="1" applyFill="1" applyBorder="1" applyAlignment="1">
      <alignment horizontal="center" vertical="center" wrapText="1"/>
    </xf>
    <xf numFmtId="3" fontId="55" fillId="14" borderId="9" xfId="2" applyNumberFormat="1" applyFont="1" applyFill="1" applyBorder="1" applyAlignment="1">
      <alignment horizontal="center" vertical="center" wrapText="1"/>
    </xf>
    <xf numFmtId="9" fontId="55" fillId="14" borderId="18" xfId="2" applyNumberFormat="1" applyFont="1" applyFill="1" applyBorder="1" applyAlignment="1">
      <alignment horizontal="center" vertical="center" wrapText="1"/>
    </xf>
    <xf numFmtId="0" fontId="51" fillId="15" borderId="9" xfId="2" applyFont="1" applyFill="1" applyBorder="1" applyAlignment="1">
      <alignment horizontal="right" vertical="center"/>
    </xf>
    <xf numFmtId="3" fontId="51" fillId="15" borderId="9" xfId="2" applyNumberFormat="1" applyFont="1" applyFill="1" applyBorder="1" applyAlignment="1">
      <alignment horizontal="center" vertical="center"/>
    </xf>
    <xf numFmtId="3" fontId="54" fillId="15" borderId="9" xfId="2" applyNumberFormat="1" applyFont="1" applyFill="1" applyBorder="1" applyAlignment="1">
      <alignment horizontal="center" vertical="center"/>
    </xf>
    <xf numFmtId="0" fontId="51" fillId="15" borderId="12" xfId="2" applyFont="1" applyFill="1" applyBorder="1" applyAlignment="1">
      <alignment horizontal="right" vertical="center"/>
    </xf>
    <xf numFmtId="0" fontId="51" fillId="0" borderId="9" xfId="0" applyFont="1" applyFill="1" applyBorder="1" applyAlignment="1">
      <alignment vertical="center"/>
    </xf>
    <xf numFmtId="3" fontId="51" fillId="0" borderId="9" xfId="2" applyNumberFormat="1" applyFont="1" applyFill="1" applyBorder="1" applyAlignment="1">
      <alignment horizontal="center" vertical="center"/>
    </xf>
    <xf numFmtId="3" fontId="54" fillId="0" borderId="9" xfId="2" applyNumberFormat="1" applyFont="1" applyFill="1" applyBorder="1" applyAlignment="1">
      <alignment horizontal="center" vertical="center"/>
    </xf>
    <xf numFmtId="3" fontId="27" fillId="14" borderId="9" xfId="2" applyNumberFormat="1" applyFont="1" applyFill="1" applyBorder="1" applyAlignment="1">
      <alignment horizontal="center" vertical="center"/>
    </xf>
    <xf numFmtId="0" fontId="58" fillId="14" borderId="25" xfId="2" applyFont="1" applyFill="1" applyBorder="1"/>
    <xf numFmtId="0" fontId="57" fillId="2" borderId="0" xfId="2" applyFont="1" applyFill="1" applyBorder="1" applyAlignment="1"/>
    <xf numFmtId="0" fontId="59" fillId="2" borderId="0" xfId="2" applyFont="1" applyFill="1" applyBorder="1"/>
    <xf numFmtId="9" fontId="54" fillId="2" borderId="0" xfId="2" applyNumberFormat="1" applyFont="1" applyFill="1" applyBorder="1" applyAlignment="1">
      <alignment horizontal="center" vertical="center"/>
    </xf>
    <xf numFmtId="3" fontId="54" fillId="2" borderId="0" xfId="2" applyNumberFormat="1" applyFont="1" applyFill="1" applyBorder="1" applyAlignment="1">
      <alignment horizontal="center" vertical="center"/>
    </xf>
    <xf numFmtId="0" fontId="59" fillId="2" borderId="0" xfId="2" applyFont="1" applyFill="1" applyBorder="1" applyAlignment="1">
      <alignment horizontal="center"/>
    </xf>
    <xf numFmtId="0" fontId="60" fillId="0" borderId="0" xfId="0" applyFont="1" applyAlignment="1">
      <alignment vertical="top"/>
    </xf>
    <xf numFmtId="0" fontId="54" fillId="0" borderId="0" xfId="0" applyFont="1" applyAlignment="1">
      <alignment readingOrder="2"/>
    </xf>
    <xf numFmtId="0" fontId="13" fillId="6" borderId="9" xfId="0" applyFont="1" applyFill="1" applyBorder="1" applyAlignment="1">
      <alignment horizontal="right" vertical="center" readingOrder="2"/>
    </xf>
    <xf numFmtId="3" fontId="40" fillId="6" borderId="9" xfId="0" applyNumberFormat="1" applyFont="1" applyFill="1" applyBorder="1" applyAlignment="1">
      <alignment horizontal="right" vertical="center" readingOrder="2"/>
    </xf>
    <xf numFmtId="3" fontId="38" fillId="6" borderId="9" xfId="0" applyNumberFormat="1" applyFont="1" applyFill="1" applyBorder="1" applyAlignment="1">
      <alignment horizontal="right" vertical="center"/>
    </xf>
    <xf numFmtId="0" fontId="13" fillId="0" borderId="9" xfId="0" applyFont="1" applyFill="1" applyBorder="1" applyAlignment="1">
      <alignment horizontal="right" vertical="center" readingOrder="2"/>
    </xf>
    <xf numFmtId="3" fontId="40" fillId="0" borderId="9" xfId="0" applyNumberFormat="1" applyFont="1" applyFill="1" applyBorder="1" applyAlignment="1">
      <alignment horizontal="right" vertical="center" readingOrder="2"/>
    </xf>
    <xf numFmtId="3" fontId="38" fillId="0" borderId="9" xfId="0" applyNumberFormat="1" applyFont="1" applyFill="1" applyBorder="1" applyAlignment="1">
      <alignment horizontal="right" vertical="center"/>
    </xf>
    <xf numFmtId="3" fontId="37" fillId="0" borderId="9" xfId="0" applyNumberFormat="1" applyFont="1" applyFill="1" applyBorder="1" applyAlignment="1">
      <alignment horizontal="right" vertical="center" readingOrder="2"/>
    </xf>
    <xf numFmtId="3" fontId="38" fillId="0" borderId="9" xfId="0" applyNumberFormat="1" applyFont="1" applyFill="1" applyBorder="1" applyAlignment="1">
      <alignment horizontal="right" vertical="center" readingOrder="2"/>
    </xf>
    <xf numFmtId="3" fontId="39" fillId="4" borderId="9" xfId="0" applyNumberFormat="1" applyFont="1" applyFill="1" applyBorder="1" applyAlignment="1">
      <alignment horizontal="right" vertical="center" readingOrder="2"/>
    </xf>
    <xf numFmtId="0" fontId="13" fillId="0" borderId="9" xfId="0" applyNumberFormat="1" applyFont="1" applyFill="1" applyBorder="1" applyAlignment="1">
      <alignment horizontal="right" vertical="center" readingOrder="2"/>
    </xf>
    <xf numFmtId="0" fontId="13" fillId="6" borderId="9" xfId="0" applyNumberFormat="1" applyFont="1" applyFill="1" applyBorder="1" applyAlignment="1">
      <alignment horizontal="right" vertical="center" readingOrder="2"/>
    </xf>
    <xf numFmtId="0" fontId="13" fillId="2" borderId="9" xfId="0" applyFont="1" applyFill="1" applyBorder="1" applyAlignment="1">
      <alignment horizontal="right" vertical="center" readingOrder="2"/>
    </xf>
    <xf numFmtId="3" fontId="40" fillId="2" borderId="9" xfId="0" applyNumberFormat="1" applyFont="1" applyFill="1" applyBorder="1" applyAlignment="1">
      <alignment horizontal="right" vertical="center" readingOrder="2"/>
    </xf>
    <xf numFmtId="3" fontId="38" fillId="2" borderId="9" xfId="0" applyNumberFormat="1" applyFont="1" applyFill="1" applyBorder="1" applyAlignment="1">
      <alignment horizontal="right" vertical="center"/>
    </xf>
    <xf numFmtId="9" fontId="4" fillId="0" borderId="9" xfId="0" applyNumberFormat="1" applyFont="1" applyFill="1" applyBorder="1" applyAlignment="1">
      <alignment horizontal="right" vertical="center"/>
    </xf>
    <xf numFmtId="3" fontId="24" fillId="0" borderId="9" xfId="2" applyNumberFormat="1" applyFont="1" applyFill="1" applyBorder="1" applyAlignment="1">
      <alignment horizontal="right" vertical="center"/>
    </xf>
    <xf numFmtId="9" fontId="4" fillId="0" borderId="18" xfId="0" applyNumberFormat="1" applyFont="1" applyFill="1" applyBorder="1" applyAlignment="1">
      <alignment horizontal="right" vertical="center"/>
    </xf>
    <xf numFmtId="9" fontId="4" fillId="15" borderId="9" xfId="0" applyNumberFormat="1" applyFont="1" applyFill="1" applyBorder="1" applyAlignment="1">
      <alignment horizontal="right" vertical="center"/>
    </xf>
    <xf numFmtId="3" fontId="24" fillId="15" borderId="9" xfId="2" applyNumberFormat="1" applyFont="1" applyFill="1" applyBorder="1" applyAlignment="1">
      <alignment horizontal="right" vertical="center"/>
    </xf>
    <xf numFmtId="9" fontId="4" fillId="15" borderId="18" xfId="0" applyNumberFormat="1" applyFont="1" applyFill="1" applyBorder="1" applyAlignment="1">
      <alignment horizontal="right" vertical="center"/>
    </xf>
    <xf numFmtId="9" fontId="28" fillId="14" borderId="9" xfId="2" applyNumberFormat="1" applyFont="1" applyFill="1" applyBorder="1" applyAlignment="1">
      <alignment horizontal="right" vertical="center"/>
    </xf>
    <xf numFmtId="3" fontId="28" fillId="14" borderId="9" xfId="2" applyNumberFormat="1" applyFont="1" applyFill="1" applyBorder="1" applyAlignment="1">
      <alignment horizontal="right" vertical="center"/>
    </xf>
    <xf numFmtId="9" fontId="28" fillId="14" borderId="15" xfId="2" applyNumberFormat="1" applyFont="1" applyFill="1" applyBorder="1" applyAlignment="1">
      <alignment horizontal="right" vertical="center"/>
    </xf>
    <xf numFmtId="9" fontId="28" fillId="14" borderId="18" xfId="2" applyNumberFormat="1" applyFont="1" applyFill="1" applyBorder="1" applyAlignment="1">
      <alignment horizontal="right" vertical="center"/>
    </xf>
    <xf numFmtId="9" fontId="28" fillId="14" borderId="25" xfId="2" applyNumberFormat="1" applyFont="1" applyFill="1" applyBorder="1" applyAlignment="1">
      <alignment horizontal="right" vertical="center"/>
    </xf>
    <xf numFmtId="3" fontId="28" fillId="14" borderId="25" xfId="2" applyNumberFormat="1" applyFont="1" applyFill="1" applyBorder="1" applyAlignment="1">
      <alignment horizontal="right" vertical="center"/>
    </xf>
    <xf numFmtId="0" fontId="61" fillId="14" borderId="25" xfId="2" applyFont="1" applyFill="1" applyBorder="1" applyAlignment="1">
      <alignment horizontal="right"/>
    </xf>
    <xf numFmtId="0" fontId="61" fillId="14" borderId="26" xfId="2" applyFont="1" applyFill="1" applyBorder="1" applyAlignment="1">
      <alignment horizontal="right"/>
    </xf>
    <xf numFmtId="2" fontId="38" fillId="0" borderId="9" xfId="0" applyNumberFormat="1" applyFont="1" applyFill="1" applyBorder="1" applyAlignment="1">
      <alignment horizontal="center" vertical="center" readingOrder="1"/>
    </xf>
    <xf numFmtId="2" fontId="38" fillId="6" borderId="9" xfId="0" applyNumberFormat="1" applyFont="1" applyFill="1" applyBorder="1" applyAlignment="1">
      <alignment horizontal="center" vertical="center" readingOrder="1"/>
    </xf>
    <xf numFmtId="2" fontId="38" fillId="0" borderId="9" xfId="0" applyNumberFormat="1" applyFont="1" applyFill="1" applyBorder="1" applyAlignment="1">
      <alignment horizontal="center" vertical="center"/>
    </xf>
    <xf numFmtId="3" fontId="38" fillId="6" borderId="9" xfId="0" applyNumberFormat="1" applyFont="1" applyFill="1" applyBorder="1" applyAlignment="1">
      <alignment horizontal="right" vertical="center" readingOrder="2"/>
    </xf>
    <xf numFmtId="3" fontId="62" fillId="3" borderId="9" xfId="0" applyNumberFormat="1" applyFont="1" applyFill="1" applyBorder="1" applyAlignment="1">
      <alignment horizontal="right" vertical="center" readingOrder="2"/>
    </xf>
    <xf numFmtId="0" fontId="6" fillId="0" borderId="40" xfId="0" applyNumberFormat="1" applyFont="1" applyFill="1" applyBorder="1" applyAlignment="1">
      <alignment horizontal="right" vertical="center" readingOrder="2"/>
    </xf>
    <xf numFmtId="0" fontId="63" fillId="0" borderId="0" xfId="0" applyFont="1" applyBorder="1"/>
    <xf numFmtId="3" fontId="63" fillId="0" borderId="0" xfId="0" applyNumberFormat="1" applyFont="1" applyFill="1" applyBorder="1"/>
    <xf numFmtId="0" fontId="38" fillId="6" borderId="9" xfId="0" applyFont="1" applyFill="1" applyBorder="1" applyAlignment="1">
      <alignment horizontal="center" vertical="center" readingOrder="2"/>
    </xf>
    <xf numFmtId="1" fontId="38" fillId="6" borderId="9" xfId="0" applyNumberFormat="1" applyFont="1" applyFill="1" applyBorder="1" applyAlignment="1">
      <alignment horizontal="right" vertical="center" readingOrder="2"/>
    </xf>
    <xf numFmtId="0" fontId="38" fillId="0" borderId="9" xfId="0" applyFont="1" applyFill="1" applyBorder="1" applyAlignment="1">
      <alignment horizontal="center" vertical="center" readingOrder="2"/>
    </xf>
    <xf numFmtId="1" fontId="38" fillId="0" borderId="9" xfId="0" applyNumberFormat="1" applyFont="1" applyFill="1" applyBorder="1" applyAlignment="1">
      <alignment horizontal="right" vertical="center" readingOrder="2"/>
    </xf>
    <xf numFmtId="0" fontId="38" fillId="0" borderId="9" xfId="0" applyFont="1" applyFill="1" applyBorder="1" applyAlignment="1">
      <alignment horizontal="center" vertical="center" wrapText="1" readingOrder="2"/>
    </xf>
    <xf numFmtId="0" fontId="38" fillId="0" borderId="9" xfId="0" applyFont="1" applyFill="1" applyBorder="1" applyAlignment="1">
      <alignment horizontal="right" vertical="center" readingOrder="2"/>
    </xf>
    <xf numFmtId="0" fontId="38" fillId="6" borderId="9" xfId="0" applyFont="1" applyFill="1" applyBorder="1" applyAlignment="1">
      <alignment horizontal="center" vertical="center" wrapText="1" readingOrder="2"/>
    </xf>
    <xf numFmtId="2" fontId="38" fillId="6" borderId="9" xfId="0" applyNumberFormat="1" applyFont="1" applyFill="1" applyBorder="1" applyAlignment="1">
      <alignment horizontal="center" vertical="center" readingOrder="2"/>
    </xf>
    <xf numFmtId="2" fontId="38" fillId="0" borderId="9" xfId="0" applyNumberFormat="1" applyFont="1" applyFill="1" applyBorder="1" applyAlignment="1">
      <alignment horizontal="center" vertical="center" readingOrder="2"/>
    </xf>
    <xf numFmtId="2" fontId="38" fillId="6" borderId="9" xfId="0" applyNumberFormat="1" applyFont="1" applyFill="1" applyBorder="1" applyAlignment="1">
      <alignment horizontal="center" vertical="center"/>
    </xf>
    <xf numFmtId="0" fontId="57" fillId="15" borderId="9" xfId="2" applyFont="1" applyFill="1" applyBorder="1" applyAlignment="1">
      <alignment horizontal="center"/>
    </xf>
    <xf numFmtId="0" fontId="4" fillId="0" borderId="9" xfId="0" applyFont="1" applyFill="1" applyBorder="1" applyAlignment="1">
      <alignment horizontal="center" vertical="center" readingOrder="2"/>
    </xf>
    <xf numFmtId="0" fontId="4" fillId="9" borderId="20" xfId="0" applyFont="1" applyFill="1" applyBorder="1" applyAlignment="1">
      <alignment horizontal="center" vertical="center" readingOrder="2"/>
    </xf>
    <xf numFmtId="0" fontId="4" fillId="0" borderId="19" xfId="0" applyFont="1" applyFill="1" applyBorder="1" applyAlignment="1">
      <alignment horizontal="center" vertical="center" readingOrder="2"/>
    </xf>
    <xf numFmtId="0" fontId="4" fillId="0" borderId="9" xfId="0" applyFont="1" applyFill="1" applyBorder="1" applyAlignment="1">
      <alignment horizontal="right" vertical="center" readingOrder="2"/>
    </xf>
    <xf numFmtId="0" fontId="4" fillId="9" borderId="9" xfId="0" applyFont="1" applyFill="1" applyBorder="1" applyAlignment="1">
      <alignment horizontal="right" vertical="center" readingOrder="2"/>
    </xf>
    <xf numFmtId="0" fontId="23" fillId="0" borderId="12" xfId="0" applyFont="1" applyFill="1" applyBorder="1" applyAlignment="1">
      <alignment horizontal="right" vertical="center"/>
    </xf>
    <xf numFmtId="3" fontId="4" fillId="9" borderId="9" xfId="0" applyNumberFormat="1" applyFont="1" applyFill="1" applyBorder="1" applyAlignment="1">
      <alignment horizontal="right" vertical="center" readingOrder="2"/>
    </xf>
    <xf numFmtId="3" fontId="4" fillId="0" borderId="9" xfId="0" applyNumberFormat="1" applyFont="1" applyFill="1" applyBorder="1" applyAlignment="1">
      <alignment horizontal="right" vertical="center" readingOrder="2"/>
    </xf>
    <xf numFmtId="0" fontId="39" fillId="4" borderId="9" xfId="0" applyFont="1" applyFill="1" applyBorder="1" applyAlignment="1">
      <alignment horizontal="right" vertical="center" readingOrder="2"/>
    </xf>
    <xf numFmtId="0" fontId="38" fillId="6" borderId="9" xfId="0" applyFont="1" applyFill="1" applyBorder="1" applyAlignment="1">
      <alignment horizontal="right" vertical="center" readingOrder="2"/>
    </xf>
    <xf numFmtId="0" fontId="38" fillId="0" borderId="9" xfId="0" applyFont="1" applyFill="1" applyBorder="1" applyAlignment="1">
      <alignment horizontal="right" vertical="center" wrapText="1" readingOrder="2"/>
    </xf>
    <xf numFmtId="2" fontId="64" fillId="4" borderId="9" xfId="0" applyNumberFormat="1" applyFont="1" applyFill="1" applyBorder="1" applyAlignment="1">
      <alignment horizontal="center" vertical="center" wrapText="1" readingOrder="1"/>
    </xf>
    <xf numFmtId="0" fontId="38" fillId="0" borderId="9" xfId="0" applyNumberFormat="1" applyFont="1" applyFill="1" applyBorder="1" applyAlignment="1">
      <alignment horizontal="right" vertical="center" readingOrder="2"/>
    </xf>
    <xf numFmtId="0" fontId="38" fillId="6" borderId="9" xfId="0" applyNumberFormat="1" applyFont="1" applyFill="1" applyBorder="1" applyAlignment="1">
      <alignment horizontal="right" vertical="center" readingOrder="2"/>
    </xf>
    <xf numFmtId="0" fontId="38" fillId="2" borderId="9" xfId="0" applyFont="1" applyFill="1" applyBorder="1" applyAlignment="1">
      <alignment horizontal="right" vertical="center" readingOrder="2"/>
    </xf>
    <xf numFmtId="3" fontId="38" fillId="2" borderId="9" xfId="0" applyNumberFormat="1" applyFont="1" applyFill="1" applyBorder="1" applyAlignment="1">
      <alignment horizontal="right" vertical="center" readingOrder="2"/>
    </xf>
    <xf numFmtId="1" fontId="38" fillId="2" borderId="9" xfId="0" applyNumberFormat="1" applyFont="1" applyFill="1" applyBorder="1" applyAlignment="1">
      <alignment horizontal="right" vertical="center" readingOrder="2"/>
    </xf>
    <xf numFmtId="2" fontId="38" fillId="2" borderId="9" xfId="0" applyNumberFormat="1" applyFont="1" applyFill="1" applyBorder="1" applyAlignment="1">
      <alignment horizontal="center" vertical="center" readingOrder="1"/>
    </xf>
    <xf numFmtId="2" fontId="38" fillId="2" borderId="9" xfId="0" applyNumberFormat="1" applyFont="1" applyFill="1" applyBorder="1" applyAlignment="1">
      <alignment horizontal="center" vertical="center" readingOrder="2"/>
    </xf>
    <xf numFmtId="2" fontId="40" fillId="0" borderId="9" xfId="0" applyNumberFormat="1" applyFont="1" applyFill="1" applyBorder="1" applyAlignment="1">
      <alignment horizontal="center" vertical="center" readingOrder="1"/>
    </xf>
    <xf numFmtId="0" fontId="62" fillId="3" borderId="9" xfId="0" applyFont="1" applyFill="1" applyBorder="1" applyAlignment="1">
      <alignment horizontal="right" vertical="center" readingOrder="2"/>
    </xf>
    <xf numFmtId="3" fontId="62" fillId="3" borderId="9" xfId="0" applyNumberFormat="1" applyFont="1" applyFill="1" applyBorder="1" applyAlignment="1">
      <alignment horizontal="right" vertical="center"/>
    </xf>
    <xf numFmtId="2" fontId="62" fillId="3" borderId="9" xfId="0" applyNumberFormat="1" applyFont="1" applyFill="1" applyBorder="1" applyAlignment="1">
      <alignment horizontal="center" vertical="center" readingOrder="1"/>
    </xf>
    <xf numFmtId="2" fontId="62" fillId="3" borderId="9" xfId="0" applyNumberFormat="1" applyFont="1" applyFill="1" applyBorder="1" applyAlignment="1">
      <alignment horizontal="center" vertical="center" wrapText="1" readingOrder="1"/>
    </xf>
    <xf numFmtId="0" fontId="13" fillId="6" borderId="12" xfId="0" applyNumberFormat="1" applyFont="1" applyFill="1" applyBorder="1" applyAlignment="1">
      <alignment horizontal="right" vertical="center" readingOrder="2"/>
    </xf>
    <xf numFmtId="0" fontId="13" fillId="0" borderId="12" xfId="0" applyNumberFormat="1" applyFont="1" applyFill="1" applyBorder="1" applyAlignment="1">
      <alignment horizontal="right" vertical="center" readingOrder="2"/>
    </xf>
    <xf numFmtId="0" fontId="13" fillId="2" borderId="9" xfId="0" applyNumberFormat="1" applyFont="1" applyFill="1" applyBorder="1" applyAlignment="1">
      <alignment horizontal="right" vertical="center" readingOrder="2"/>
    </xf>
    <xf numFmtId="0" fontId="66" fillId="6" borderId="9" xfId="0" applyFont="1" applyFill="1" applyBorder="1" applyAlignment="1">
      <alignment horizontal="right" vertical="center" readingOrder="2"/>
    </xf>
    <xf numFmtId="0" fontId="66" fillId="6" borderId="9" xfId="0" applyFont="1" applyFill="1" applyBorder="1" applyAlignment="1">
      <alignment horizontal="right" vertical="center" wrapText="1" readingOrder="2"/>
    </xf>
    <xf numFmtId="0" fontId="66" fillId="0" borderId="9" xfId="0" applyFont="1" applyFill="1" applyBorder="1" applyAlignment="1">
      <alignment horizontal="right" vertical="center" readingOrder="2"/>
    </xf>
    <xf numFmtId="0" fontId="66" fillId="0" borderId="9" xfId="0" applyFont="1" applyFill="1" applyBorder="1" applyAlignment="1">
      <alignment horizontal="right" vertical="center" wrapText="1" readingOrder="2"/>
    </xf>
    <xf numFmtId="0" fontId="66" fillId="0" borderId="9" xfId="0" applyNumberFormat="1" applyFont="1" applyFill="1" applyBorder="1" applyAlignment="1">
      <alignment horizontal="right" vertical="center" readingOrder="2"/>
    </xf>
    <xf numFmtId="0" fontId="66" fillId="6" borderId="9" xfId="0" applyNumberFormat="1" applyFont="1" applyFill="1" applyBorder="1" applyAlignment="1">
      <alignment horizontal="right" vertical="center" readingOrder="2"/>
    </xf>
    <xf numFmtId="0" fontId="66" fillId="2" borderId="9" xfId="0" applyFont="1" applyFill="1" applyBorder="1" applyAlignment="1">
      <alignment horizontal="right" vertical="center" readingOrder="2"/>
    </xf>
    <xf numFmtId="0" fontId="66" fillId="2" borderId="9" xfId="0" applyFont="1" applyFill="1" applyBorder="1" applyAlignment="1">
      <alignment horizontal="right" vertical="center" wrapText="1" readingOrder="2"/>
    </xf>
    <xf numFmtId="0" fontId="67" fillId="0" borderId="9" xfId="0" applyFont="1" applyFill="1" applyBorder="1" applyAlignment="1">
      <alignment horizontal="right" vertical="center" readingOrder="2"/>
    </xf>
    <xf numFmtId="0" fontId="66" fillId="0" borderId="9" xfId="0" applyFont="1" applyFill="1" applyBorder="1" applyAlignment="1">
      <alignment horizontal="right" vertical="center"/>
    </xf>
    <xf numFmtId="0" fontId="68" fillId="4" borderId="9" xfId="0" applyFont="1" applyFill="1" applyBorder="1" applyAlignment="1">
      <alignment horizontal="right" vertical="center" wrapText="1" readingOrder="2"/>
    </xf>
    <xf numFmtId="2" fontId="68" fillId="4" borderId="9" xfId="0" applyNumberFormat="1" applyFont="1" applyFill="1" applyBorder="1" applyAlignment="1">
      <alignment horizontal="center" vertical="center" wrapText="1" readingOrder="2"/>
    </xf>
    <xf numFmtId="3" fontId="68" fillId="4" borderId="9" xfId="0" applyNumberFormat="1" applyFont="1" applyFill="1" applyBorder="1" applyAlignment="1">
      <alignment horizontal="center" vertical="center" wrapText="1" readingOrder="2"/>
    </xf>
    <xf numFmtId="0" fontId="68" fillId="4" borderId="9" xfId="0" applyFont="1" applyFill="1" applyBorder="1" applyAlignment="1">
      <alignment horizontal="right" vertical="center" textRotation="90" readingOrder="2"/>
    </xf>
    <xf numFmtId="0" fontId="68" fillId="4" borderId="9" xfId="0" applyFont="1" applyFill="1" applyBorder="1" applyAlignment="1">
      <alignment horizontal="right" vertical="center" readingOrder="2"/>
    </xf>
    <xf numFmtId="0" fontId="15" fillId="4" borderId="9" xfId="0" applyFont="1" applyFill="1" applyBorder="1" applyAlignment="1">
      <alignment horizontal="right" vertical="center" wrapText="1" readingOrder="2"/>
    </xf>
    <xf numFmtId="3" fontId="15" fillId="4" borderId="9" xfId="0" applyNumberFormat="1" applyFont="1" applyFill="1" applyBorder="1" applyAlignment="1">
      <alignment horizontal="center" vertical="center" wrapText="1" readingOrder="2"/>
    </xf>
    <xf numFmtId="3" fontId="69" fillId="4" borderId="9" xfId="0" applyNumberFormat="1" applyFont="1" applyFill="1" applyBorder="1" applyAlignment="1">
      <alignment horizontal="center" vertical="center" wrapText="1" readingOrder="2"/>
    </xf>
    <xf numFmtId="3" fontId="39" fillId="4" borderId="9" xfId="0" applyNumberFormat="1" applyFont="1" applyFill="1" applyBorder="1" applyAlignment="1">
      <alignment horizontal="center" vertical="center" wrapText="1" readingOrder="2"/>
    </xf>
    <xf numFmtId="3" fontId="39" fillId="4" borderId="9" xfId="0" applyNumberFormat="1" applyFont="1" applyFill="1" applyBorder="1" applyAlignment="1">
      <alignment horizontal="center" wrapText="1" readingOrder="2"/>
    </xf>
    <xf numFmtId="3" fontId="38" fillId="6" borderId="9" xfId="0" applyNumberFormat="1" applyFont="1" applyFill="1" applyBorder="1" applyAlignment="1">
      <alignment horizontal="center" vertical="center" readingOrder="2"/>
    </xf>
    <xf numFmtId="3" fontId="38" fillId="0" borderId="9" xfId="0" applyNumberFormat="1" applyFont="1" applyFill="1" applyBorder="1" applyAlignment="1">
      <alignment horizontal="center" vertical="center" readingOrder="2"/>
    </xf>
    <xf numFmtId="3" fontId="39" fillId="4" borderId="9" xfId="0" applyNumberFormat="1" applyFont="1" applyFill="1" applyBorder="1" applyAlignment="1">
      <alignment horizontal="center" vertical="center" readingOrder="2"/>
    </xf>
    <xf numFmtId="3" fontId="38" fillId="2" borderId="9" xfId="0" applyNumberFormat="1" applyFont="1" applyFill="1" applyBorder="1" applyAlignment="1">
      <alignment horizontal="center" vertical="center" readingOrder="2"/>
    </xf>
    <xf numFmtId="3" fontId="40" fillId="0" borderId="9" xfId="0" applyNumberFormat="1" applyFont="1" applyFill="1" applyBorder="1" applyAlignment="1">
      <alignment horizontal="center" vertical="center" readingOrder="2"/>
    </xf>
    <xf numFmtId="3" fontId="38" fillId="0" borderId="9" xfId="0" applyNumberFormat="1" applyFont="1" applyFill="1" applyBorder="1" applyAlignment="1">
      <alignment horizontal="center" vertical="center" readingOrder="1"/>
    </xf>
    <xf numFmtId="3" fontId="62" fillId="3" borderId="9" xfId="0" applyNumberFormat="1" applyFont="1" applyFill="1" applyBorder="1" applyAlignment="1">
      <alignment horizontal="center" vertical="center" readingOrder="2"/>
    </xf>
    <xf numFmtId="3" fontId="62" fillId="3" borderId="9" xfId="0" applyNumberFormat="1" applyFont="1" applyFill="1" applyBorder="1" applyAlignment="1">
      <alignment horizontal="center" vertical="center" wrapText="1" readingOrder="2"/>
    </xf>
    <xf numFmtId="3" fontId="38" fillId="2" borderId="9" xfId="0" applyNumberFormat="1" applyFont="1" applyFill="1" applyBorder="1" applyAlignment="1">
      <alignment horizontal="center" vertical="center" wrapText="1"/>
    </xf>
    <xf numFmtId="3" fontId="38" fillId="6" borderId="9" xfId="0" applyNumberFormat="1" applyFont="1" applyFill="1" applyBorder="1" applyAlignment="1">
      <alignment horizontal="center" vertical="center"/>
    </xf>
    <xf numFmtId="0" fontId="4" fillId="9" borderId="12" xfId="0" applyFont="1" applyFill="1" applyBorder="1" applyAlignment="1">
      <alignment horizontal="right" vertical="center" readingOrder="2"/>
    </xf>
    <xf numFmtId="2" fontId="4" fillId="9" borderId="9" xfId="0" applyNumberFormat="1" applyFont="1" applyFill="1" applyBorder="1" applyAlignment="1">
      <alignment horizontal="center" vertical="center" readingOrder="2"/>
    </xf>
    <xf numFmtId="0" fontId="65" fillId="3" borderId="9" xfId="0" applyNumberFormat="1" applyFont="1" applyFill="1" applyBorder="1" applyAlignment="1">
      <alignment horizontal="right" vertical="center" wrapText="1" readingOrder="2"/>
    </xf>
    <xf numFmtId="0" fontId="39" fillId="3" borderId="9" xfId="0" applyFont="1" applyFill="1" applyBorder="1" applyAlignment="1">
      <alignment horizontal="right" vertical="center" wrapText="1" readingOrder="2"/>
    </xf>
    <xf numFmtId="0" fontId="15" fillId="4" borderId="12" xfId="0" applyFont="1" applyFill="1" applyBorder="1" applyAlignment="1">
      <alignment horizontal="right" vertical="center" readingOrder="2"/>
    </xf>
    <xf numFmtId="0" fontId="15" fillId="4" borderId="9" xfId="0" applyFont="1" applyFill="1" applyBorder="1" applyAlignment="1">
      <alignment horizontal="right" vertical="center" readingOrder="2"/>
    </xf>
    <xf numFmtId="0" fontId="33" fillId="0" borderId="22" xfId="0" applyFont="1" applyBorder="1" applyAlignment="1">
      <alignment horizontal="right" wrapText="1" readingOrder="2"/>
    </xf>
    <xf numFmtId="0" fontId="33" fillId="0" borderId="23" xfId="0" applyFont="1" applyBorder="1" applyAlignment="1">
      <alignment horizontal="right" wrapText="1" readingOrder="2"/>
    </xf>
    <xf numFmtId="0" fontId="33" fillId="0" borderId="24" xfId="0" applyFont="1" applyBorder="1" applyAlignment="1">
      <alignment horizontal="right" wrapText="1" readingOrder="2"/>
    </xf>
    <xf numFmtId="0" fontId="30" fillId="12" borderId="28" xfId="0" applyFont="1" applyFill="1" applyBorder="1" applyAlignment="1">
      <alignment horizontal="center" vertical="center"/>
    </xf>
    <xf numFmtId="0" fontId="30" fillId="12" borderId="5" xfId="0" applyFont="1" applyFill="1" applyBorder="1" applyAlignment="1">
      <alignment horizontal="center" vertical="center"/>
    </xf>
    <xf numFmtId="0" fontId="30" fillId="12" borderId="35" xfId="0" applyFont="1" applyFill="1" applyBorder="1" applyAlignment="1">
      <alignment horizontal="center" vertical="center"/>
    </xf>
    <xf numFmtId="0" fontId="30" fillId="12" borderId="6" xfId="0" applyFont="1" applyFill="1" applyBorder="1" applyAlignment="1">
      <alignment horizontal="center" vertical="center"/>
    </xf>
    <xf numFmtId="2" fontId="19" fillId="10" borderId="31" xfId="0" applyNumberFormat="1" applyFont="1" applyFill="1" applyBorder="1" applyAlignment="1">
      <alignment horizontal="center" vertical="center"/>
    </xf>
    <xf numFmtId="2" fontId="19" fillId="10" borderId="32" xfId="0" applyNumberFormat="1" applyFont="1" applyFill="1" applyBorder="1" applyAlignment="1">
      <alignment horizontal="center" vertical="center"/>
    </xf>
    <xf numFmtId="2" fontId="19" fillId="10" borderId="33" xfId="0" applyNumberFormat="1" applyFont="1" applyFill="1" applyBorder="1" applyAlignment="1">
      <alignment horizontal="center" vertical="center"/>
    </xf>
    <xf numFmtId="2" fontId="19" fillId="10" borderId="8" xfId="0" applyNumberFormat="1" applyFont="1" applyFill="1" applyBorder="1" applyAlignment="1">
      <alignment horizontal="center" vertical="center"/>
    </xf>
    <xf numFmtId="2" fontId="19" fillId="10" borderId="29" xfId="0" applyNumberFormat="1" applyFont="1" applyFill="1" applyBorder="1" applyAlignment="1">
      <alignment horizontal="center" vertical="center"/>
    </xf>
    <xf numFmtId="2" fontId="19" fillId="10" borderId="15" xfId="0" applyNumberFormat="1" applyFont="1" applyFill="1" applyBorder="1" applyAlignment="1">
      <alignment horizontal="center" vertical="center"/>
    </xf>
    <xf numFmtId="2" fontId="21" fillId="10" borderId="13" xfId="0" applyNumberFormat="1" applyFont="1" applyFill="1" applyBorder="1" applyAlignment="1">
      <alignment horizontal="center" vertical="center"/>
    </xf>
    <xf numFmtId="2" fontId="21" fillId="10" borderId="30" xfId="0" applyNumberFormat="1" applyFont="1" applyFill="1" applyBorder="1" applyAlignment="1">
      <alignment horizontal="center" vertical="center"/>
    </xf>
    <xf numFmtId="2" fontId="21" fillId="10" borderId="16" xfId="0" applyNumberFormat="1" applyFont="1" applyFill="1" applyBorder="1" applyAlignment="1">
      <alignment horizontal="center" vertical="center"/>
    </xf>
    <xf numFmtId="2" fontId="21" fillId="10" borderId="8" xfId="0" applyNumberFormat="1" applyFont="1" applyFill="1" applyBorder="1" applyAlignment="1">
      <alignment horizontal="center" vertical="center"/>
    </xf>
    <xf numFmtId="2" fontId="21" fillId="10" borderId="29" xfId="0" applyNumberFormat="1" applyFont="1" applyFill="1" applyBorder="1" applyAlignment="1">
      <alignment horizontal="center" vertical="center"/>
    </xf>
    <xf numFmtId="2" fontId="21" fillId="10" borderId="15" xfId="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29" xfId="0" applyFont="1" applyFill="1" applyBorder="1" applyAlignment="1">
      <alignment horizontal="center" vertical="center"/>
    </xf>
    <xf numFmtId="0" fontId="19" fillId="10" borderId="8" xfId="0" applyFont="1" applyFill="1" applyBorder="1" applyAlignment="1">
      <alignment horizontal="center" vertical="center"/>
    </xf>
    <xf numFmtId="0" fontId="19" fillId="10" borderId="29" xfId="0" applyFont="1" applyFill="1" applyBorder="1" applyAlignment="1">
      <alignment horizontal="center" vertical="center"/>
    </xf>
    <xf numFmtId="0" fontId="19" fillId="10" borderId="15" xfId="0" applyFont="1" applyFill="1" applyBorder="1" applyAlignment="1">
      <alignment horizontal="center" vertical="center"/>
    </xf>
    <xf numFmtId="0" fontId="28" fillId="10" borderId="20" xfId="0" applyFont="1" applyFill="1" applyBorder="1" applyAlignment="1">
      <alignment horizontal="right" vertical="center" readingOrder="2"/>
    </xf>
    <xf numFmtId="0" fontId="28" fillId="10" borderId="12" xfId="0" applyFont="1" applyFill="1" applyBorder="1" applyAlignment="1">
      <alignment horizontal="right" vertical="center" readingOrder="2"/>
    </xf>
    <xf numFmtId="0" fontId="29" fillId="10" borderId="20" xfId="0" applyFont="1" applyFill="1" applyBorder="1" applyAlignment="1">
      <alignment horizontal="right" vertical="center"/>
    </xf>
    <xf numFmtId="0" fontId="29" fillId="10" borderId="12" xfId="0" applyFont="1" applyFill="1" applyBorder="1" applyAlignment="1">
      <alignment horizontal="right" vertical="center"/>
    </xf>
    <xf numFmtId="0" fontId="28" fillId="10" borderId="20" xfId="0" applyFont="1" applyFill="1" applyBorder="1" applyAlignment="1">
      <alignment horizontal="right" vertical="center"/>
    </xf>
    <xf numFmtId="0" fontId="28" fillId="10" borderId="12" xfId="0" applyFont="1" applyFill="1" applyBorder="1" applyAlignment="1">
      <alignment horizontal="right" vertical="center"/>
    </xf>
    <xf numFmtId="0" fontId="29" fillId="10" borderId="20" xfId="0" applyFont="1" applyFill="1" applyBorder="1" applyAlignment="1">
      <alignment horizontal="center" vertical="center"/>
    </xf>
    <xf numFmtId="0" fontId="29" fillId="10" borderId="12" xfId="0" applyFont="1" applyFill="1" applyBorder="1" applyAlignment="1">
      <alignment horizontal="center" vertical="center"/>
    </xf>
    <xf numFmtId="0" fontId="33" fillId="0" borderId="10" xfId="0" applyFont="1" applyBorder="1" applyAlignment="1">
      <alignment horizontal="right" readingOrder="2"/>
    </xf>
    <xf numFmtId="0" fontId="33" fillId="0" borderId="11" xfId="0" applyFont="1" applyBorder="1" applyAlignment="1">
      <alignment horizontal="right" readingOrder="2"/>
    </xf>
    <xf numFmtId="0" fontId="33" fillId="0" borderId="12" xfId="0" applyFont="1" applyBorder="1" applyAlignment="1">
      <alignment horizontal="right" readingOrder="2"/>
    </xf>
    <xf numFmtId="2" fontId="19" fillId="10" borderId="11" xfId="0" applyNumberFormat="1" applyFont="1" applyFill="1" applyBorder="1" applyAlignment="1">
      <alignment horizontal="center" vertical="center"/>
    </xf>
    <xf numFmtId="2" fontId="19" fillId="10" borderId="34" xfId="0" applyNumberFormat="1" applyFont="1" applyFill="1" applyBorder="1" applyAlignment="1">
      <alignment horizontal="center" vertical="center"/>
    </xf>
    <xf numFmtId="2" fontId="19" fillId="10" borderId="12" xfId="0" applyNumberFormat="1" applyFont="1" applyFill="1" applyBorder="1" applyAlignment="1">
      <alignment horizontal="center" vertical="center"/>
    </xf>
    <xf numFmtId="0" fontId="50" fillId="10" borderId="20" xfId="0" applyFont="1" applyFill="1" applyBorder="1" applyAlignment="1">
      <alignment horizontal="right" vertical="center" readingOrder="2"/>
    </xf>
    <xf numFmtId="0" fontId="50" fillId="10" borderId="12" xfId="0" applyFont="1" applyFill="1" applyBorder="1" applyAlignment="1">
      <alignment horizontal="right" vertical="center" readingOrder="2"/>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32" fillId="11" borderId="40" xfId="1" applyFont="1" applyFill="1" applyBorder="1" applyAlignment="1">
      <alignment horizontal="center" vertical="center"/>
    </xf>
    <xf numFmtId="0" fontId="32" fillId="11" borderId="41" xfId="1" applyFont="1" applyFill="1" applyBorder="1" applyAlignment="1">
      <alignment horizontal="center" vertical="center"/>
    </xf>
    <xf numFmtId="0" fontId="32" fillId="11" borderId="42" xfId="1" applyFont="1" applyFill="1" applyBorder="1" applyAlignment="1">
      <alignment horizontal="center" vertical="center"/>
    </xf>
    <xf numFmtId="0" fontId="51" fillId="8" borderId="20" xfId="2" applyFont="1" applyFill="1" applyBorder="1" applyAlignment="1">
      <alignment horizontal="center" vertical="center"/>
    </xf>
    <xf numFmtId="0" fontId="51"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19" fillId="8" borderId="4" xfId="2" applyFont="1" applyFill="1" applyBorder="1" applyAlignment="1">
      <alignment horizontal="center" vertical="center"/>
    </xf>
    <xf numFmtId="0" fontId="19" fillId="8" borderId="9" xfId="2" applyFont="1" applyFill="1" applyBorder="1" applyAlignment="1">
      <alignment horizontal="center" vertical="center"/>
    </xf>
    <xf numFmtId="0" fontId="21" fillId="8" borderId="27" xfId="2" applyFont="1" applyFill="1" applyBorder="1" applyAlignment="1">
      <alignment horizontal="center" vertical="center"/>
    </xf>
    <xf numFmtId="0" fontId="21" fillId="8" borderId="5" xfId="2" applyFont="1" applyFill="1" applyBorder="1" applyAlignment="1">
      <alignment horizontal="center" vertical="center"/>
    </xf>
    <xf numFmtId="0" fontId="21" fillId="8" borderId="37" xfId="2" applyFont="1" applyFill="1" applyBorder="1" applyAlignment="1">
      <alignment horizontal="center" vertical="center"/>
    </xf>
    <xf numFmtId="0" fontId="21" fillId="8" borderId="6" xfId="2" applyFont="1" applyFill="1" applyBorder="1" applyAlignment="1">
      <alignment horizontal="center" vertical="center"/>
    </xf>
    <xf numFmtId="0" fontId="21" fillId="8" borderId="9" xfId="2" applyFont="1" applyFill="1" applyBorder="1" applyAlignment="1">
      <alignment horizontal="center" vertical="center"/>
    </xf>
    <xf numFmtId="0" fontId="21" fillId="8" borderId="10" xfId="2" applyFont="1" applyFill="1" applyBorder="1" applyAlignment="1">
      <alignment horizontal="center" vertical="center"/>
    </xf>
    <xf numFmtId="0" fontId="21" fillId="8" borderId="11" xfId="2" applyFont="1" applyFill="1" applyBorder="1" applyAlignment="1">
      <alignment horizontal="center" vertical="center"/>
    </xf>
    <xf numFmtId="0" fontId="21" fillId="8" borderId="12" xfId="2" applyFont="1" applyFill="1" applyBorder="1" applyAlignment="1">
      <alignment horizontal="center" vertical="center"/>
    </xf>
    <xf numFmtId="0" fontId="21" fillId="8" borderId="38" xfId="2" applyFont="1" applyFill="1" applyBorder="1" applyAlignment="1">
      <alignment horizontal="center" vertical="center"/>
    </xf>
    <xf numFmtId="0" fontId="23" fillId="8" borderId="39" xfId="2" applyFont="1" applyFill="1" applyBorder="1" applyAlignment="1">
      <alignment horizontal="center" vertical="center"/>
    </xf>
    <xf numFmtId="0" fontId="23" fillId="8" borderId="24" xfId="2" applyFont="1" applyFill="1" applyBorder="1" applyAlignment="1">
      <alignment horizontal="center" vertical="center"/>
    </xf>
    <xf numFmtId="0" fontId="52" fillId="8" borderId="19" xfId="2" applyFont="1" applyFill="1" applyBorder="1" applyAlignment="1">
      <alignment horizontal="center" vertical="center"/>
    </xf>
    <xf numFmtId="0" fontId="52" fillId="8" borderId="33" xfId="2" applyFont="1" applyFill="1" applyBorder="1" applyAlignment="1">
      <alignment horizontal="center" vertical="center"/>
    </xf>
    <xf numFmtId="0" fontId="25" fillId="8" borderId="20" xfId="2" applyFont="1" applyFill="1" applyBorder="1" applyAlignment="1">
      <alignment horizontal="center" vertical="center"/>
    </xf>
    <xf numFmtId="0" fontId="25" fillId="8" borderId="12" xfId="2" applyFont="1" applyFill="1" applyBorder="1" applyAlignment="1">
      <alignment horizontal="center" vertical="center"/>
    </xf>
    <xf numFmtId="0" fontId="24" fillId="8" borderId="20" xfId="2" applyFont="1" applyFill="1" applyBorder="1" applyAlignment="1">
      <alignment horizontal="center" vertical="center"/>
    </xf>
    <xf numFmtId="0" fontId="24" fillId="8" borderId="12" xfId="2" applyFont="1" applyFill="1" applyBorder="1" applyAlignment="1">
      <alignment horizontal="center" vertical="center"/>
    </xf>
    <xf numFmtId="0" fontId="23" fillId="8" borderId="19" xfId="2" applyFont="1" applyFill="1" applyBorder="1" applyAlignment="1">
      <alignment horizontal="center" vertical="center"/>
    </xf>
    <xf numFmtId="0" fontId="23" fillId="8" borderId="12" xfId="2" applyFont="1" applyFill="1" applyBorder="1" applyAlignment="1">
      <alignment horizontal="center" vertical="center"/>
    </xf>
    <xf numFmtId="0" fontId="53" fillId="13" borderId="40" xfId="0" applyFont="1" applyFill="1" applyBorder="1" applyAlignment="1">
      <alignment horizontal="center" vertical="center"/>
    </xf>
    <xf numFmtId="0" fontId="53" fillId="13" borderId="41" xfId="0" applyFont="1" applyFill="1" applyBorder="1" applyAlignment="1">
      <alignment horizontal="center" vertical="center"/>
    </xf>
    <xf numFmtId="0" fontId="53" fillId="13" borderId="42" xfId="0" applyFont="1" applyFill="1" applyBorder="1" applyAlignment="1">
      <alignment horizontal="center" vertical="center"/>
    </xf>
    <xf numFmtId="0" fontId="27" fillId="14" borderId="39" xfId="2" applyFont="1" applyFill="1" applyBorder="1" applyAlignment="1">
      <alignment horizontal="center"/>
    </xf>
    <xf numFmtId="0" fontId="27" fillId="14" borderId="24" xfId="2" applyFont="1" applyFill="1" applyBorder="1" applyAlignment="1">
      <alignment horizontal="center"/>
    </xf>
    <xf numFmtId="0" fontId="27" fillId="14" borderId="20" xfId="2" applyFont="1" applyFill="1" applyBorder="1" applyAlignment="1">
      <alignment horizontal="center" vertical="center"/>
    </xf>
    <xf numFmtId="0" fontId="27" fillId="14" borderId="12" xfId="2" applyFont="1" applyFill="1" applyBorder="1" applyAlignment="1">
      <alignment horizontal="center" vertical="center"/>
    </xf>
    <xf numFmtId="0" fontId="54" fillId="14" borderId="3" xfId="2" applyFont="1" applyFill="1" applyBorder="1" applyAlignment="1">
      <alignment horizontal="center" vertical="center"/>
    </xf>
    <xf numFmtId="0" fontId="54" fillId="14" borderId="17" xfId="2" applyFont="1" applyFill="1" applyBorder="1" applyAlignment="1">
      <alignment horizontal="center" vertical="center"/>
    </xf>
    <xf numFmtId="0" fontId="55" fillId="14" borderId="4" xfId="2" applyFont="1" applyFill="1" applyBorder="1" applyAlignment="1">
      <alignment horizontal="center" vertical="center"/>
    </xf>
    <xf numFmtId="0" fontId="55" fillId="14" borderId="9" xfId="2" applyFont="1" applyFill="1" applyBorder="1" applyAlignment="1">
      <alignment horizontal="center" vertical="center"/>
    </xf>
    <xf numFmtId="0" fontId="55" fillId="14" borderId="43" xfId="2" applyFont="1" applyFill="1" applyBorder="1" applyAlignment="1">
      <alignment horizontal="center" vertical="center"/>
    </xf>
    <xf numFmtId="0" fontId="0" fillId="0" borderId="0" xfId="0" applyAlignment="1">
      <alignment horizontal="center" vertical="center"/>
    </xf>
    <xf numFmtId="0" fontId="54" fillId="0" borderId="0" xfId="0" applyFont="1" applyAlignment="1">
      <alignment horizontal="right" readingOrder="2"/>
    </xf>
    <xf numFmtId="0" fontId="57" fillId="0" borderId="0" xfId="0" applyFont="1" applyBorder="1" applyAlignment="1">
      <alignment horizontal="right" vertical="center" wrapText="1" readingOrder="2"/>
    </xf>
    <xf numFmtId="0" fontId="60" fillId="0" borderId="0" xfId="0" applyFont="1" applyAlignment="1">
      <alignment horizontal="left" vertical="top" readingOrder="2"/>
    </xf>
    <xf numFmtId="0" fontId="57" fillId="0" borderId="0" xfId="0" applyFont="1" applyAlignment="1">
      <alignment horizontal="right" vertical="top" wrapText="1" readingOrder="2"/>
    </xf>
    <xf numFmtId="0" fontId="47" fillId="16" borderId="45" xfId="0" applyFont="1" applyFill="1" applyBorder="1" applyAlignment="1">
      <alignment horizontal="center" vertical="center" wrapText="1" readingOrder="2"/>
    </xf>
    <xf numFmtId="0" fontId="47" fillId="16" borderId="46" xfId="0" applyFont="1" applyFill="1" applyBorder="1" applyAlignment="1">
      <alignment horizontal="center" vertical="center" wrapText="1" readingOrder="2"/>
    </xf>
    <xf numFmtId="0" fontId="47" fillId="16" borderId="47" xfId="0" applyFont="1" applyFill="1" applyBorder="1" applyAlignment="1">
      <alignment horizontal="center" vertical="center" wrapText="1" readingOrder="2"/>
    </xf>
    <xf numFmtId="0" fontId="41" fillId="16" borderId="48" xfId="0" applyFont="1" applyFill="1" applyBorder="1" applyAlignment="1">
      <alignment horizontal="center" wrapText="1" readingOrder="2"/>
    </xf>
    <xf numFmtId="0" fontId="41" fillId="16" borderId="52" xfId="0" applyFont="1" applyFill="1" applyBorder="1" applyAlignment="1">
      <alignment horizontal="center" wrapText="1" readingOrder="2"/>
    </xf>
    <xf numFmtId="0" fontId="41" fillId="16" borderId="45" xfId="0" applyFont="1" applyFill="1" applyBorder="1" applyAlignment="1">
      <alignment horizontal="center" wrapText="1" readingOrder="2"/>
    </xf>
    <xf numFmtId="0" fontId="41"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41" fillId="16" borderId="45" xfId="0" applyFont="1" applyFill="1" applyBorder="1" applyAlignment="1">
      <alignment horizontal="center" vertical="center" wrapText="1" readingOrder="2"/>
    </xf>
    <xf numFmtId="0" fontId="41" fillId="16" borderId="46" xfId="0" applyFont="1" applyFill="1" applyBorder="1" applyAlignment="1">
      <alignment horizontal="center" vertical="center" wrapText="1" readingOrder="2"/>
    </xf>
    <xf numFmtId="0" fontId="41" fillId="16" borderId="47" xfId="0" applyFont="1" applyFill="1" applyBorder="1" applyAlignment="1">
      <alignment horizontal="center" vertical="center" wrapText="1" readingOrder="2"/>
    </xf>
    <xf numFmtId="0" fontId="41" fillId="16" borderId="44" xfId="0" applyFont="1" applyFill="1" applyBorder="1" applyAlignment="1">
      <alignment horizontal="center" vertical="center" wrapText="1" readingOrder="2"/>
    </xf>
    <xf numFmtId="0" fontId="41" fillId="16" borderId="46" xfId="0" applyFont="1" applyFill="1" applyBorder="1" applyAlignment="1">
      <alignment horizontal="center" wrapText="1" readingOrder="2"/>
    </xf>
    <xf numFmtId="0" fontId="41" fillId="16" borderId="44" xfId="0" applyFont="1" applyFill="1" applyBorder="1" applyAlignment="1">
      <alignment horizontal="center" wrapText="1" readingOrder="2"/>
    </xf>
    <xf numFmtId="0" fontId="41" fillId="16" borderId="49" xfId="0" applyFont="1" applyFill="1" applyBorder="1" applyAlignment="1">
      <alignment horizontal="center" wrapText="1"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EI139"/>
  <sheetViews>
    <sheetView rightToLeft="1" tabSelected="1" topLeftCell="C1" zoomScale="50" zoomScaleNormal="50" workbookViewId="0">
      <pane xSplit="8" ySplit="5" topLeftCell="K51" activePane="bottomRight" state="frozen"/>
      <selection activeCell="C1" sqref="C1"/>
      <selection pane="topRight" activeCell="K1" sqref="K1"/>
      <selection pane="bottomLeft" activeCell="C6" sqref="C6"/>
      <selection pane="bottomRight" activeCell="K127" sqref="K127"/>
    </sheetView>
  </sheetViews>
  <sheetFormatPr defaultRowHeight="37.5"/>
  <cols>
    <col min="1" max="1" width="6.140625" style="80" hidden="1" customWidth="1"/>
    <col min="2" max="2" width="0.85546875" style="81" hidden="1" customWidth="1"/>
    <col min="3" max="3" width="7.85546875" style="81" customWidth="1"/>
    <col min="4" max="4" width="10.7109375" style="5" bestFit="1" customWidth="1"/>
    <col min="5" max="5" width="30" style="6" customWidth="1"/>
    <col min="6" max="6" width="35.42578125" style="82" customWidth="1"/>
    <col min="7" max="7" width="26.42578125" style="82" customWidth="1"/>
    <col min="8" max="8" width="10.7109375" style="82" customWidth="1"/>
    <col min="9" max="9" width="26.140625" style="6" customWidth="1"/>
    <col min="10" max="10" width="28.140625" style="5" customWidth="1"/>
    <col min="11" max="11" width="25.5703125" style="5" bestFit="1" customWidth="1"/>
    <col min="12" max="12" width="15" style="5" customWidth="1"/>
    <col min="13" max="13" width="27.28515625" style="5" customWidth="1"/>
    <col min="14" max="14" width="28.7109375" style="5" customWidth="1"/>
    <col min="15" max="15" width="24.7109375" style="83" customWidth="1"/>
    <col min="16" max="16" width="19.28515625" style="83" customWidth="1"/>
    <col min="17" max="17" width="18.140625" style="83" customWidth="1"/>
    <col min="18" max="18" width="17.5703125" style="83" customWidth="1"/>
    <col min="19" max="19" width="20.7109375" style="7" customWidth="1"/>
    <col min="20" max="20" width="21.5703125" style="7" customWidth="1"/>
    <col min="21" max="21" width="19" style="7" customWidth="1"/>
    <col min="22" max="22" width="17.140625" style="7" customWidth="1"/>
    <col min="23" max="23" width="15.42578125" style="7" customWidth="1"/>
    <col min="24" max="24" width="15.5703125" style="5" customWidth="1"/>
    <col min="25" max="25" width="18.85546875" style="5" customWidth="1"/>
    <col min="26" max="30" width="11.42578125" style="84" customWidth="1"/>
    <col min="31" max="56" width="9" style="80"/>
    <col min="57" max="209" width="9" style="5"/>
    <col min="210" max="210" width="6.42578125" style="5" customWidth="1"/>
    <col min="211" max="212" width="0" style="5" hidden="1" customWidth="1"/>
    <col min="213" max="213" width="8.42578125" style="5" customWidth="1"/>
    <col min="214" max="214" width="6" style="5" customWidth="1"/>
    <col min="215" max="215" width="32.42578125" style="5" customWidth="1"/>
    <col min="216" max="216" width="37.28515625" style="5" customWidth="1"/>
    <col min="217" max="217" width="26.42578125" style="5" customWidth="1"/>
    <col min="218" max="218" width="10.7109375" style="5" customWidth="1"/>
    <col min="219" max="220" width="24.28515625" style="5" customWidth="1"/>
    <col min="221" max="221" width="21.5703125" style="5" customWidth="1"/>
    <col min="222" max="222" width="19.7109375" style="5" customWidth="1"/>
    <col min="223" max="223" width="11" style="5" customWidth="1"/>
    <col min="224" max="224" width="21.85546875" style="5" customWidth="1"/>
    <col min="225" max="225" width="21.5703125" style="5" customWidth="1"/>
    <col min="226" max="226" width="24.7109375" style="5" customWidth="1"/>
    <col min="227" max="227" width="21.42578125" style="5" customWidth="1"/>
    <col min="228" max="229" width="15.28515625" style="5" customWidth="1"/>
    <col min="230" max="230" width="20.140625" style="5" bestFit="1" customWidth="1"/>
    <col min="231" max="231" width="27.85546875" style="5" bestFit="1" customWidth="1"/>
    <col min="232" max="232" width="17.28515625" style="5" bestFit="1" customWidth="1"/>
    <col min="233" max="233" width="16.42578125" style="5" customWidth="1"/>
    <col min="234" max="234" width="15.42578125" style="5" customWidth="1"/>
    <col min="235" max="235" width="17.5703125" style="5" bestFit="1" customWidth="1"/>
    <col min="236" max="236" width="19.140625" style="5" customWidth="1"/>
    <col min="237" max="465" width="9" style="5"/>
    <col min="466" max="466" width="6.42578125" style="5" customWidth="1"/>
    <col min="467" max="468" width="0" style="5" hidden="1" customWidth="1"/>
    <col min="469" max="469" width="8.42578125" style="5" customWidth="1"/>
    <col min="470" max="470" width="6" style="5" customWidth="1"/>
    <col min="471" max="471" width="32.42578125" style="5" customWidth="1"/>
    <col min="472" max="472" width="37.28515625" style="5" customWidth="1"/>
    <col min="473" max="473" width="26.42578125" style="5" customWidth="1"/>
    <col min="474" max="474" width="10.7109375" style="5" customWidth="1"/>
    <col min="475" max="476" width="24.28515625" style="5" customWidth="1"/>
    <col min="477" max="477" width="21.5703125" style="5" customWidth="1"/>
    <col min="478" max="478" width="19.7109375" style="5" customWidth="1"/>
    <col min="479" max="479" width="11" style="5" customWidth="1"/>
    <col min="480" max="480" width="21.85546875" style="5" customWidth="1"/>
    <col min="481" max="481" width="21.5703125" style="5" customWidth="1"/>
    <col min="482" max="482" width="24.7109375" style="5" customWidth="1"/>
    <col min="483" max="483" width="21.42578125" style="5" customWidth="1"/>
    <col min="484" max="485" width="15.28515625" style="5" customWidth="1"/>
    <col min="486" max="486" width="20.140625" style="5" bestFit="1" customWidth="1"/>
    <col min="487" max="487" width="27.85546875" style="5" bestFit="1" customWidth="1"/>
    <col min="488" max="488" width="17.28515625" style="5" bestFit="1" customWidth="1"/>
    <col min="489" max="489" width="16.42578125" style="5" customWidth="1"/>
    <col min="490" max="490" width="15.42578125" style="5" customWidth="1"/>
    <col min="491" max="491" width="17.5703125" style="5" bestFit="1" customWidth="1"/>
    <col min="492" max="492" width="19.140625" style="5" customWidth="1"/>
    <col min="493" max="721" width="9" style="5"/>
    <col min="722" max="722" width="6.42578125" style="5" customWidth="1"/>
    <col min="723" max="724" width="0" style="5" hidden="1" customWidth="1"/>
    <col min="725" max="725" width="8.42578125" style="5" customWidth="1"/>
    <col min="726" max="726" width="6" style="5" customWidth="1"/>
    <col min="727" max="727" width="32.42578125" style="5" customWidth="1"/>
    <col min="728" max="728" width="37.28515625" style="5" customWidth="1"/>
    <col min="729" max="729" width="26.42578125" style="5" customWidth="1"/>
    <col min="730" max="730" width="10.7109375" style="5" customWidth="1"/>
    <col min="731" max="732" width="24.28515625" style="5" customWidth="1"/>
    <col min="733" max="733" width="21.5703125" style="5" customWidth="1"/>
    <col min="734" max="734" width="19.7109375" style="5" customWidth="1"/>
    <col min="735" max="735" width="11" style="5" customWidth="1"/>
    <col min="736" max="736" width="21.85546875" style="5" customWidth="1"/>
    <col min="737" max="737" width="21.5703125" style="5" customWidth="1"/>
    <col min="738" max="738" width="24.7109375" style="5" customWidth="1"/>
    <col min="739" max="739" width="21.42578125" style="5" customWidth="1"/>
    <col min="740" max="741" width="15.28515625" style="5" customWidth="1"/>
    <col min="742" max="742" width="20.140625" style="5" bestFit="1" customWidth="1"/>
    <col min="743" max="743" width="27.85546875" style="5" bestFit="1" customWidth="1"/>
    <col min="744" max="744" width="17.28515625" style="5" bestFit="1" customWidth="1"/>
    <col min="745" max="745" width="16.42578125" style="5" customWidth="1"/>
    <col min="746" max="746" width="15.42578125" style="5" customWidth="1"/>
    <col min="747" max="747" width="17.5703125" style="5" bestFit="1" customWidth="1"/>
    <col min="748" max="748" width="19.140625" style="5" customWidth="1"/>
    <col min="749" max="977" width="9" style="5"/>
    <col min="978" max="978" width="6.42578125" style="5" customWidth="1"/>
    <col min="979" max="980" width="0" style="5" hidden="1" customWidth="1"/>
    <col min="981" max="981" width="8.42578125" style="5" customWidth="1"/>
    <col min="982" max="982" width="6" style="5" customWidth="1"/>
    <col min="983" max="983" width="32.42578125" style="5" customWidth="1"/>
    <col min="984" max="984" width="37.28515625" style="5" customWidth="1"/>
    <col min="985" max="985" width="26.42578125" style="5" customWidth="1"/>
    <col min="986" max="986" width="10.7109375" style="5" customWidth="1"/>
    <col min="987" max="988" width="24.28515625" style="5" customWidth="1"/>
    <col min="989" max="989" width="21.5703125" style="5" customWidth="1"/>
    <col min="990" max="990" width="19.7109375" style="5" customWidth="1"/>
    <col min="991" max="991" width="11" style="5" customWidth="1"/>
    <col min="992" max="992" width="21.85546875" style="5" customWidth="1"/>
    <col min="993" max="993" width="21.5703125" style="5" customWidth="1"/>
    <col min="994" max="994" width="24.7109375" style="5" customWidth="1"/>
    <col min="995" max="995" width="21.42578125" style="5" customWidth="1"/>
    <col min="996" max="997" width="15.28515625" style="5" customWidth="1"/>
    <col min="998" max="998" width="20.140625" style="5" bestFit="1" customWidth="1"/>
    <col min="999" max="999" width="27.85546875" style="5" bestFit="1" customWidth="1"/>
    <col min="1000" max="1000" width="17.28515625" style="5" bestFit="1" customWidth="1"/>
    <col min="1001" max="1001" width="16.42578125" style="5" customWidth="1"/>
    <col min="1002" max="1002" width="15.42578125" style="5" customWidth="1"/>
    <col min="1003" max="1003" width="17.5703125" style="5" bestFit="1" customWidth="1"/>
    <col min="1004" max="1004" width="19.140625" style="5" customWidth="1"/>
    <col min="1005" max="1233" width="9" style="5"/>
    <col min="1234" max="1234" width="6.42578125" style="5" customWidth="1"/>
    <col min="1235" max="1236" width="0" style="5" hidden="1" customWidth="1"/>
    <col min="1237" max="1237" width="8.42578125" style="5" customWidth="1"/>
    <col min="1238" max="1238" width="6" style="5" customWidth="1"/>
    <col min="1239" max="1239" width="32.42578125" style="5" customWidth="1"/>
    <col min="1240" max="1240" width="37.28515625" style="5" customWidth="1"/>
    <col min="1241" max="1241" width="26.42578125" style="5" customWidth="1"/>
    <col min="1242" max="1242" width="10.7109375" style="5" customWidth="1"/>
    <col min="1243" max="1244" width="24.28515625" style="5" customWidth="1"/>
    <col min="1245" max="1245" width="21.5703125" style="5" customWidth="1"/>
    <col min="1246" max="1246" width="19.7109375" style="5" customWidth="1"/>
    <col min="1247" max="1247" width="11" style="5" customWidth="1"/>
    <col min="1248" max="1248" width="21.85546875" style="5" customWidth="1"/>
    <col min="1249" max="1249" width="21.5703125" style="5" customWidth="1"/>
    <col min="1250" max="1250" width="24.7109375" style="5" customWidth="1"/>
    <col min="1251" max="1251" width="21.42578125" style="5" customWidth="1"/>
    <col min="1252" max="1253" width="15.28515625" style="5" customWidth="1"/>
    <col min="1254" max="1254" width="20.140625" style="5" bestFit="1" customWidth="1"/>
    <col min="1255" max="1255" width="27.85546875" style="5" bestFit="1" customWidth="1"/>
    <col min="1256" max="1256" width="17.28515625" style="5" bestFit="1" customWidth="1"/>
    <col min="1257" max="1257" width="16.42578125" style="5" customWidth="1"/>
    <col min="1258" max="1258" width="15.42578125" style="5" customWidth="1"/>
    <col min="1259" max="1259" width="17.5703125" style="5" bestFit="1" customWidth="1"/>
    <col min="1260" max="1260" width="19.140625" style="5" customWidth="1"/>
    <col min="1261" max="1489" width="9" style="5"/>
    <col min="1490" max="1490" width="6.42578125" style="5" customWidth="1"/>
    <col min="1491" max="1492" width="0" style="5" hidden="1" customWidth="1"/>
    <col min="1493" max="1493" width="8.42578125" style="5" customWidth="1"/>
    <col min="1494" max="1494" width="6" style="5" customWidth="1"/>
    <col min="1495" max="1495" width="32.42578125" style="5" customWidth="1"/>
    <col min="1496" max="1496" width="37.28515625" style="5" customWidth="1"/>
    <col min="1497" max="1497" width="26.42578125" style="5" customWidth="1"/>
    <col min="1498" max="1498" width="10.7109375" style="5" customWidth="1"/>
    <col min="1499" max="1500" width="24.28515625" style="5" customWidth="1"/>
    <col min="1501" max="1501" width="21.5703125" style="5" customWidth="1"/>
    <col min="1502" max="1502" width="19.7109375" style="5" customWidth="1"/>
    <col min="1503" max="1503" width="11" style="5" customWidth="1"/>
    <col min="1504" max="1504" width="21.85546875" style="5" customWidth="1"/>
    <col min="1505" max="1505" width="21.5703125" style="5" customWidth="1"/>
    <col min="1506" max="1506" width="24.7109375" style="5" customWidth="1"/>
    <col min="1507" max="1507" width="21.42578125" style="5" customWidth="1"/>
    <col min="1508" max="1509" width="15.28515625" style="5" customWidth="1"/>
    <col min="1510" max="1510" width="20.140625" style="5" bestFit="1" customWidth="1"/>
    <col min="1511" max="1511" width="27.85546875" style="5" bestFit="1" customWidth="1"/>
    <col min="1512" max="1512" width="17.28515625" style="5" bestFit="1" customWidth="1"/>
    <col min="1513" max="1513" width="16.42578125" style="5" customWidth="1"/>
    <col min="1514" max="1514" width="15.42578125" style="5" customWidth="1"/>
    <col min="1515" max="1515" width="17.5703125" style="5" bestFit="1" customWidth="1"/>
    <col min="1516" max="1516" width="19.140625" style="5" customWidth="1"/>
    <col min="1517" max="1745" width="9" style="5"/>
    <col min="1746" max="1746" width="6.42578125" style="5" customWidth="1"/>
    <col min="1747" max="1748" width="0" style="5" hidden="1" customWidth="1"/>
    <col min="1749" max="1749" width="8.42578125" style="5" customWidth="1"/>
    <col min="1750" max="1750" width="6" style="5" customWidth="1"/>
    <col min="1751" max="1751" width="32.42578125" style="5" customWidth="1"/>
    <col min="1752" max="1752" width="37.28515625" style="5" customWidth="1"/>
    <col min="1753" max="1753" width="26.42578125" style="5" customWidth="1"/>
    <col min="1754" max="1754" width="10.7109375" style="5" customWidth="1"/>
    <col min="1755" max="1756" width="24.28515625" style="5" customWidth="1"/>
    <col min="1757" max="1757" width="21.5703125" style="5" customWidth="1"/>
    <col min="1758" max="1758" width="19.7109375" style="5" customWidth="1"/>
    <col min="1759" max="1759" width="11" style="5" customWidth="1"/>
    <col min="1760" max="1760" width="21.85546875" style="5" customWidth="1"/>
    <col min="1761" max="1761" width="21.5703125" style="5" customWidth="1"/>
    <col min="1762" max="1762" width="24.7109375" style="5" customWidth="1"/>
    <col min="1763" max="1763" width="21.42578125" style="5" customWidth="1"/>
    <col min="1764" max="1765" width="15.28515625" style="5" customWidth="1"/>
    <col min="1766" max="1766" width="20.140625" style="5" bestFit="1" customWidth="1"/>
    <col min="1767" max="1767" width="27.85546875" style="5" bestFit="1" customWidth="1"/>
    <col min="1768" max="1768" width="17.28515625" style="5" bestFit="1" customWidth="1"/>
    <col min="1769" max="1769" width="16.42578125" style="5" customWidth="1"/>
    <col min="1770" max="1770" width="15.42578125" style="5" customWidth="1"/>
    <col min="1771" max="1771" width="17.5703125" style="5" bestFit="1" customWidth="1"/>
    <col min="1772" max="1772" width="19.140625" style="5" customWidth="1"/>
    <col min="1773" max="2001" width="9" style="5"/>
    <col min="2002" max="2002" width="6.42578125" style="5" customWidth="1"/>
    <col min="2003" max="2004" width="0" style="5" hidden="1" customWidth="1"/>
    <col min="2005" max="2005" width="8.42578125" style="5" customWidth="1"/>
    <col min="2006" max="2006" width="6" style="5" customWidth="1"/>
    <col min="2007" max="2007" width="32.42578125" style="5" customWidth="1"/>
    <col min="2008" max="2008" width="37.28515625" style="5" customWidth="1"/>
    <col min="2009" max="2009" width="26.42578125" style="5" customWidth="1"/>
    <col min="2010" max="2010" width="10.7109375" style="5" customWidth="1"/>
    <col min="2011" max="2012" width="24.28515625" style="5" customWidth="1"/>
    <col min="2013" max="2013" width="21.5703125" style="5" customWidth="1"/>
    <col min="2014" max="2014" width="19.7109375" style="5" customWidth="1"/>
    <col min="2015" max="2015" width="11" style="5" customWidth="1"/>
    <col min="2016" max="2016" width="21.85546875" style="5" customWidth="1"/>
    <col min="2017" max="2017" width="21.5703125" style="5" customWidth="1"/>
    <col min="2018" max="2018" width="24.7109375" style="5" customWidth="1"/>
    <col min="2019" max="2019" width="21.42578125" style="5" customWidth="1"/>
    <col min="2020" max="2021" width="15.28515625" style="5" customWidth="1"/>
    <col min="2022" max="2022" width="20.140625" style="5" bestFit="1" customWidth="1"/>
    <col min="2023" max="2023" width="27.85546875" style="5" bestFit="1" customWidth="1"/>
    <col min="2024" max="2024" width="17.28515625" style="5" bestFit="1" customWidth="1"/>
    <col min="2025" max="2025" width="16.42578125" style="5" customWidth="1"/>
    <col min="2026" max="2026" width="15.42578125" style="5" customWidth="1"/>
    <col min="2027" max="2027" width="17.5703125" style="5" bestFit="1" customWidth="1"/>
    <col min="2028" max="2028" width="19.140625" style="5" customWidth="1"/>
    <col min="2029" max="2257" width="9" style="5"/>
    <col min="2258" max="2258" width="6.42578125" style="5" customWidth="1"/>
    <col min="2259" max="2260" width="0" style="5" hidden="1" customWidth="1"/>
    <col min="2261" max="2261" width="8.42578125" style="5" customWidth="1"/>
    <col min="2262" max="2262" width="6" style="5" customWidth="1"/>
    <col min="2263" max="2263" width="32.42578125" style="5" customWidth="1"/>
    <col min="2264" max="2264" width="37.28515625" style="5" customWidth="1"/>
    <col min="2265" max="2265" width="26.42578125" style="5" customWidth="1"/>
    <col min="2266" max="2266" width="10.7109375" style="5" customWidth="1"/>
    <col min="2267" max="2268" width="24.28515625" style="5" customWidth="1"/>
    <col min="2269" max="2269" width="21.5703125" style="5" customWidth="1"/>
    <col min="2270" max="2270" width="19.7109375" style="5" customWidth="1"/>
    <col min="2271" max="2271" width="11" style="5" customWidth="1"/>
    <col min="2272" max="2272" width="21.85546875" style="5" customWidth="1"/>
    <col min="2273" max="2273" width="21.5703125" style="5" customWidth="1"/>
    <col min="2274" max="2274" width="24.7109375" style="5" customWidth="1"/>
    <col min="2275" max="2275" width="21.42578125" style="5" customWidth="1"/>
    <col min="2276" max="2277" width="15.28515625" style="5" customWidth="1"/>
    <col min="2278" max="2278" width="20.140625" style="5" bestFit="1" customWidth="1"/>
    <col min="2279" max="2279" width="27.85546875" style="5" bestFit="1" customWidth="1"/>
    <col min="2280" max="2280" width="17.28515625" style="5" bestFit="1" customWidth="1"/>
    <col min="2281" max="2281" width="16.42578125" style="5" customWidth="1"/>
    <col min="2282" max="2282" width="15.42578125" style="5" customWidth="1"/>
    <col min="2283" max="2283" width="17.5703125" style="5" bestFit="1" customWidth="1"/>
    <col min="2284" max="2284" width="19.140625" style="5" customWidth="1"/>
    <col min="2285" max="2513" width="9" style="5"/>
    <col min="2514" max="2514" width="6.42578125" style="5" customWidth="1"/>
    <col min="2515" max="2516" width="0" style="5" hidden="1" customWidth="1"/>
    <col min="2517" max="2517" width="8.42578125" style="5" customWidth="1"/>
    <col min="2518" max="2518" width="6" style="5" customWidth="1"/>
    <col min="2519" max="2519" width="32.42578125" style="5" customWidth="1"/>
    <col min="2520" max="2520" width="37.28515625" style="5" customWidth="1"/>
    <col min="2521" max="2521" width="26.42578125" style="5" customWidth="1"/>
    <col min="2522" max="2522" width="10.7109375" style="5" customWidth="1"/>
    <col min="2523" max="2524" width="24.28515625" style="5" customWidth="1"/>
    <col min="2525" max="2525" width="21.5703125" style="5" customWidth="1"/>
    <col min="2526" max="2526" width="19.7109375" style="5" customWidth="1"/>
    <col min="2527" max="2527" width="11" style="5" customWidth="1"/>
    <col min="2528" max="2528" width="21.85546875" style="5" customWidth="1"/>
    <col min="2529" max="2529" width="21.5703125" style="5" customWidth="1"/>
    <col min="2530" max="2530" width="24.7109375" style="5" customWidth="1"/>
    <col min="2531" max="2531" width="21.42578125" style="5" customWidth="1"/>
    <col min="2532" max="2533" width="15.28515625" style="5" customWidth="1"/>
    <col min="2534" max="2534" width="20.140625" style="5" bestFit="1" customWidth="1"/>
    <col min="2535" max="2535" width="27.85546875" style="5" bestFit="1" customWidth="1"/>
    <col min="2536" max="2536" width="17.28515625" style="5" bestFit="1" customWidth="1"/>
    <col min="2537" max="2537" width="16.42578125" style="5" customWidth="1"/>
    <col min="2538" max="2538" width="15.42578125" style="5" customWidth="1"/>
    <col min="2539" max="2539" width="17.5703125" style="5" bestFit="1" customWidth="1"/>
    <col min="2540" max="2540" width="19.140625" style="5" customWidth="1"/>
    <col min="2541" max="2769" width="9" style="5"/>
    <col min="2770" max="2770" width="6.42578125" style="5" customWidth="1"/>
    <col min="2771" max="2772" width="0" style="5" hidden="1" customWidth="1"/>
    <col min="2773" max="2773" width="8.42578125" style="5" customWidth="1"/>
    <col min="2774" max="2774" width="6" style="5" customWidth="1"/>
    <col min="2775" max="2775" width="32.42578125" style="5" customWidth="1"/>
    <col min="2776" max="2776" width="37.28515625" style="5" customWidth="1"/>
    <col min="2777" max="2777" width="26.42578125" style="5" customWidth="1"/>
    <col min="2778" max="2778" width="10.7109375" style="5" customWidth="1"/>
    <col min="2779" max="2780" width="24.28515625" style="5" customWidth="1"/>
    <col min="2781" max="2781" width="21.5703125" style="5" customWidth="1"/>
    <col min="2782" max="2782" width="19.7109375" style="5" customWidth="1"/>
    <col min="2783" max="2783" width="11" style="5" customWidth="1"/>
    <col min="2784" max="2784" width="21.85546875" style="5" customWidth="1"/>
    <col min="2785" max="2785" width="21.5703125" style="5" customWidth="1"/>
    <col min="2786" max="2786" width="24.7109375" style="5" customWidth="1"/>
    <col min="2787" max="2787" width="21.42578125" style="5" customWidth="1"/>
    <col min="2788" max="2789" width="15.28515625" style="5" customWidth="1"/>
    <col min="2790" max="2790" width="20.140625" style="5" bestFit="1" customWidth="1"/>
    <col min="2791" max="2791" width="27.85546875" style="5" bestFit="1" customWidth="1"/>
    <col min="2792" max="2792" width="17.28515625" style="5" bestFit="1" customWidth="1"/>
    <col min="2793" max="2793" width="16.42578125" style="5" customWidth="1"/>
    <col min="2794" max="2794" width="15.42578125" style="5" customWidth="1"/>
    <col min="2795" max="2795" width="17.5703125" style="5" bestFit="1" customWidth="1"/>
    <col min="2796" max="2796" width="19.140625" style="5" customWidth="1"/>
    <col min="2797" max="3025" width="9" style="5"/>
    <col min="3026" max="3026" width="6.42578125" style="5" customWidth="1"/>
    <col min="3027" max="3028" width="0" style="5" hidden="1" customWidth="1"/>
    <col min="3029" max="3029" width="8.42578125" style="5" customWidth="1"/>
    <col min="3030" max="3030" width="6" style="5" customWidth="1"/>
    <col min="3031" max="3031" width="32.42578125" style="5" customWidth="1"/>
    <col min="3032" max="3032" width="37.28515625" style="5" customWidth="1"/>
    <col min="3033" max="3033" width="26.42578125" style="5" customWidth="1"/>
    <col min="3034" max="3034" width="10.7109375" style="5" customWidth="1"/>
    <col min="3035" max="3036" width="24.28515625" style="5" customWidth="1"/>
    <col min="3037" max="3037" width="21.5703125" style="5" customWidth="1"/>
    <col min="3038" max="3038" width="19.7109375" style="5" customWidth="1"/>
    <col min="3039" max="3039" width="11" style="5" customWidth="1"/>
    <col min="3040" max="3040" width="21.85546875" style="5" customWidth="1"/>
    <col min="3041" max="3041" width="21.5703125" style="5" customWidth="1"/>
    <col min="3042" max="3042" width="24.7109375" style="5" customWidth="1"/>
    <col min="3043" max="3043" width="21.42578125" style="5" customWidth="1"/>
    <col min="3044" max="3045" width="15.28515625" style="5" customWidth="1"/>
    <col min="3046" max="3046" width="20.140625" style="5" bestFit="1" customWidth="1"/>
    <col min="3047" max="3047" width="27.85546875" style="5" bestFit="1" customWidth="1"/>
    <col min="3048" max="3048" width="17.28515625" style="5" bestFit="1" customWidth="1"/>
    <col min="3049" max="3049" width="16.42578125" style="5" customWidth="1"/>
    <col min="3050" max="3050" width="15.42578125" style="5" customWidth="1"/>
    <col min="3051" max="3051" width="17.5703125" style="5" bestFit="1" customWidth="1"/>
    <col min="3052" max="3052" width="19.140625" style="5" customWidth="1"/>
    <col min="3053" max="3281" width="9" style="5"/>
    <col min="3282" max="3282" width="6.42578125" style="5" customWidth="1"/>
    <col min="3283" max="3284" width="0" style="5" hidden="1" customWidth="1"/>
    <col min="3285" max="3285" width="8.42578125" style="5" customWidth="1"/>
    <col min="3286" max="3286" width="6" style="5" customWidth="1"/>
    <col min="3287" max="3287" width="32.42578125" style="5" customWidth="1"/>
    <col min="3288" max="3288" width="37.28515625" style="5" customWidth="1"/>
    <col min="3289" max="3289" width="26.42578125" style="5" customWidth="1"/>
    <col min="3290" max="3290" width="10.7109375" style="5" customWidth="1"/>
    <col min="3291" max="3292" width="24.28515625" style="5" customWidth="1"/>
    <col min="3293" max="3293" width="21.5703125" style="5" customWidth="1"/>
    <col min="3294" max="3294" width="19.7109375" style="5" customWidth="1"/>
    <col min="3295" max="3295" width="11" style="5" customWidth="1"/>
    <col min="3296" max="3296" width="21.85546875" style="5" customWidth="1"/>
    <col min="3297" max="3297" width="21.5703125" style="5" customWidth="1"/>
    <col min="3298" max="3298" width="24.7109375" style="5" customWidth="1"/>
    <col min="3299" max="3299" width="21.42578125" style="5" customWidth="1"/>
    <col min="3300" max="3301" width="15.28515625" style="5" customWidth="1"/>
    <col min="3302" max="3302" width="20.140625" style="5" bestFit="1" customWidth="1"/>
    <col min="3303" max="3303" width="27.85546875" style="5" bestFit="1" customWidth="1"/>
    <col min="3304" max="3304" width="17.28515625" style="5" bestFit="1" customWidth="1"/>
    <col min="3305" max="3305" width="16.42578125" style="5" customWidth="1"/>
    <col min="3306" max="3306" width="15.42578125" style="5" customWidth="1"/>
    <col min="3307" max="3307" width="17.5703125" style="5" bestFit="1" customWidth="1"/>
    <col min="3308" max="3308" width="19.140625" style="5" customWidth="1"/>
    <col min="3309" max="3537" width="9" style="5"/>
    <col min="3538" max="3538" width="6.42578125" style="5" customWidth="1"/>
    <col min="3539" max="3540" width="0" style="5" hidden="1" customWidth="1"/>
    <col min="3541" max="3541" width="8.42578125" style="5" customWidth="1"/>
    <col min="3542" max="3542" width="6" style="5" customWidth="1"/>
    <col min="3543" max="3543" width="32.42578125" style="5" customWidth="1"/>
    <col min="3544" max="3544" width="37.28515625" style="5" customWidth="1"/>
    <col min="3545" max="3545" width="26.42578125" style="5" customWidth="1"/>
    <col min="3546" max="3546" width="10.7109375" style="5" customWidth="1"/>
    <col min="3547" max="3548" width="24.28515625" style="5" customWidth="1"/>
    <col min="3549" max="3549" width="21.5703125" style="5" customWidth="1"/>
    <col min="3550" max="3550" width="19.7109375" style="5" customWidth="1"/>
    <col min="3551" max="3551" width="11" style="5" customWidth="1"/>
    <col min="3552" max="3552" width="21.85546875" style="5" customWidth="1"/>
    <col min="3553" max="3553" width="21.5703125" style="5" customWidth="1"/>
    <col min="3554" max="3554" width="24.7109375" style="5" customWidth="1"/>
    <col min="3555" max="3555" width="21.42578125" style="5" customWidth="1"/>
    <col min="3556" max="3557" width="15.28515625" style="5" customWidth="1"/>
    <col min="3558" max="3558" width="20.140625" style="5" bestFit="1" customWidth="1"/>
    <col min="3559" max="3559" width="27.85546875" style="5" bestFit="1" customWidth="1"/>
    <col min="3560" max="3560" width="17.28515625" style="5" bestFit="1" customWidth="1"/>
    <col min="3561" max="3561" width="16.42578125" style="5" customWidth="1"/>
    <col min="3562" max="3562" width="15.42578125" style="5" customWidth="1"/>
    <col min="3563" max="3563" width="17.5703125" style="5" bestFit="1" customWidth="1"/>
    <col min="3564" max="3564" width="19.140625" style="5" customWidth="1"/>
    <col min="3565" max="3793" width="9" style="5"/>
    <col min="3794" max="3794" width="6.42578125" style="5" customWidth="1"/>
    <col min="3795" max="3796" width="0" style="5" hidden="1" customWidth="1"/>
    <col min="3797" max="3797" width="8.42578125" style="5" customWidth="1"/>
    <col min="3798" max="3798" width="6" style="5" customWidth="1"/>
    <col min="3799" max="3799" width="32.42578125" style="5" customWidth="1"/>
    <col min="3800" max="3800" width="37.28515625" style="5" customWidth="1"/>
    <col min="3801" max="3801" width="26.42578125" style="5" customWidth="1"/>
    <col min="3802" max="3802" width="10.7109375" style="5" customWidth="1"/>
    <col min="3803" max="3804" width="24.28515625" style="5" customWidth="1"/>
    <col min="3805" max="3805" width="21.5703125" style="5" customWidth="1"/>
    <col min="3806" max="3806" width="19.7109375" style="5" customWidth="1"/>
    <col min="3807" max="3807" width="11" style="5" customWidth="1"/>
    <col min="3808" max="3808" width="21.85546875" style="5" customWidth="1"/>
    <col min="3809" max="3809" width="21.5703125" style="5" customWidth="1"/>
    <col min="3810" max="3810" width="24.7109375" style="5" customWidth="1"/>
    <col min="3811" max="3811" width="21.42578125" style="5" customWidth="1"/>
    <col min="3812" max="3813" width="15.28515625" style="5" customWidth="1"/>
    <col min="3814" max="3814" width="20.140625" style="5" bestFit="1" customWidth="1"/>
    <col min="3815" max="3815" width="27.85546875" style="5" bestFit="1" customWidth="1"/>
    <col min="3816" max="3816" width="17.28515625" style="5" bestFit="1" customWidth="1"/>
    <col min="3817" max="3817" width="16.42578125" style="5" customWidth="1"/>
    <col min="3818" max="3818" width="15.42578125" style="5" customWidth="1"/>
    <col min="3819" max="3819" width="17.5703125" style="5" bestFit="1" customWidth="1"/>
    <col min="3820" max="3820" width="19.140625" style="5" customWidth="1"/>
    <col min="3821" max="4049" width="9" style="5"/>
    <col min="4050" max="4050" width="6.42578125" style="5" customWidth="1"/>
    <col min="4051" max="4052" width="0" style="5" hidden="1" customWidth="1"/>
    <col min="4053" max="4053" width="8.42578125" style="5" customWidth="1"/>
    <col min="4054" max="4054" width="6" style="5" customWidth="1"/>
    <col min="4055" max="4055" width="32.42578125" style="5" customWidth="1"/>
    <col min="4056" max="4056" width="37.28515625" style="5" customWidth="1"/>
    <col min="4057" max="4057" width="26.42578125" style="5" customWidth="1"/>
    <col min="4058" max="4058" width="10.7109375" style="5" customWidth="1"/>
    <col min="4059" max="4060" width="24.28515625" style="5" customWidth="1"/>
    <col min="4061" max="4061" width="21.5703125" style="5" customWidth="1"/>
    <col min="4062" max="4062" width="19.7109375" style="5" customWidth="1"/>
    <col min="4063" max="4063" width="11" style="5" customWidth="1"/>
    <col min="4064" max="4064" width="21.85546875" style="5" customWidth="1"/>
    <col min="4065" max="4065" width="21.5703125" style="5" customWidth="1"/>
    <col min="4066" max="4066" width="24.7109375" style="5" customWidth="1"/>
    <col min="4067" max="4067" width="21.42578125" style="5" customWidth="1"/>
    <col min="4068" max="4069" width="15.28515625" style="5" customWidth="1"/>
    <col min="4070" max="4070" width="20.140625" style="5" bestFit="1" customWidth="1"/>
    <col min="4071" max="4071" width="27.85546875" style="5" bestFit="1" customWidth="1"/>
    <col min="4072" max="4072" width="17.28515625" style="5" bestFit="1" customWidth="1"/>
    <col min="4073" max="4073" width="16.42578125" style="5" customWidth="1"/>
    <col min="4074" max="4074" width="15.42578125" style="5" customWidth="1"/>
    <col min="4075" max="4075" width="17.5703125" style="5" bestFit="1" customWidth="1"/>
    <col min="4076" max="4076" width="19.140625" style="5" customWidth="1"/>
    <col min="4077" max="4305" width="9" style="5"/>
    <col min="4306" max="4306" width="6.42578125" style="5" customWidth="1"/>
    <col min="4307" max="4308" width="0" style="5" hidden="1" customWidth="1"/>
    <col min="4309" max="4309" width="8.42578125" style="5" customWidth="1"/>
    <col min="4310" max="4310" width="6" style="5" customWidth="1"/>
    <col min="4311" max="4311" width="32.42578125" style="5" customWidth="1"/>
    <col min="4312" max="4312" width="37.28515625" style="5" customWidth="1"/>
    <col min="4313" max="4313" width="26.42578125" style="5" customWidth="1"/>
    <col min="4314" max="4314" width="10.7109375" style="5" customWidth="1"/>
    <col min="4315" max="4316" width="24.28515625" style="5" customWidth="1"/>
    <col min="4317" max="4317" width="21.5703125" style="5" customWidth="1"/>
    <col min="4318" max="4318" width="19.7109375" style="5" customWidth="1"/>
    <col min="4319" max="4319" width="11" style="5" customWidth="1"/>
    <col min="4320" max="4320" width="21.85546875" style="5" customWidth="1"/>
    <col min="4321" max="4321" width="21.5703125" style="5" customWidth="1"/>
    <col min="4322" max="4322" width="24.7109375" style="5" customWidth="1"/>
    <col min="4323" max="4323" width="21.42578125" style="5" customWidth="1"/>
    <col min="4324" max="4325" width="15.28515625" style="5" customWidth="1"/>
    <col min="4326" max="4326" width="20.140625" style="5" bestFit="1" customWidth="1"/>
    <col min="4327" max="4327" width="27.85546875" style="5" bestFit="1" customWidth="1"/>
    <col min="4328" max="4328" width="17.28515625" style="5" bestFit="1" customWidth="1"/>
    <col min="4329" max="4329" width="16.42578125" style="5" customWidth="1"/>
    <col min="4330" max="4330" width="15.42578125" style="5" customWidth="1"/>
    <col min="4331" max="4331" width="17.5703125" style="5" bestFit="1" customWidth="1"/>
    <col min="4332" max="4332" width="19.140625" style="5" customWidth="1"/>
    <col min="4333" max="4561" width="9" style="5"/>
    <col min="4562" max="4562" width="6.42578125" style="5" customWidth="1"/>
    <col min="4563" max="4564" width="0" style="5" hidden="1" customWidth="1"/>
    <col min="4565" max="4565" width="8.42578125" style="5" customWidth="1"/>
    <col min="4566" max="4566" width="6" style="5" customWidth="1"/>
    <col min="4567" max="4567" width="32.42578125" style="5" customWidth="1"/>
    <col min="4568" max="4568" width="37.28515625" style="5" customWidth="1"/>
    <col min="4569" max="4569" width="26.42578125" style="5" customWidth="1"/>
    <col min="4570" max="4570" width="10.7109375" style="5" customWidth="1"/>
    <col min="4571" max="4572" width="24.28515625" style="5" customWidth="1"/>
    <col min="4573" max="4573" width="21.5703125" style="5" customWidth="1"/>
    <col min="4574" max="4574" width="19.7109375" style="5" customWidth="1"/>
    <col min="4575" max="4575" width="11" style="5" customWidth="1"/>
    <col min="4576" max="4576" width="21.85546875" style="5" customWidth="1"/>
    <col min="4577" max="4577" width="21.5703125" style="5" customWidth="1"/>
    <col min="4578" max="4578" width="24.7109375" style="5" customWidth="1"/>
    <col min="4579" max="4579" width="21.42578125" style="5" customWidth="1"/>
    <col min="4580" max="4581" width="15.28515625" style="5" customWidth="1"/>
    <col min="4582" max="4582" width="20.140625" style="5" bestFit="1" customWidth="1"/>
    <col min="4583" max="4583" width="27.85546875" style="5" bestFit="1" customWidth="1"/>
    <col min="4584" max="4584" width="17.28515625" style="5" bestFit="1" customWidth="1"/>
    <col min="4585" max="4585" width="16.42578125" style="5" customWidth="1"/>
    <col min="4586" max="4586" width="15.42578125" style="5" customWidth="1"/>
    <col min="4587" max="4587" width="17.5703125" style="5" bestFit="1" customWidth="1"/>
    <col min="4588" max="4588" width="19.140625" style="5" customWidth="1"/>
    <col min="4589" max="4817" width="9" style="5"/>
    <col min="4818" max="4818" width="6.42578125" style="5" customWidth="1"/>
    <col min="4819" max="4820" width="0" style="5" hidden="1" customWidth="1"/>
    <col min="4821" max="4821" width="8.42578125" style="5" customWidth="1"/>
    <col min="4822" max="4822" width="6" style="5" customWidth="1"/>
    <col min="4823" max="4823" width="32.42578125" style="5" customWidth="1"/>
    <col min="4824" max="4824" width="37.28515625" style="5" customWidth="1"/>
    <col min="4825" max="4825" width="26.42578125" style="5" customWidth="1"/>
    <col min="4826" max="4826" width="10.7109375" style="5" customWidth="1"/>
    <col min="4827" max="4828" width="24.28515625" style="5" customWidth="1"/>
    <col min="4829" max="4829" width="21.5703125" style="5" customWidth="1"/>
    <col min="4830" max="4830" width="19.7109375" style="5" customWidth="1"/>
    <col min="4831" max="4831" width="11" style="5" customWidth="1"/>
    <col min="4832" max="4832" width="21.85546875" style="5" customWidth="1"/>
    <col min="4833" max="4833" width="21.5703125" style="5" customWidth="1"/>
    <col min="4834" max="4834" width="24.7109375" style="5" customWidth="1"/>
    <col min="4835" max="4835" width="21.42578125" style="5" customWidth="1"/>
    <col min="4836" max="4837" width="15.28515625" style="5" customWidth="1"/>
    <col min="4838" max="4838" width="20.140625" style="5" bestFit="1" customWidth="1"/>
    <col min="4839" max="4839" width="27.85546875" style="5" bestFit="1" customWidth="1"/>
    <col min="4840" max="4840" width="17.28515625" style="5" bestFit="1" customWidth="1"/>
    <col min="4841" max="4841" width="16.42578125" style="5" customWidth="1"/>
    <col min="4842" max="4842" width="15.42578125" style="5" customWidth="1"/>
    <col min="4843" max="4843" width="17.5703125" style="5" bestFit="1" customWidth="1"/>
    <col min="4844" max="4844" width="19.140625" style="5" customWidth="1"/>
    <col min="4845" max="5073" width="9" style="5"/>
    <col min="5074" max="5074" width="6.42578125" style="5" customWidth="1"/>
    <col min="5075" max="5076" width="0" style="5" hidden="1" customWidth="1"/>
    <col min="5077" max="5077" width="8.42578125" style="5" customWidth="1"/>
    <col min="5078" max="5078" width="6" style="5" customWidth="1"/>
    <col min="5079" max="5079" width="32.42578125" style="5" customWidth="1"/>
    <col min="5080" max="5080" width="37.28515625" style="5" customWidth="1"/>
    <col min="5081" max="5081" width="26.42578125" style="5" customWidth="1"/>
    <col min="5082" max="5082" width="10.7109375" style="5" customWidth="1"/>
    <col min="5083" max="5084" width="24.28515625" style="5" customWidth="1"/>
    <col min="5085" max="5085" width="21.5703125" style="5" customWidth="1"/>
    <col min="5086" max="5086" width="19.7109375" style="5" customWidth="1"/>
    <col min="5087" max="5087" width="11" style="5" customWidth="1"/>
    <col min="5088" max="5088" width="21.85546875" style="5" customWidth="1"/>
    <col min="5089" max="5089" width="21.5703125" style="5" customWidth="1"/>
    <col min="5090" max="5090" width="24.7109375" style="5" customWidth="1"/>
    <col min="5091" max="5091" width="21.42578125" style="5" customWidth="1"/>
    <col min="5092" max="5093" width="15.28515625" style="5" customWidth="1"/>
    <col min="5094" max="5094" width="20.140625" style="5" bestFit="1" customWidth="1"/>
    <col min="5095" max="5095" width="27.85546875" style="5" bestFit="1" customWidth="1"/>
    <col min="5096" max="5096" width="17.28515625" style="5" bestFit="1" customWidth="1"/>
    <col min="5097" max="5097" width="16.42578125" style="5" customWidth="1"/>
    <col min="5098" max="5098" width="15.42578125" style="5" customWidth="1"/>
    <col min="5099" max="5099" width="17.5703125" style="5" bestFit="1" customWidth="1"/>
    <col min="5100" max="5100" width="19.140625" style="5" customWidth="1"/>
    <col min="5101" max="5329" width="9" style="5"/>
    <col min="5330" max="5330" width="6.42578125" style="5" customWidth="1"/>
    <col min="5331" max="5332" width="0" style="5" hidden="1" customWidth="1"/>
    <col min="5333" max="5333" width="8.42578125" style="5" customWidth="1"/>
    <col min="5334" max="5334" width="6" style="5" customWidth="1"/>
    <col min="5335" max="5335" width="32.42578125" style="5" customWidth="1"/>
    <col min="5336" max="5336" width="37.28515625" style="5" customWidth="1"/>
    <col min="5337" max="5337" width="26.42578125" style="5" customWidth="1"/>
    <col min="5338" max="5338" width="10.7109375" style="5" customWidth="1"/>
    <col min="5339" max="5340" width="24.28515625" style="5" customWidth="1"/>
    <col min="5341" max="5341" width="21.5703125" style="5" customWidth="1"/>
    <col min="5342" max="5342" width="19.7109375" style="5" customWidth="1"/>
    <col min="5343" max="5343" width="11" style="5" customWidth="1"/>
    <col min="5344" max="5344" width="21.85546875" style="5" customWidth="1"/>
    <col min="5345" max="5345" width="21.5703125" style="5" customWidth="1"/>
    <col min="5346" max="5346" width="24.7109375" style="5" customWidth="1"/>
    <col min="5347" max="5347" width="21.42578125" style="5" customWidth="1"/>
    <col min="5348" max="5349" width="15.28515625" style="5" customWidth="1"/>
    <col min="5350" max="5350" width="20.140625" style="5" bestFit="1" customWidth="1"/>
    <col min="5351" max="5351" width="27.85546875" style="5" bestFit="1" customWidth="1"/>
    <col min="5352" max="5352" width="17.28515625" style="5" bestFit="1" customWidth="1"/>
    <col min="5353" max="5353" width="16.42578125" style="5" customWidth="1"/>
    <col min="5354" max="5354" width="15.42578125" style="5" customWidth="1"/>
    <col min="5355" max="5355" width="17.5703125" style="5" bestFit="1" customWidth="1"/>
    <col min="5356" max="5356" width="19.140625" style="5" customWidth="1"/>
    <col min="5357" max="5585" width="9" style="5"/>
    <col min="5586" max="5586" width="6.42578125" style="5" customWidth="1"/>
    <col min="5587" max="5588" width="0" style="5" hidden="1" customWidth="1"/>
    <col min="5589" max="5589" width="8.42578125" style="5" customWidth="1"/>
    <col min="5590" max="5590" width="6" style="5" customWidth="1"/>
    <col min="5591" max="5591" width="32.42578125" style="5" customWidth="1"/>
    <col min="5592" max="5592" width="37.28515625" style="5" customWidth="1"/>
    <col min="5593" max="5593" width="26.42578125" style="5" customWidth="1"/>
    <col min="5594" max="5594" width="10.7109375" style="5" customWidth="1"/>
    <col min="5595" max="5596" width="24.28515625" style="5" customWidth="1"/>
    <col min="5597" max="5597" width="21.5703125" style="5" customWidth="1"/>
    <col min="5598" max="5598" width="19.7109375" style="5" customWidth="1"/>
    <col min="5599" max="5599" width="11" style="5" customWidth="1"/>
    <col min="5600" max="5600" width="21.85546875" style="5" customWidth="1"/>
    <col min="5601" max="5601" width="21.5703125" style="5" customWidth="1"/>
    <col min="5602" max="5602" width="24.7109375" style="5" customWidth="1"/>
    <col min="5603" max="5603" width="21.42578125" style="5" customWidth="1"/>
    <col min="5604" max="5605" width="15.28515625" style="5" customWidth="1"/>
    <col min="5606" max="5606" width="20.140625" style="5" bestFit="1" customWidth="1"/>
    <col min="5607" max="5607" width="27.85546875" style="5" bestFit="1" customWidth="1"/>
    <col min="5608" max="5608" width="17.28515625" style="5" bestFit="1" customWidth="1"/>
    <col min="5609" max="5609" width="16.42578125" style="5" customWidth="1"/>
    <col min="5610" max="5610" width="15.42578125" style="5" customWidth="1"/>
    <col min="5611" max="5611" width="17.5703125" style="5" bestFit="1" customWidth="1"/>
    <col min="5612" max="5612" width="19.140625" style="5" customWidth="1"/>
    <col min="5613" max="5841" width="9" style="5"/>
    <col min="5842" max="5842" width="6.42578125" style="5" customWidth="1"/>
    <col min="5843" max="5844" width="0" style="5" hidden="1" customWidth="1"/>
    <col min="5845" max="5845" width="8.42578125" style="5" customWidth="1"/>
    <col min="5846" max="5846" width="6" style="5" customWidth="1"/>
    <col min="5847" max="5847" width="32.42578125" style="5" customWidth="1"/>
    <col min="5848" max="5848" width="37.28515625" style="5" customWidth="1"/>
    <col min="5849" max="5849" width="26.42578125" style="5" customWidth="1"/>
    <col min="5850" max="5850" width="10.7109375" style="5" customWidth="1"/>
    <col min="5851" max="5852" width="24.28515625" style="5" customWidth="1"/>
    <col min="5853" max="5853" width="21.5703125" style="5" customWidth="1"/>
    <col min="5854" max="5854" width="19.7109375" style="5" customWidth="1"/>
    <col min="5855" max="5855" width="11" style="5" customWidth="1"/>
    <col min="5856" max="5856" width="21.85546875" style="5" customWidth="1"/>
    <col min="5857" max="5857" width="21.5703125" style="5" customWidth="1"/>
    <col min="5858" max="5858" width="24.7109375" style="5" customWidth="1"/>
    <col min="5859" max="5859" width="21.42578125" style="5" customWidth="1"/>
    <col min="5860" max="5861" width="15.28515625" style="5" customWidth="1"/>
    <col min="5862" max="5862" width="20.140625" style="5" bestFit="1" customWidth="1"/>
    <col min="5863" max="5863" width="27.85546875" style="5" bestFit="1" customWidth="1"/>
    <col min="5864" max="5864" width="17.28515625" style="5" bestFit="1" customWidth="1"/>
    <col min="5865" max="5865" width="16.42578125" style="5" customWidth="1"/>
    <col min="5866" max="5866" width="15.42578125" style="5" customWidth="1"/>
    <col min="5867" max="5867" width="17.5703125" style="5" bestFit="1" customWidth="1"/>
    <col min="5868" max="5868" width="19.140625" style="5" customWidth="1"/>
    <col min="5869" max="6097" width="9" style="5"/>
    <col min="6098" max="6098" width="6.42578125" style="5" customWidth="1"/>
    <col min="6099" max="6100" width="0" style="5" hidden="1" customWidth="1"/>
    <col min="6101" max="6101" width="8.42578125" style="5" customWidth="1"/>
    <col min="6102" max="6102" width="6" style="5" customWidth="1"/>
    <col min="6103" max="6103" width="32.42578125" style="5" customWidth="1"/>
    <col min="6104" max="6104" width="37.28515625" style="5" customWidth="1"/>
    <col min="6105" max="6105" width="26.42578125" style="5" customWidth="1"/>
    <col min="6106" max="6106" width="10.7109375" style="5" customWidth="1"/>
    <col min="6107" max="6108" width="24.28515625" style="5" customWidth="1"/>
    <col min="6109" max="6109" width="21.5703125" style="5" customWidth="1"/>
    <col min="6110" max="6110" width="19.7109375" style="5" customWidth="1"/>
    <col min="6111" max="6111" width="11" style="5" customWidth="1"/>
    <col min="6112" max="6112" width="21.85546875" style="5" customWidth="1"/>
    <col min="6113" max="6113" width="21.5703125" style="5" customWidth="1"/>
    <col min="6114" max="6114" width="24.7109375" style="5" customWidth="1"/>
    <col min="6115" max="6115" width="21.42578125" style="5" customWidth="1"/>
    <col min="6116" max="6117" width="15.28515625" style="5" customWidth="1"/>
    <col min="6118" max="6118" width="20.140625" style="5" bestFit="1" customWidth="1"/>
    <col min="6119" max="6119" width="27.85546875" style="5" bestFit="1" customWidth="1"/>
    <col min="6120" max="6120" width="17.28515625" style="5" bestFit="1" customWidth="1"/>
    <col min="6121" max="6121" width="16.42578125" style="5" customWidth="1"/>
    <col min="6122" max="6122" width="15.42578125" style="5" customWidth="1"/>
    <col min="6123" max="6123" width="17.5703125" style="5" bestFit="1" customWidth="1"/>
    <col min="6124" max="6124" width="19.140625" style="5" customWidth="1"/>
    <col min="6125" max="6353" width="9" style="5"/>
    <col min="6354" max="6354" width="6.42578125" style="5" customWidth="1"/>
    <col min="6355" max="6356" width="0" style="5" hidden="1" customWidth="1"/>
    <col min="6357" max="6357" width="8.42578125" style="5" customWidth="1"/>
    <col min="6358" max="6358" width="6" style="5" customWidth="1"/>
    <col min="6359" max="6359" width="32.42578125" style="5" customWidth="1"/>
    <col min="6360" max="6360" width="37.28515625" style="5" customWidth="1"/>
    <col min="6361" max="6361" width="26.42578125" style="5" customWidth="1"/>
    <col min="6362" max="6362" width="10.7109375" style="5" customWidth="1"/>
    <col min="6363" max="6364" width="24.28515625" style="5" customWidth="1"/>
    <col min="6365" max="6365" width="21.5703125" style="5" customWidth="1"/>
    <col min="6366" max="6366" width="19.7109375" style="5" customWidth="1"/>
    <col min="6367" max="6367" width="11" style="5" customWidth="1"/>
    <col min="6368" max="6368" width="21.85546875" style="5" customWidth="1"/>
    <col min="6369" max="6369" width="21.5703125" style="5" customWidth="1"/>
    <col min="6370" max="6370" width="24.7109375" style="5" customWidth="1"/>
    <col min="6371" max="6371" width="21.42578125" style="5" customWidth="1"/>
    <col min="6372" max="6373" width="15.28515625" style="5" customWidth="1"/>
    <col min="6374" max="6374" width="20.140625" style="5" bestFit="1" customWidth="1"/>
    <col min="6375" max="6375" width="27.85546875" style="5" bestFit="1" customWidth="1"/>
    <col min="6376" max="6376" width="17.28515625" style="5" bestFit="1" customWidth="1"/>
    <col min="6377" max="6377" width="16.42578125" style="5" customWidth="1"/>
    <col min="6378" max="6378" width="15.42578125" style="5" customWidth="1"/>
    <col min="6379" max="6379" width="17.5703125" style="5" bestFit="1" customWidth="1"/>
    <col min="6380" max="6380" width="19.140625" style="5" customWidth="1"/>
    <col min="6381" max="6609" width="9" style="5"/>
    <col min="6610" max="6610" width="6.42578125" style="5" customWidth="1"/>
    <col min="6611" max="6612" width="0" style="5" hidden="1" customWidth="1"/>
    <col min="6613" max="6613" width="8.42578125" style="5" customWidth="1"/>
    <col min="6614" max="6614" width="6" style="5" customWidth="1"/>
    <col min="6615" max="6615" width="32.42578125" style="5" customWidth="1"/>
    <col min="6616" max="6616" width="37.28515625" style="5" customWidth="1"/>
    <col min="6617" max="6617" width="26.42578125" style="5" customWidth="1"/>
    <col min="6618" max="6618" width="10.7109375" style="5" customWidth="1"/>
    <col min="6619" max="6620" width="24.28515625" style="5" customWidth="1"/>
    <col min="6621" max="6621" width="21.5703125" style="5" customWidth="1"/>
    <col min="6622" max="6622" width="19.7109375" style="5" customWidth="1"/>
    <col min="6623" max="6623" width="11" style="5" customWidth="1"/>
    <col min="6624" max="6624" width="21.85546875" style="5" customWidth="1"/>
    <col min="6625" max="6625" width="21.5703125" style="5" customWidth="1"/>
    <col min="6626" max="6626" width="24.7109375" style="5" customWidth="1"/>
    <col min="6627" max="6627" width="21.42578125" style="5" customWidth="1"/>
    <col min="6628" max="6629" width="15.28515625" style="5" customWidth="1"/>
    <col min="6630" max="6630" width="20.140625" style="5" bestFit="1" customWidth="1"/>
    <col min="6631" max="6631" width="27.85546875" style="5" bestFit="1" customWidth="1"/>
    <col min="6632" max="6632" width="17.28515625" style="5" bestFit="1" customWidth="1"/>
    <col min="6633" max="6633" width="16.42578125" style="5" customWidth="1"/>
    <col min="6634" max="6634" width="15.42578125" style="5" customWidth="1"/>
    <col min="6635" max="6635" width="17.5703125" style="5" bestFit="1" customWidth="1"/>
    <col min="6636" max="6636" width="19.140625" style="5" customWidth="1"/>
    <col min="6637" max="6865" width="9" style="5"/>
    <col min="6866" max="6866" width="6.42578125" style="5" customWidth="1"/>
    <col min="6867" max="6868" width="0" style="5" hidden="1" customWidth="1"/>
    <col min="6869" max="6869" width="8.42578125" style="5" customWidth="1"/>
    <col min="6870" max="6870" width="6" style="5" customWidth="1"/>
    <col min="6871" max="6871" width="32.42578125" style="5" customWidth="1"/>
    <col min="6872" max="6872" width="37.28515625" style="5" customWidth="1"/>
    <col min="6873" max="6873" width="26.42578125" style="5" customWidth="1"/>
    <col min="6874" max="6874" width="10.7109375" style="5" customWidth="1"/>
    <col min="6875" max="6876" width="24.28515625" style="5" customWidth="1"/>
    <col min="6877" max="6877" width="21.5703125" style="5" customWidth="1"/>
    <col min="6878" max="6878" width="19.7109375" style="5" customWidth="1"/>
    <col min="6879" max="6879" width="11" style="5" customWidth="1"/>
    <col min="6880" max="6880" width="21.85546875" style="5" customWidth="1"/>
    <col min="6881" max="6881" width="21.5703125" style="5" customWidth="1"/>
    <col min="6882" max="6882" width="24.7109375" style="5" customWidth="1"/>
    <col min="6883" max="6883" width="21.42578125" style="5" customWidth="1"/>
    <col min="6884" max="6885" width="15.28515625" style="5" customWidth="1"/>
    <col min="6886" max="6886" width="20.140625" style="5" bestFit="1" customWidth="1"/>
    <col min="6887" max="6887" width="27.85546875" style="5" bestFit="1" customWidth="1"/>
    <col min="6888" max="6888" width="17.28515625" style="5" bestFit="1" customWidth="1"/>
    <col min="6889" max="6889" width="16.42578125" style="5" customWidth="1"/>
    <col min="6890" max="6890" width="15.42578125" style="5" customWidth="1"/>
    <col min="6891" max="6891" width="17.5703125" style="5" bestFit="1" customWidth="1"/>
    <col min="6892" max="6892" width="19.140625" style="5" customWidth="1"/>
    <col min="6893" max="7121" width="9" style="5"/>
    <col min="7122" max="7122" width="6.42578125" style="5" customWidth="1"/>
    <col min="7123" max="7124" width="0" style="5" hidden="1" customWidth="1"/>
    <col min="7125" max="7125" width="8.42578125" style="5" customWidth="1"/>
    <col min="7126" max="7126" width="6" style="5" customWidth="1"/>
    <col min="7127" max="7127" width="32.42578125" style="5" customWidth="1"/>
    <col min="7128" max="7128" width="37.28515625" style="5" customWidth="1"/>
    <col min="7129" max="7129" width="26.42578125" style="5" customWidth="1"/>
    <col min="7130" max="7130" width="10.7109375" style="5" customWidth="1"/>
    <col min="7131" max="7132" width="24.28515625" style="5" customWidth="1"/>
    <col min="7133" max="7133" width="21.5703125" style="5" customWidth="1"/>
    <col min="7134" max="7134" width="19.7109375" style="5" customWidth="1"/>
    <col min="7135" max="7135" width="11" style="5" customWidth="1"/>
    <col min="7136" max="7136" width="21.85546875" style="5" customWidth="1"/>
    <col min="7137" max="7137" width="21.5703125" style="5" customWidth="1"/>
    <col min="7138" max="7138" width="24.7109375" style="5" customWidth="1"/>
    <col min="7139" max="7139" width="21.42578125" style="5" customWidth="1"/>
    <col min="7140" max="7141" width="15.28515625" style="5" customWidth="1"/>
    <col min="7142" max="7142" width="20.140625" style="5" bestFit="1" customWidth="1"/>
    <col min="7143" max="7143" width="27.85546875" style="5" bestFit="1" customWidth="1"/>
    <col min="7144" max="7144" width="17.28515625" style="5" bestFit="1" customWidth="1"/>
    <col min="7145" max="7145" width="16.42578125" style="5" customWidth="1"/>
    <col min="7146" max="7146" width="15.42578125" style="5" customWidth="1"/>
    <col min="7147" max="7147" width="17.5703125" style="5" bestFit="1" customWidth="1"/>
    <col min="7148" max="7148" width="19.140625" style="5" customWidth="1"/>
    <col min="7149" max="7377" width="9" style="5"/>
    <col min="7378" max="7378" width="6.42578125" style="5" customWidth="1"/>
    <col min="7379" max="7380" width="0" style="5" hidden="1" customWidth="1"/>
    <col min="7381" max="7381" width="8.42578125" style="5" customWidth="1"/>
    <col min="7382" max="7382" width="6" style="5" customWidth="1"/>
    <col min="7383" max="7383" width="32.42578125" style="5" customWidth="1"/>
    <col min="7384" max="7384" width="37.28515625" style="5" customWidth="1"/>
    <col min="7385" max="7385" width="26.42578125" style="5" customWidth="1"/>
    <col min="7386" max="7386" width="10.7109375" style="5" customWidth="1"/>
    <col min="7387" max="7388" width="24.28515625" style="5" customWidth="1"/>
    <col min="7389" max="7389" width="21.5703125" style="5" customWidth="1"/>
    <col min="7390" max="7390" width="19.7109375" style="5" customWidth="1"/>
    <col min="7391" max="7391" width="11" style="5" customWidth="1"/>
    <col min="7392" max="7392" width="21.85546875" style="5" customWidth="1"/>
    <col min="7393" max="7393" width="21.5703125" style="5" customWidth="1"/>
    <col min="7394" max="7394" width="24.7109375" style="5" customWidth="1"/>
    <col min="7395" max="7395" width="21.42578125" style="5" customWidth="1"/>
    <col min="7396" max="7397" width="15.28515625" style="5" customWidth="1"/>
    <col min="7398" max="7398" width="20.140625" style="5" bestFit="1" customWidth="1"/>
    <col min="7399" max="7399" width="27.85546875" style="5" bestFit="1" customWidth="1"/>
    <col min="7400" max="7400" width="17.28515625" style="5" bestFit="1" customWidth="1"/>
    <col min="7401" max="7401" width="16.42578125" style="5" customWidth="1"/>
    <col min="7402" max="7402" width="15.42578125" style="5" customWidth="1"/>
    <col min="7403" max="7403" width="17.5703125" style="5" bestFit="1" customWidth="1"/>
    <col min="7404" max="7404" width="19.140625" style="5" customWidth="1"/>
    <col min="7405" max="7633" width="9" style="5"/>
    <col min="7634" max="7634" width="6.42578125" style="5" customWidth="1"/>
    <col min="7635" max="7636" width="0" style="5" hidden="1" customWidth="1"/>
    <col min="7637" max="7637" width="8.42578125" style="5" customWidth="1"/>
    <col min="7638" max="7638" width="6" style="5" customWidth="1"/>
    <col min="7639" max="7639" width="32.42578125" style="5" customWidth="1"/>
    <col min="7640" max="7640" width="37.28515625" style="5" customWidth="1"/>
    <col min="7641" max="7641" width="26.42578125" style="5" customWidth="1"/>
    <col min="7642" max="7642" width="10.7109375" style="5" customWidth="1"/>
    <col min="7643" max="7644" width="24.28515625" style="5" customWidth="1"/>
    <col min="7645" max="7645" width="21.5703125" style="5" customWidth="1"/>
    <col min="7646" max="7646" width="19.7109375" style="5" customWidth="1"/>
    <col min="7647" max="7647" width="11" style="5" customWidth="1"/>
    <col min="7648" max="7648" width="21.85546875" style="5" customWidth="1"/>
    <col min="7649" max="7649" width="21.5703125" style="5" customWidth="1"/>
    <col min="7650" max="7650" width="24.7109375" style="5" customWidth="1"/>
    <col min="7651" max="7651" width="21.42578125" style="5" customWidth="1"/>
    <col min="7652" max="7653" width="15.28515625" style="5" customWidth="1"/>
    <col min="7654" max="7654" width="20.140625" style="5" bestFit="1" customWidth="1"/>
    <col min="7655" max="7655" width="27.85546875" style="5" bestFit="1" customWidth="1"/>
    <col min="7656" max="7656" width="17.28515625" style="5" bestFit="1" customWidth="1"/>
    <col min="7657" max="7657" width="16.42578125" style="5" customWidth="1"/>
    <col min="7658" max="7658" width="15.42578125" style="5" customWidth="1"/>
    <col min="7659" max="7659" width="17.5703125" style="5" bestFit="1" customWidth="1"/>
    <col min="7660" max="7660" width="19.140625" style="5" customWidth="1"/>
    <col min="7661" max="7889" width="9" style="5"/>
    <col min="7890" max="7890" width="6.42578125" style="5" customWidth="1"/>
    <col min="7891" max="7892" width="0" style="5" hidden="1" customWidth="1"/>
    <col min="7893" max="7893" width="8.42578125" style="5" customWidth="1"/>
    <col min="7894" max="7894" width="6" style="5" customWidth="1"/>
    <col min="7895" max="7895" width="32.42578125" style="5" customWidth="1"/>
    <col min="7896" max="7896" width="37.28515625" style="5" customWidth="1"/>
    <col min="7897" max="7897" width="26.42578125" style="5" customWidth="1"/>
    <col min="7898" max="7898" width="10.7109375" style="5" customWidth="1"/>
    <col min="7899" max="7900" width="24.28515625" style="5" customWidth="1"/>
    <col min="7901" max="7901" width="21.5703125" style="5" customWidth="1"/>
    <col min="7902" max="7902" width="19.7109375" style="5" customWidth="1"/>
    <col min="7903" max="7903" width="11" style="5" customWidth="1"/>
    <col min="7904" max="7904" width="21.85546875" style="5" customWidth="1"/>
    <col min="7905" max="7905" width="21.5703125" style="5" customWidth="1"/>
    <col min="7906" max="7906" width="24.7109375" style="5" customWidth="1"/>
    <col min="7907" max="7907" width="21.42578125" style="5" customWidth="1"/>
    <col min="7908" max="7909" width="15.28515625" style="5" customWidth="1"/>
    <col min="7910" max="7910" width="20.140625" style="5" bestFit="1" customWidth="1"/>
    <col min="7911" max="7911" width="27.85546875" style="5" bestFit="1" customWidth="1"/>
    <col min="7912" max="7912" width="17.28515625" style="5" bestFit="1" customWidth="1"/>
    <col min="7913" max="7913" width="16.42578125" style="5" customWidth="1"/>
    <col min="7914" max="7914" width="15.42578125" style="5" customWidth="1"/>
    <col min="7915" max="7915" width="17.5703125" style="5" bestFit="1" customWidth="1"/>
    <col min="7916" max="7916" width="19.140625" style="5" customWidth="1"/>
    <col min="7917" max="8145" width="9" style="5"/>
    <col min="8146" max="8146" width="6.42578125" style="5" customWidth="1"/>
    <col min="8147" max="8148" width="0" style="5" hidden="1" customWidth="1"/>
    <col min="8149" max="8149" width="8.42578125" style="5" customWidth="1"/>
    <col min="8150" max="8150" width="6" style="5" customWidth="1"/>
    <col min="8151" max="8151" width="32.42578125" style="5" customWidth="1"/>
    <col min="8152" max="8152" width="37.28515625" style="5" customWidth="1"/>
    <col min="8153" max="8153" width="26.42578125" style="5" customWidth="1"/>
    <col min="8154" max="8154" width="10.7109375" style="5" customWidth="1"/>
    <col min="8155" max="8156" width="24.28515625" style="5" customWidth="1"/>
    <col min="8157" max="8157" width="21.5703125" style="5" customWidth="1"/>
    <col min="8158" max="8158" width="19.7109375" style="5" customWidth="1"/>
    <col min="8159" max="8159" width="11" style="5" customWidth="1"/>
    <col min="8160" max="8160" width="21.85546875" style="5" customWidth="1"/>
    <col min="8161" max="8161" width="21.5703125" style="5" customWidth="1"/>
    <col min="8162" max="8162" width="24.7109375" style="5" customWidth="1"/>
    <col min="8163" max="8163" width="21.42578125" style="5" customWidth="1"/>
    <col min="8164" max="8165" width="15.28515625" style="5" customWidth="1"/>
    <col min="8166" max="8166" width="20.140625" style="5" bestFit="1" customWidth="1"/>
    <col min="8167" max="8167" width="27.85546875" style="5" bestFit="1" customWidth="1"/>
    <col min="8168" max="8168" width="17.28515625" style="5" bestFit="1" customWidth="1"/>
    <col min="8169" max="8169" width="16.42578125" style="5" customWidth="1"/>
    <col min="8170" max="8170" width="15.42578125" style="5" customWidth="1"/>
    <col min="8171" max="8171" width="17.5703125" style="5" bestFit="1" customWidth="1"/>
    <col min="8172" max="8172" width="19.140625" style="5" customWidth="1"/>
    <col min="8173" max="8401" width="9" style="5"/>
    <col min="8402" max="8402" width="6.42578125" style="5" customWidth="1"/>
    <col min="8403" max="8404" width="0" style="5" hidden="1" customWidth="1"/>
    <col min="8405" max="8405" width="8.42578125" style="5" customWidth="1"/>
    <col min="8406" max="8406" width="6" style="5" customWidth="1"/>
    <col min="8407" max="8407" width="32.42578125" style="5" customWidth="1"/>
    <col min="8408" max="8408" width="37.28515625" style="5" customWidth="1"/>
    <col min="8409" max="8409" width="26.42578125" style="5" customWidth="1"/>
    <col min="8410" max="8410" width="10.7109375" style="5" customWidth="1"/>
    <col min="8411" max="8412" width="24.28515625" style="5" customWidth="1"/>
    <col min="8413" max="8413" width="21.5703125" style="5" customWidth="1"/>
    <col min="8414" max="8414" width="19.7109375" style="5" customWidth="1"/>
    <col min="8415" max="8415" width="11" style="5" customWidth="1"/>
    <col min="8416" max="8416" width="21.85546875" style="5" customWidth="1"/>
    <col min="8417" max="8417" width="21.5703125" style="5" customWidth="1"/>
    <col min="8418" max="8418" width="24.7109375" style="5" customWidth="1"/>
    <col min="8419" max="8419" width="21.42578125" style="5" customWidth="1"/>
    <col min="8420" max="8421" width="15.28515625" style="5" customWidth="1"/>
    <col min="8422" max="8422" width="20.140625" style="5" bestFit="1" customWidth="1"/>
    <col min="8423" max="8423" width="27.85546875" style="5" bestFit="1" customWidth="1"/>
    <col min="8424" max="8424" width="17.28515625" style="5" bestFit="1" customWidth="1"/>
    <col min="8425" max="8425" width="16.42578125" style="5" customWidth="1"/>
    <col min="8426" max="8426" width="15.42578125" style="5" customWidth="1"/>
    <col min="8427" max="8427" width="17.5703125" style="5" bestFit="1" customWidth="1"/>
    <col min="8428" max="8428" width="19.140625" style="5" customWidth="1"/>
    <col min="8429" max="8657" width="9" style="5"/>
    <col min="8658" max="8658" width="6.42578125" style="5" customWidth="1"/>
    <col min="8659" max="8660" width="0" style="5" hidden="1" customWidth="1"/>
    <col min="8661" max="8661" width="8.42578125" style="5" customWidth="1"/>
    <col min="8662" max="8662" width="6" style="5" customWidth="1"/>
    <col min="8663" max="8663" width="32.42578125" style="5" customWidth="1"/>
    <col min="8664" max="8664" width="37.28515625" style="5" customWidth="1"/>
    <col min="8665" max="8665" width="26.42578125" style="5" customWidth="1"/>
    <col min="8666" max="8666" width="10.7109375" style="5" customWidth="1"/>
    <col min="8667" max="8668" width="24.28515625" style="5" customWidth="1"/>
    <col min="8669" max="8669" width="21.5703125" style="5" customWidth="1"/>
    <col min="8670" max="8670" width="19.7109375" style="5" customWidth="1"/>
    <col min="8671" max="8671" width="11" style="5" customWidth="1"/>
    <col min="8672" max="8672" width="21.85546875" style="5" customWidth="1"/>
    <col min="8673" max="8673" width="21.5703125" style="5" customWidth="1"/>
    <col min="8674" max="8674" width="24.7109375" style="5" customWidth="1"/>
    <col min="8675" max="8675" width="21.42578125" style="5" customWidth="1"/>
    <col min="8676" max="8677" width="15.28515625" style="5" customWidth="1"/>
    <col min="8678" max="8678" width="20.140625" style="5" bestFit="1" customWidth="1"/>
    <col min="8679" max="8679" width="27.85546875" style="5" bestFit="1" customWidth="1"/>
    <col min="8680" max="8680" width="17.28515625" style="5" bestFit="1" customWidth="1"/>
    <col min="8681" max="8681" width="16.42578125" style="5" customWidth="1"/>
    <col min="8682" max="8682" width="15.42578125" style="5" customWidth="1"/>
    <col min="8683" max="8683" width="17.5703125" style="5" bestFit="1" customWidth="1"/>
    <col min="8684" max="8684" width="19.140625" style="5" customWidth="1"/>
    <col min="8685" max="8913" width="9" style="5"/>
    <col min="8914" max="8914" width="6.42578125" style="5" customWidth="1"/>
    <col min="8915" max="8916" width="0" style="5" hidden="1" customWidth="1"/>
    <col min="8917" max="8917" width="8.42578125" style="5" customWidth="1"/>
    <col min="8918" max="8918" width="6" style="5" customWidth="1"/>
    <col min="8919" max="8919" width="32.42578125" style="5" customWidth="1"/>
    <col min="8920" max="8920" width="37.28515625" style="5" customWidth="1"/>
    <col min="8921" max="8921" width="26.42578125" style="5" customWidth="1"/>
    <col min="8922" max="8922" width="10.7109375" style="5" customWidth="1"/>
    <col min="8923" max="8924" width="24.28515625" style="5" customWidth="1"/>
    <col min="8925" max="8925" width="21.5703125" style="5" customWidth="1"/>
    <col min="8926" max="8926" width="19.7109375" style="5" customWidth="1"/>
    <col min="8927" max="8927" width="11" style="5" customWidth="1"/>
    <col min="8928" max="8928" width="21.85546875" style="5" customWidth="1"/>
    <col min="8929" max="8929" width="21.5703125" style="5" customWidth="1"/>
    <col min="8930" max="8930" width="24.7109375" style="5" customWidth="1"/>
    <col min="8931" max="8931" width="21.42578125" style="5" customWidth="1"/>
    <col min="8932" max="8933" width="15.28515625" style="5" customWidth="1"/>
    <col min="8934" max="8934" width="20.140625" style="5" bestFit="1" customWidth="1"/>
    <col min="8935" max="8935" width="27.85546875" style="5" bestFit="1" customWidth="1"/>
    <col min="8936" max="8936" width="17.28515625" style="5" bestFit="1" customWidth="1"/>
    <col min="8937" max="8937" width="16.42578125" style="5" customWidth="1"/>
    <col min="8938" max="8938" width="15.42578125" style="5" customWidth="1"/>
    <col min="8939" max="8939" width="17.5703125" style="5" bestFit="1" customWidth="1"/>
    <col min="8940" max="8940" width="19.140625" style="5" customWidth="1"/>
    <col min="8941" max="9169" width="9" style="5"/>
    <col min="9170" max="9170" width="6.42578125" style="5" customWidth="1"/>
    <col min="9171" max="9172" width="0" style="5" hidden="1" customWidth="1"/>
    <col min="9173" max="9173" width="8.42578125" style="5" customWidth="1"/>
    <col min="9174" max="9174" width="6" style="5" customWidth="1"/>
    <col min="9175" max="9175" width="32.42578125" style="5" customWidth="1"/>
    <col min="9176" max="9176" width="37.28515625" style="5" customWidth="1"/>
    <col min="9177" max="9177" width="26.42578125" style="5" customWidth="1"/>
    <col min="9178" max="9178" width="10.7109375" style="5" customWidth="1"/>
    <col min="9179" max="9180" width="24.28515625" style="5" customWidth="1"/>
    <col min="9181" max="9181" width="21.5703125" style="5" customWidth="1"/>
    <col min="9182" max="9182" width="19.7109375" style="5" customWidth="1"/>
    <col min="9183" max="9183" width="11" style="5" customWidth="1"/>
    <col min="9184" max="9184" width="21.85546875" style="5" customWidth="1"/>
    <col min="9185" max="9185" width="21.5703125" style="5" customWidth="1"/>
    <col min="9186" max="9186" width="24.7109375" style="5" customWidth="1"/>
    <col min="9187" max="9187" width="21.42578125" style="5" customWidth="1"/>
    <col min="9188" max="9189" width="15.28515625" style="5" customWidth="1"/>
    <col min="9190" max="9190" width="20.140625" style="5" bestFit="1" customWidth="1"/>
    <col min="9191" max="9191" width="27.85546875" style="5" bestFit="1" customWidth="1"/>
    <col min="9192" max="9192" width="17.28515625" style="5" bestFit="1" customWidth="1"/>
    <col min="9193" max="9193" width="16.42578125" style="5" customWidth="1"/>
    <col min="9194" max="9194" width="15.42578125" style="5" customWidth="1"/>
    <col min="9195" max="9195" width="17.5703125" style="5" bestFit="1" customWidth="1"/>
    <col min="9196" max="9196" width="19.140625" style="5" customWidth="1"/>
    <col min="9197" max="9425" width="9" style="5"/>
    <col min="9426" max="9426" width="6.42578125" style="5" customWidth="1"/>
    <col min="9427" max="9428" width="0" style="5" hidden="1" customWidth="1"/>
    <col min="9429" max="9429" width="8.42578125" style="5" customWidth="1"/>
    <col min="9430" max="9430" width="6" style="5" customWidth="1"/>
    <col min="9431" max="9431" width="32.42578125" style="5" customWidth="1"/>
    <col min="9432" max="9432" width="37.28515625" style="5" customWidth="1"/>
    <col min="9433" max="9433" width="26.42578125" style="5" customWidth="1"/>
    <col min="9434" max="9434" width="10.7109375" style="5" customWidth="1"/>
    <col min="9435" max="9436" width="24.28515625" style="5" customWidth="1"/>
    <col min="9437" max="9437" width="21.5703125" style="5" customWidth="1"/>
    <col min="9438" max="9438" width="19.7109375" style="5" customWidth="1"/>
    <col min="9439" max="9439" width="11" style="5" customWidth="1"/>
    <col min="9440" max="9440" width="21.85546875" style="5" customWidth="1"/>
    <col min="9441" max="9441" width="21.5703125" style="5" customWidth="1"/>
    <col min="9442" max="9442" width="24.7109375" style="5" customWidth="1"/>
    <col min="9443" max="9443" width="21.42578125" style="5" customWidth="1"/>
    <col min="9444" max="9445" width="15.28515625" style="5" customWidth="1"/>
    <col min="9446" max="9446" width="20.140625" style="5" bestFit="1" customWidth="1"/>
    <col min="9447" max="9447" width="27.85546875" style="5" bestFit="1" customWidth="1"/>
    <col min="9448" max="9448" width="17.28515625" style="5" bestFit="1" customWidth="1"/>
    <col min="9449" max="9449" width="16.42578125" style="5" customWidth="1"/>
    <col min="9450" max="9450" width="15.42578125" style="5" customWidth="1"/>
    <col min="9451" max="9451" width="17.5703125" style="5" bestFit="1" customWidth="1"/>
    <col min="9452" max="9452" width="19.140625" style="5" customWidth="1"/>
    <col min="9453" max="9681" width="9" style="5"/>
    <col min="9682" max="9682" width="6.42578125" style="5" customWidth="1"/>
    <col min="9683" max="9684" width="0" style="5" hidden="1" customWidth="1"/>
    <col min="9685" max="9685" width="8.42578125" style="5" customWidth="1"/>
    <col min="9686" max="9686" width="6" style="5" customWidth="1"/>
    <col min="9687" max="9687" width="32.42578125" style="5" customWidth="1"/>
    <col min="9688" max="9688" width="37.28515625" style="5" customWidth="1"/>
    <col min="9689" max="9689" width="26.42578125" style="5" customWidth="1"/>
    <col min="9690" max="9690" width="10.7109375" style="5" customWidth="1"/>
    <col min="9691" max="9692" width="24.28515625" style="5" customWidth="1"/>
    <col min="9693" max="9693" width="21.5703125" style="5" customWidth="1"/>
    <col min="9694" max="9694" width="19.7109375" style="5" customWidth="1"/>
    <col min="9695" max="9695" width="11" style="5" customWidth="1"/>
    <col min="9696" max="9696" width="21.85546875" style="5" customWidth="1"/>
    <col min="9697" max="9697" width="21.5703125" style="5" customWidth="1"/>
    <col min="9698" max="9698" width="24.7109375" style="5" customWidth="1"/>
    <col min="9699" max="9699" width="21.42578125" style="5" customWidth="1"/>
    <col min="9700" max="9701" width="15.28515625" style="5" customWidth="1"/>
    <col min="9702" max="9702" width="20.140625" style="5" bestFit="1" customWidth="1"/>
    <col min="9703" max="9703" width="27.85546875" style="5" bestFit="1" customWidth="1"/>
    <col min="9704" max="9704" width="17.28515625" style="5" bestFit="1" customWidth="1"/>
    <col min="9705" max="9705" width="16.42578125" style="5" customWidth="1"/>
    <col min="9706" max="9706" width="15.42578125" style="5" customWidth="1"/>
    <col min="9707" max="9707" width="17.5703125" style="5" bestFit="1" customWidth="1"/>
    <col min="9708" max="9708" width="19.140625" style="5" customWidth="1"/>
    <col min="9709" max="9937" width="9" style="5"/>
    <col min="9938" max="9938" width="6.42578125" style="5" customWidth="1"/>
    <col min="9939" max="9940" width="0" style="5" hidden="1" customWidth="1"/>
    <col min="9941" max="9941" width="8.42578125" style="5" customWidth="1"/>
    <col min="9942" max="9942" width="6" style="5" customWidth="1"/>
    <col min="9943" max="9943" width="32.42578125" style="5" customWidth="1"/>
    <col min="9944" max="9944" width="37.28515625" style="5" customWidth="1"/>
    <col min="9945" max="9945" width="26.42578125" style="5" customWidth="1"/>
    <col min="9946" max="9946" width="10.7109375" style="5" customWidth="1"/>
    <col min="9947" max="9948" width="24.28515625" style="5" customWidth="1"/>
    <col min="9949" max="9949" width="21.5703125" style="5" customWidth="1"/>
    <col min="9950" max="9950" width="19.7109375" style="5" customWidth="1"/>
    <col min="9951" max="9951" width="11" style="5" customWidth="1"/>
    <col min="9952" max="9952" width="21.85546875" style="5" customWidth="1"/>
    <col min="9953" max="9953" width="21.5703125" style="5" customWidth="1"/>
    <col min="9954" max="9954" width="24.7109375" style="5" customWidth="1"/>
    <col min="9955" max="9955" width="21.42578125" style="5" customWidth="1"/>
    <col min="9956" max="9957" width="15.28515625" style="5" customWidth="1"/>
    <col min="9958" max="9958" width="20.140625" style="5" bestFit="1" customWidth="1"/>
    <col min="9959" max="9959" width="27.85546875" style="5" bestFit="1" customWidth="1"/>
    <col min="9960" max="9960" width="17.28515625" style="5" bestFit="1" customWidth="1"/>
    <col min="9961" max="9961" width="16.42578125" style="5" customWidth="1"/>
    <col min="9962" max="9962" width="15.42578125" style="5" customWidth="1"/>
    <col min="9963" max="9963" width="17.5703125" style="5" bestFit="1" customWidth="1"/>
    <col min="9964" max="9964" width="19.140625" style="5" customWidth="1"/>
    <col min="9965" max="10193" width="9" style="5"/>
    <col min="10194" max="10194" width="6.42578125" style="5" customWidth="1"/>
    <col min="10195" max="10196" width="0" style="5" hidden="1" customWidth="1"/>
    <col min="10197" max="10197" width="8.42578125" style="5" customWidth="1"/>
    <col min="10198" max="10198" width="6" style="5" customWidth="1"/>
    <col min="10199" max="10199" width="32.42578125" style="5" customWidth="1"/>
    <col min="10200" max="10200" width="37.28515625" style="5" customWidth="1"/>
    <col min="10201" max="10201" width="26.42578125" style="5" customWidth="1"/>
    <col min="10202" max="10202" width="10.7109375" style="5" customWidth="1"/>
    <col min="10203" max="10204" width="24.28515625" style="5" customWidth="1"/>
    <col min="10205" max="10205" width="21.5703125" style="5" customWidth="1"/>
    <col min="10206" max="10206" width="19.7109375" style="5" customWidth="1"/>
    <col min="10207" max="10207" width="11" style="5" customWidth="1"/>
    <col min="10208" max="10208" width="21.85546875" style="5" customWidth="1"/>
    <col min="10209" max="10209" width="21.5703125" style="5" customWidth="1"/>
    <col min="10210" max="10210" width="24.7109375" style="5" customWidth="1"/>
    <col min="10211" max="10211" width="21.42578125" style="5" customWidth="1"/>
    <col min="10212" max="10213" width="15.28515625" style="5" customWidth="1"/>
    <col min="10214" max="10214" width="20.140625" style="5" bestFit="1" customWidth="1"/>
    <col min="10215" max="10215" width="27.85546875" style="5" bestFit="1" customWidth="1"/>
    <col min="10216" max="10216" width="17.28515625" style="5" bestFit="1" customWidth="1"/>
    <col min="10217" max="10217" width="16.42578125" style="5" customWidth="1"/>
    <col min="10218" max="10218" width="15.42578125" style="5" customWidth="1"/>
    <col min="10219" max="10219" width="17.5703125" style="5" bestFit="1" customWidth="1"/>
    <col min="10220" max="10220" width="19.140625" style="5" customWidth="1"/>
    <col min="10221" max="10449" width="9" style="5"/>
    <col min="10450" max="10450" width="6.42578125" style="5" customWidth="1"/>
    <col min="10451" max="10452" width="0" style="5" hidden="1" customWidth="1"/>
    <col min="10453" max="10453" width="8.42578125" style="5" customWidth="1"/>
    <col min="10454" max="10454" width="6" style="5" customWidth="1"/>
    <col min="10455" max="10455" width="32.42578125" style="5" customWidth="1"/>
    <col min="10456" max="10456" width="37.28515625" style="5" customWidth="1"/>
    <col min="10457" max="10457" width="26.42578125" style="5" customWidth="1"/>
    <col min="10458" max="10458" width="10.7109375" style="5" customWidth="1"/>
    <col min="10459" max="10460" width="24.28515625" style="5" customWidth="1"/>
    <col min="10461" max="10461" width="21.5703125" style="5" customWidth="1"/>
    <col min="10462" max="10462" width="19.7109375" style="5" customWidth="1"/>
    <col min="10463" max="10463" width="11" style="5" customWidth="1"/>
    <col min="10464" max="10464" width="21.85546875" style="5" customWidth="1"/>
    <col min="10465" max="10465" width="21.5703125" style="5" customWidth="1"/>
    <col min="10466" max="10466" width="24.7109375" style="5" customWidth="1"/>
    <col min="10467" max="10467" width="21.42578125" style="5" customWidth="1"/>
    <col min="10468" max="10469" width="15.28515625" style="5" customWidth="1"/>
    <col min="10470" max="10470" width="20.140625" style="5" bestFit="1" customWidth="1"/>
    <col min="10471" max="10471" width="27.85546875" style="5" bestFit="1" customWidth="1"/>
    <col min="10472" max="10472" width="17.28515625" style="5" bestFit="1" customWidth="1"/>
    <col min="10473" max="10473" width="16.42578125" style="5" customWidth="1"/>
    <col min="10474" max="10474" width="15.42578125" style="5" customWidth="1"/>
    <col min="10475" max="10475" width="17.5703125" style="5" bestFit="1" customWidth="1"/>
    <col min="10476" max="10476" width="19.140625" style="5" customWidth="1"/>
    <col min="10477" max="10705" width="9" style="5"/>
    <col min="10706" max="10706" width="6.42578125" style="5" customWidth="1"/>
    <col min="10707" max="10708" width="0" style="5" hidden="1" customWidth="1"/>
    <col min="10709" max="10709" width="8.42578125" style="5" customWidth="1"/>
    <col min="10710" max="10710" width="6" style="5" customWidth="1"/>
    <col min="10711" max="10711" width="32.42578125" style="5" customWidth="1"/>
    <col min="10712" max="10712" width="37.28515625" style="5" customWidth="1"/>
    <col min="10713" max="10713" width="26.42578125" style="5" customWidth="1"/>
    <col min="10714" max="10714" width="10.7109375" style="5" customWidth="1"/>
    <col min="10715" max="10716" width="24.28515625" style="5" customWidth="1"/>
    <col min="10717" max="10717" width="21.5703125" style="5" customWidth="1"/>
    <col min="10718" max="10718" width="19.7109375" style="5" customWidth="1"/>
    <col min="10719" max="10719" width="11" style="5" customWidth="1"/>
    <col min="10720" max="10720" width="21.85546875" style="5" customWidth="1"/>
    <col min="10721" max="10721" width="21.5703125" style="5" customWidth="1"/>
    <col min="10722" max="10722" width="24.7109375" style="5" customWidth="1"/>
    <col min="10723" max="10723" width="21.42578125" style="5" customWidth="1"/>
    <col min="10724" max="10725" width="15.28515625" style="5" customWidth="1"/>
    <col min="10726" max="10726" width="20.140625" style="5" bestFit="1" customWidth="1"/>
    <col min="10727" max="10727" width="27.85546875" style="5" bestFit="1" customWidth="1"/>
    <col min="10728" max="10728" width="17.28515625" style="5" bestFit="1" customWidth="1"/>
    <col min="10729" max="10729" width="16.42578125" style="5" customWidth="1"/>
    <col min="10730" max="10730" width="15.42578125" style="5" customWidth="1"/>
    <col min="10731" max="10731" width="17.5703125" style="5" bestFit="1" customWidth="1"/>
    <col min="10732" max="10732" width="19.140625" style="5" customWidth="1"/>
    <col min="10733" max="10961" width="9" style="5"/>
    <col min="10962" max="10962" width="6.42578125" style="5" customWidth="1"/>
    <col min="10963" max="10964" width="0" style="5" hidden="1" customWidth="1"/>
    <col min="10965" max="10965" width="8.42578125" style="5" customWidth="1"/>
    <col min="10966" max="10966" width="6" style="5" customWidth="1"/>
    <col min="10967" max="10967" width="32.42578125" style="5" customWidth="1"/>
    <col min="10968" max="10968" width="37.28515625" style="5" customWidth="1"/>
    <col min="10969" max="10969" width="26.42578125" style="5" customWidth="1"/>
    <col min="10970" max="10970" width="10.7109375" style="5" customWidth="1"/>
    <col min="10971" max="10972" width="24.28515625" style="5" customWidth="1"/>
    <col min="10973" max="10973" width="21.5703125" style="5" customWidth="1"/>
    <col min="10974" max="10974" width="19.7109375" style="5" customWidth="1"/>
    <col min="10975" max="10975" width="11" style="5" customWidth="1"/>
    <col min="10976" max="10976" width="21.85546875" style="5" customWidth="1"/>
    <col min="10977" max="10977" width="21.5703125" style="5" customWidth="1"/>
    <col min="10978" max="10978" width="24.7109375" style="5" customWidth="1"/>
    <col min="10979" max="10979" width="21.42578125" style="5" customWidth="1"/>
    <col min="10980" max="10981" width="15.28515625" style="5" customWidth="1"/>
    <col min="10982" max="10982" width="20.140625" style="5" bestFit="1" customWidth="1"/>
    <col min="10983" max="10983" width="27.85546875" style="5" bestFit="1" customWidth="1"/>
    <col min="10984" max="10984" width="17.28515625" style="5" bestFit="1" customWidth="1"/>
    <col min="10985" max="10985" width="16.42578125" style="5" customWidth="1"/>
    <col min="10986" max="10986" width="15.42578125" style="5" customWidth="1"/>
    <col min="10987" max="10987" width="17.5703125" style="5" bestFit="1" customWidth="1"/>
    <col min="10988" max="10988" width="19.140625" style="5" customWidth="1"/>
    <col min="10989" max="11217" width="9" style="5"/>
    <col min="11218" max="11218" width="6.42578125" style="5" customWidth="1"/>
    <col min="11219" max="11220" width="0" style="5" hidden="1" customWidth="1"/>
    <col min="11221" max="11221" width="8.42578125" style="5" customWidth="1"/>
    <col min="11222" max="11222" width="6" style="5" customWidth="1"/>
    <col min="11223" max="11223" width="32.42578125" style="5" customWidth="1"/>
    <col min="11224" max="11224" width="37.28515625" style="5" customWidth="1"/>
    <col min="11225" max="11225" width="26.42578125" style="5" customWidth="1"/>
    <col min="11226" max="11226" width="10.7109375" style="5" customWidth="1"/>
    <col min="11227" max="11228" width="24.28515625" style="5" customWidth="1"/>
    <col min="11229" max="11229" width="21.5703125" style="5" customWidth="1"/>
    <col min="11230" max="11230" width="19.7109375" style="5" customWidth="1"/>
    <col min="11231" max="11231" width="11" style="5" customWidth="1"/>
    <col min="11232" max="11232" width="21.85546875" style="5" customWidth="1"/>
    <col min="11233" max="11233" width="21.5703125" style="5" customWidth="1"/>
    <col min="11234" max="11234" width="24.7109375" style="5" customWidth="1"/>
    <col min="11235" max="11235" width="21.42578125" style="5" customWidth="1"/>
    <col min="11236" max="11237" width="15.28515625" style="5" customWidth="1"/>
    <col min="11238" max="11238" width="20.140625" style="5" bestFit="1" customWidth="1"/>
    <col min="11239" max="11239" width="27.85546875" style="5" bestFit="1" customWidth="1"/>
    <col min="11240" max="11240" width="17.28515625" style="5" bestFit="1" customWidth="1"/>
    <col min="11241" max="11241" width="16.42578125" style="5" customWidth="1"/>
    <col min="11242" max="11242" width="15.42578125" style="5" customWidth="1"/>
    <col min="11243" max="11243" width="17.5703125" style="5" bestFit="1" customWidth="1"/>
    <col min="11244" max="11244" width="19.140625" style="5" customWidth="1"/>
    <col min="11245" max="11473" width="9" style="5"/>
    <col min="11474" max="11474" width="6.42578125" style="5" customWidth="1"/>
    <col min="11475" max="11476" width="0" style="5" hidden="1" customWidth="1"/>
    <col min="11477" max="11477" width="8.42578125" style="5" customWidth="1"/>
    <col min="11478" max="11478" width="6" style="5" customWidth="1"/>
    <col min="11479" max="11479" width="32.42578125" style="5" customWidth="1"/>
    <col min="11480" max="11480" width="37.28515625" style="5" customWidth="1"/>
    <col min="11481" max="11481" width="26.42578125" style="5" customWidth="1"/>
    <col min="11482" max="11482" width="10.7109375" style="5" customWidth="1"/>
    <col min="11483" max="11484" width="24.28515625" style="5" customWidth="1"/>
    <col min="11485" max="11485" width="21.5703125" style="5" customWidth="1"/>
    <col min="11486" max="11486" width="19.7109375" style="5" customWidth="1"/>
    <col min="11487" max="11487" width="11" style="5" customWidth="1"/>
    <col min="11488" max="11488" width="21.85546875" style="5" customWidth="1"/>
    <col min="11489" max="11489" width="21.5703125" style="5" customWidth="1"/>
    <col min="11490" max="11490" width="24.7109375" style="5" customWidth="1"/>
    <col min="11491" max="11491" width="21.42578125" style="5" customWidth="1"/>
    <col min="11492" max="11493" width="15.28515625" style="5" customWidth="1"/>
    <col min="11494" max="11494" width="20.140625" style="5" bestFit="1" customWidth="1"/>
    <col min="11495" max="11495" width="27.85546875" style="5" bestFit="1" customWidth="1"/>
    <col min="11496" max="11496" width="17.28515625" style="5" bestFit="1" customWidth="1"/>
    <col min="11497" max="11497" width="16.42578125" style="5" customWidth="1"/>
    <col min="11498" max="11498" width="15.42578125" style="5" customWidth="1"/>
    <col min="11499" max="11499" width="17.5703125" style="5" bestFit="1" customWidth="1"/>
    <col min="11500" max="11500" width="19.140625" style="5" customWidth="1"/>
    <col min="11501" max="11729" width="9" style="5"/>
    <col min="11730" max="11730" width="6.42578125" style="5" customWidth="1"/>
    <col min="11731" max="11732" width="0" style="5" hidden="1" customWidth="1"/>
    <col min="11733" max="11733" width="8.42578125" style="5" customWidth="1"/>
    <col min="11734" max="11734" width="6" style="5" customWidth="1"/>
    <col min="11735" max="11735" width="32.42578125" style="5" customWidth="1"/>
    <col min="11736" max="11736" width="37.28515625" style="5" customWidth="1"/>
    <col min="11737" max="11737" width="26.42578125" style="5" customWidth="1"/>
    <col min="11738" max="11738" width="10.7109375" style="5" customWidth="1"/>
    <col min="11739" max="11740" width="24.28515625" style="5" customWidth="1"/>
    <col min="11741" max="11741" width="21.5703125" style="5" customWidth="1"/>
    <col min="11742" max="11742" width="19.7109375" style="5" customWidth="1"/>
    <col min="11743" max="11743" width="11" style="5" customWidth="1"/>
    <col min="11744" max="11744" width="21.85546875" style="5" customWidth="1"/>
    <col min="11745" max="11745" width="21.5703125" style="5" customWidth="1"/>
    <col min="11746" max="11746" width="24.7109375" style="5" customWidth="1"/>
    <col min="11747" max="11747" width="21.42578125" style="5" customWidth="1"/>
    <col min="11748" max="11749" width="15.28515625" style="5" customWidth="1"/>
    <col min="11750" max="11750" width="20.140625" style="5" bestFit="1" customWidth="1"/>
    <col min="11751" max="11751" width="27.85546875" style="5" bestFit="1" customWidth="1"/>
    <col min="11752" max="11752" width="17.28515625" style="5" bestFit="1" customWidth="1"/>
    <col min="11753" max="11753" width="16.42578125" style="5" customWidth="1"/>
    <col min="11754" max="11754" width="15.42578125" style="5" customWidth="1"/>
    <col min="11755" max="11755" width="17.5703125" style="5" bestFit="1" customWidth="1"/>
    <col min="11756" max="11756" width="19.140625" style="5" customWidth="1"/>
    <col min="11757" max="11985" width="9" style="5"/>
    <col min="11986" max="11986" width="6.42578125" style="5" customWidth="1"/>
    <col min="11987" max="11988" width="0" style="5" hidden="1" customWidth="1"/>
    <col min="11989" max="11989" width="8.42578125" style="5" customWidth="1"/>
    <col min="11990" max="11990" width="6" style="5" customWidth="1"/>
    <col min="11991" max="11991" width="32.42578125" style="5" customWidth="1"/>
    <col min="11992" max="11992" width="37.28515625" style="5" customWidth="1"/>
    <col min="11993" max="11993" width="26.42578125" style="5" customWidth="1"/>
    <col min="11994" max="11994" width="10.7109375" style="5" customWidth="1"/>
    <col min="11995" max="11996" width="24.28515625" style="5" customWidth="1"/>
    <col min="11997" max="11997" width="21.5703125" style="5" customWidth="1"/>
    <col min="11998" max="11998" width="19.7109375" style="5" customWidth="1"/>
    <col min="11999" max="11999" width="11" style="5" customWidth="1"/>
    <col min="12000" max="12000" width="21.85546875" style="5" customWidth="1"/>
    <col min="12001" max="12001" width="21.5703125" style="5" customWidth="1"/>
    <col min="12002" max="12002" width="24.7109375" style="5" customWidth="1"/>
    <col min="12003" max="12003" width="21.42578125" style="5" customWidth="1"/>
    <col min="12004" max="12005" width="15.28515625" style="5" customWidth="1"/>
    <col min="12006" max="12006" width="20.140625" style="5" bestFit="1" customWidth="1"/>
    <col min="12007" max="12007" width="27.85546875" style="5" bestFit="1" customWidth="1"/>
    <col min="12008" max="12008" width="17.28515625" style="5" bestFit="1" customWidth="1"/>
    <col min="12009" max="12009" width="16.42578125" style="5" customWidth="1"/>
    <col min="12010" max="12010" width="15.42578125" style="5" customWidth="1"/>
    <col min="12011" max="12011" width="17.5703125" style="5" bestFit="1" customWidth="1"/>
    <col min="12012" max="12012" width="19.140625" style="5" customWidth="1"/>
    <col min="12013" max="12241" width="9" style="5"/>
    <col min="12242" max="12242" width="6.42578125" style="5" customWidth="1"/>
    <col min="12243" max="12244" width="0" style="5" hidden="1" customWidth="1"/>
    <col min="12245" max="12245" width="8.42578125" style="5" customWidth="1"/>
    <col min="12246" max="12246" width="6" style="5" customWidth="1"/>
    <col min="12247" max="12247" width="32.42578125" style="5" customWidth="1"/>
    <col min="12248" max="12248" width="37.28515625" style="5" customWidth="1"/>
    <col min="12249" max="12249" width="26.42578125" style="5" customWidth="1"/>
    <col min="12250" max="12250" width="10.7109375" style="5" customWidth="1"/>
    <col min="12251" max="12252" width="24.28515625" style="5" customWidth="1"/>
    <col min="12253" max="12253" width="21.5703125" style="5" customWidth="1"/>
    <col min="12254" max="12254" width="19.7109375" style="5" customWidth="1"/>
    <col min="12255" max="12255" width="11" style="5" customWidth="1"/>
    <col min="12256" max="12256" width="21.85546875" style="5" customWidth="1"/>
    <col min="12257" max="12257" width="21.5703125" style="5" customWidth="1"/>
    <col min="12258" max="12258" width="24.7109375" style="5" customWidth="1"/>
    <col min="12259" max="12259" width="21.42578125" style="5" customWidth="1"/>
    <col min="12260" max="12261" width="15.28515625" style="5" customWidth="1"/>
    <col min="12262" max="12262" width="20.140625" style="5" bestFit="1" customWidth="1"/>
    <col min="12263" max="12263" width="27.85546875" style="5" bestFit="1" customWidth="1"/>
    <col min="12264" max="12264" width="17.28515625" style="5" bestFit="1" customWidth="1"/>
    <col min="12265" max="12265" width="16.42578125" style="5" customWidth="1"/>
    <col min="12266" max="12266" width="15.42578125" style="5" customWidth="1"/>
    <col min="12267" max="12267" width="17.5703125" style="5" bestFit="1" customWidth="1"/>
    <col min="12268" max="12268" width="19.140625" style="5" customWidth="1"/>
    <col min="12269" max="12497" width="9" style="5"/>
    <col min="12498" max="12498" width="6.42578125" style="5" customWidth="1"/>
    <col min="12499" max="12500" width="0" style="5" hidden="1" customWidth="1"/>
    <col min="12501" max="12501" width="8.42578125" style="5" customWidth="1"/>
    <col min="12502" max="12502" width="6" style="5" customWidth="1"/>
    <col min="12503" max="12503" width="32.42578125" style="5" customWidth="1"/>
    <col min="12504" max="12504" width="37.28515625" style="5" customWidth="1"/>
    <col min="12505" max="12505" width="26.42578125" style="5" customWidth="1"/>
    <col min="12506" max="12506" width="10.7109375" style="5" customWidth="1"/>
    <col min="12507" max="12508" width="24.28515625" style="5" customWidth="1"/>
    <col min="12509" max="12509" width="21.5703125" style="5" customWidth="1"/>
    <col min="12510" max="12510" width="19.7109375" style="5" customWidth="1"/>
    <col min="12511" max="12511" width="11" style="5" customWidth="1"/>
    <col min="12512" max="12512" width="21.85546875" style="5" customWidth="1"/>
    <col min="12513" max="12513" width="21.5703125" style="5" customWidth="1"/>
    <col min="12514" max="12514" width="24.7109375" style="5" customWidth="1"/>
    <col min="12515" max="12515" width="21.42578125" style="5" customWidth="1"/>
    <col min="12516" max="12517" width="15.28515625" style="5" customWidth="1"/>
    <col min="12518" max="12518" width="20.140625" style="5" bestFit="1" customWidth="1"/>
    <col min="12519" max="12519" width="27.85546875" style="5" bestFit="1" customWidth="1"/>
    <col min="12520" max="12520" width="17.28515625" style="5" bestFit="1" customWidth="1"/>
    <col min="12521" max="12521" width="16.42578125" style="5" customWidth="1"/>
    <col min="12522" max="12522" width="15.42578125" style="5" customWidth="1"/>
    <col min="12523" max="12523" width="17.5703125" style="5" bestFit="1" customWidth="1"/>
    <col min="12524" max="12524" width="19.140625" style="5" customWidth="1"/>
    <col min="12525" max="12753" width="9" style="5"/>
    <col min="12754" max="12754" width="6.42578125" style="5" customWidth="1"/>
    <col min="12755" max="12756" width="0" style="5" hidden="1" customWidth="1"/>
    <col min="12757" max="12757" width="8.42578125" style="5" customWidth="1"/>
    <col min="12758" max="12758" width="6" style="5" customWidth="1"/>
    <col min="12759" max="12759" width="32.42578125" style="5" customWidth="1"/>
    <col min="12760" max="12760" width="37.28515625" style="5" customWidth="1"/>
    <col min="12761" max="12761" width="26.42578125" style="5" customWidth="1"/>
    <col min="12762" max="12762" width="10.7109375" style="5" customWidth="1"/>
    <col min="12763" max="12764" width="24.28515625" style="5" customWidth="1"/>
    <col min="12765" max="12765" width="21.5703125" style="5" customWidth="1"/>
    <col min="12766" max="12766" width="19.7109375" style="5" customWidth="1"/>
    <col min="12767" max="12767" width="11" style="5" customWidth="1"/>
    <col min="12768" max="12768" width="21.85546875" style="5" customWidth="1"/>
    <col min="12769" max="12769" width="21.5703125" style="5" customWidth="1"/>
    <col min="12770" max="12770" width="24.7109375" style="5" customWidth="1"/>
    <col min="12771" max="12771" width="21.42578125" style="5" customWidth="1"/>
    <col min="12772" max="12773" width="15.28515625" style="5" customWidth="1"/>
    <col min="12774" max="12774" width="20.140625" style="5" bestFit="1" customWidth="1"/>
    <col min="12775" max="12775" width="27.85546875" style="5" bestFit="1" customWidth="1"/>
    <col min="12776" max="12776" width="17.28515625" style="5" bestFit="1" customWidth="1"/>
    <col min="12777" max="12777" width="16.42578125" style="5" customWidth="1"/>
    <col min="12778" max="12778" width="15.42578125" style="5" customWidth="1"/>
    <col min="12779" max="12779" width="17.5703125" style="5" bestFit="1" customWidth="1"/>
    <col min="12780" max="12780" width="19.140625" style="5" customWidth="1"/>
    <col min="12781" max="13009" width="9" style="5"/>
    <col min="13010" max="13010" width="6.42578125" style="5" customWidth="1"/>
    <col min="13011" max="13012" width="0" style="5" hidden="1" customWidth="1"/>
    <col min="13013" max="13013" width="8.42578125" style="5" customWidth="1"/>
    <col min="13014" max="13014" width="6" style="5" customWidth="1"/>
    <col min="13015" max="13015" width="32.42578125" style="5" customWidth="1"/>
    <col min="13016" max="13016" width="37.28515625" style="5" customWidth="1"/>
    <col min="13017" max="13017" width="26.42578125" style="5" customWidth="1"/>
    <col min="13018" max="13018" width="10.7109375" style="5" customWidth="1"/>
    <col min="13019" max="13020" width="24.28515625" style="5" customWidth="1"/>
    <col min="13021" max="13021" width="21.5703125" style="5" customWidth="1"/>
    <col min="13022" max="13022" width="19.7109375" style="5" customWidth="1"/>
    <col min="13023" max="13023" width="11" style="5" customWidth="1"/>
    <col min="13024" max="13024" width="21.85546875" style="5" customWidth="1"/>
    <col min="13025" max="13025" width="21.5703125" style="5" customWidth="1"/>
    <col min="13026" max="13026" width="24.7109375" style="5" customWidth="1"/>
    <col min="13027" max="13027" width="21.42578125" style="5" customWidth="1"/>
    <col min="13028" max="13029" width="15.28515625" style="5" customWidth="1"/>
    <col min="13030" max="13030" width="20.140625" style="5" bestFit="1" customWidth="1"/>
    <col min="13031" max="13031" width="27.85546875" style="5" bestFit="1" customWidth="1"/>
    <col min="13032" max="13032" width="17.28515625" style="5" bestFit="1" customWidth="1"/>
    <col min="13033" max="13033" width="16.42578125" style="5" customWidth="1"/>
    <col min="13034" max="13034" width="15.42578125" style="5" customWidth="1"/>
    <col min="13035" max="13035" width="17.5703125" style="5" bestFit="1" customWidth="1"/>
    <col min="13036" max="13036" width="19.140625" style="5" customWidth="1"/>
    <col min="13037" max="13265" width="9" style="5"/>
    <col min="13266" max="13266" width="6.42578125" style="5" customWidth="1"/>
    <col min="13267" max="13268" width="0" style="5" hidden="1" customWidth="1"/>
    <col min="13269" max="13269" width="8.42578125" style="5" customWidth="1"/>
    <col min="13270" max="13270" width="6" style="5" customWidth="1"/>
    <col min="13271" max="13271" width="32.42578125" style="5" customWidth="1"/>
    <col min="13272" max="13272" width="37.28515625" style="5" customWidth="1"/>
    <col min="13273" max="13273" width="26.42578125" style="5" customWidth="1"/>
    <col min="13274" max="13274" width="10.7109375" style="5" customWidth="1"/>
    <col min="13275" max="13276" width="24.28515625" style="5" customWidth="1"/>
    <col min="13277" max="13277" width="21.5703125" style="5" customWidth="1"/>
    <col min="13278" max="13278" width="19.7109375" style="5" customWidth="1"/>
    <col min="13279" max="13279" width="11" style="5" customWidth="1"/>
    <col min="13280" max="13280" width="21.85546875" style="5" customWidth="1"/>
    <col min="13281" max="13281" width="21.5703125" style="5" customWidth="1"/>
    <col min="13282" max="13282" width="24.7109375" style="5" customWidth="1"/>
    <col min="13283" max="13283" width="21.42578125" style="5" customWidth="1"/>
    <col min="13284" max="13285" width="15.28515625" style="5" customWidth="1"/>
    <col min="13286" max="13286" width="20.140625" style="5" bestFit="1" customWidth="1"/>
    <col min="13287" max="13287" width="27.85546875" style="5" bestFit="1" customWidth="1"/>
    <col min="13288" max="13288" width="17.28515625" style="5" bestFit="1" customWidth="1"/>
    <col min="13289" max="13289" width="16.42578125" style="5" customWidth="1"/>
    <col min="13290" max="13290" width="15.42578125" style="5" customWidth="1"/>
    <col min="13291" max="13291" width="17.5703125" style="5" bestFit="1" customWidth="1"/>
    <col min="13292" max="13292" width="19.140625" style="5" customWidth="1"/>
    <col min="13293" max="13521" width="9" style="5"/>
    <col min="13522" max="13522" width="6.42578125" style="5" customWidth="1"/>
    <col min="13523" max="13524" width="0" style="5" hidden="1" customWidth="1"/>
    <col min="13525" max="13525" width="8.42578125" style="5" customWidth="1"/>
    <col min="13526" max="13526" width="6" style="5" customWidth="1"/>
    <col min="13527" max="13527" width="32.42578125" style="5" customWidth="1"/>
    <col min="13528" max="13528" width="37.28515625" style="5" customWidth="1"/>
    <col min="13529" max="13529" width="26.42578125" style="5" customWidth="1"/>
    <col min="13530" max="13530" width="10.7109375" style="5" customWidth="1"/>
    <col min="13531" max="13532" width="24.28515625" style="5" customWidth="1"/>
    <col min="13533" max="13533" width="21.5703125" style="5" customWidth="1"/>
    <col min="13534" max="13534" width="19.7109375" style="5" customWidth="1"/>
    <col min="13535" max="13535" width="11" style="5" customWidth="1"/>
    <col min="13536" max="13536" width="21.85546875" style="5" customWidth="1"/>
    <col min="13537" max="13537" width="21.5703125" style="5" customWidth="1"/>
    <col min="13538" max="13538" width="24.7109375" style="5" customWidth="1"/>
    <col min="13539" max="13539" width="21.42578125" style="5" customWidth="1"/>
    <col min="13540" max="13541" width="15.28515625" style="5" customWidth="1"/>
    <col min="13542" max="13542" width="20.140625" style="5" bestFit="1" customWidth="1"/>
    <col min="13543" max="13543" width="27.85546875" style="5" bestFit="1" customWidth="1"/>
    <col min="13544" max="13544" width="17.28515625" style="5" bestFit="1" customWidth="1"/>
    <col min="13545" max="13545" width="16.42578125" style="5" customWidth="1"/>
    <col min="13546" max="13546" width="15.42578125" style="5" customWidth="1"/>
    <col min="13547" max="13547" width="17.5703125" style="5" bestFit="1" customWidth="1"/>
    <col min="13548" max="13548" width="19.140625" style="5" customWidth="1"/>
    <col min="13549" max="13777" width="9" style="5"/>
    <col min="13778" max="13778" width="6.42578125" style="5" customWidth="1"/>
    <col min="13779" max="13780" width="0" style="5" hidden="1" customWidth="1"/>
    <col min="13781" max="13781" width="8.42578125" style="5" customWidth="1"/>
    <col min="13782" max="13782" width="6" style="5" customWidth="1"/>
    <col min="13783" max="13783" width="32.42578125" style="5" customWidth="1"/>
    <col min="13784" max="13784" width="37.28515625" style="5" customWidth="1"/>
    <col min="13785" max="13785" width="26.42578125" style="5" customWidth="1"/>
    <col min="13786" max="13786" width="10.7109375" style="5" customWidth="1"/>
    <col min="13787" max="13788" width="24.28515625" style="5" customWidth="1"/>
    <col min="13789" max="13789" width="21.5703125" style="5" customWidth="1"/>
    <col min="13790" max="13790" width="19.7109375" style="5" customWidth="1"/>
    <col min="13791" max="13791" width="11" style="5" customWidth="1"/>
    <col min="13792" max="13792" width="21.85546875" style="5" customWidth="1"/>
    <col min="13793" max="13793" width="21.5703125" style="5" customWidth="1"/>
    <col min="13794" max="13794" width="24.7109375" style="5" customWidth="1"/>
    <col min="13795" max="13795" width="21.42578125" style="5" customWidth="1"/>
    <col min="13796" max="13797" width="15.28515625" style="5" customWidth="1"/>
    <col min="13798" max="13798" width="20.140625" style="5" bestFit="1" customWidth="1"/>
    <col min="13799" max="13799" width="27.85546875" style="5" bestFit="1" customWidth="1"/>
    <col min="13800" max="13800" width="17.28515625" style="5" bestFit="1" customWidth="1"/>
    <col min="13801" max="13801" width="16.42578125" style="5" customWidth="1"/>
    <col min="13802" max="13802" width="15.42578125" style="5" customWidth="1"/>
    <col min="13803" max="13803" width="17.5703125" style="5" bestFit="1" customWidth="1"/>
    <col min="13804" max="13804" width="19.140625" style="5" customWidth="1"/>
    <col min="13805" max="14033" width="9" style="5"/>
    <col min="14034" max="14034" width="6.42578125" style="5" customWidth="1"/>
    <col min="14035" max="14036" width="0" style="5" hidden="1" customWidth="1"/>
    <col min="14037" max="14037" width="8.42578125" style="5" customWidth="1"/>
    <col min="14038" max="14038" width="6" style="5" customWidth="1"/>
    <col min="14039" max="14039" width="32.42578125" style="5" customWidth="1"/>
    <col min="14040" max="14040" width="37.28515625" style="5" customWidth="1"/>
    <col min="14041" max="14041" width="26.42578125" style="5" customWidth="1"/>
    <col min="14042" max="14042" width="10.7109375" style="5" customWidth="1"/>
    <col min="14043" max="14044" width="24.28515625" style="5" customWidth="1"/>
    <col min="14045" max="14045" width="21.5703125" style="5" customWidth="1"/>
    <col min="14046" max="14046" width="19.7109375" style="5" customWidth="1"/>
    <col min="14047" max="14047" width="11" style="5" customWidth="1"/>
    <col min="14048" max="14048" width="21.85546875" style="5" customWidth="1"/>
    <col min="14049" max="14049" width="21.5703125" style="5" customWidth="1"/>
    <col min="14050" max="14050" width="24.7109375" style="5" customWidth="1"/>
    <col min="14051" max="14051" width="21.42578125" style="5" customWidth="1"/>
    <col min="14052" max="14053" width="15.28515625" style="5" customWidth="1"/>
    <col min="14054" max="14054" width="20.140625" style="5" bestFit="1" customWidth="1"/>
    <col min="14055" max="14055" width="27.85546875" style="5" bestFit="1" customWidth="1"/>
    <col min="14056" max="14056" width="17.28515625" style="5" bestFit="1" customWidth="1"/>
    <col min="14057" max="14057" width="16.42578125" style="5" customWidth="1"/>
    <col min="14058" max="14058" width="15.42578125" style="5" customWidth="1"/>
    <col min="14059" max="14059" width="17.5703125" style="5" bestFit="1" customWidth="1"/>
    <col min="14060" max="14060" width="19.140625" style="5" customWidth="1"/>
    <col min="14061" max="14289" width="9" style="5"/>
    <col min="14290" max="14290" width="6.42578125" style="5" customWidth="1"/>
    <col min="14291" max="14292" width="0" style="5" hidden="1" customWidth="1"/>
    <col min="14293" max="14293" width="8.42578125" style="5" customWidth="1"/>
    <col min="14294" max="14294" width="6" style="5" customWidth="1"/>
    <col min="14295" max="14295" width="32.42578125" style="5" customWidth="1"/>
    <col min="14296" max="14296" width="37.28515625" style="5" customWidth="1"/>
    <col min="14297" max="14297" width="26.42578125" style="5" customWidth="1"/>
    <col min="14298" max="14298" width="10.7109375" style="5" customWidth="1"/>
    <col min="14299" max="14300" width="24.28515625" style="5" customWidth="1"/>
    <col min="14301" max="14301" width="21.5703125" style="5" customWidth="1"/>
    <col min="14302" max="14302" width="19.7109375" style="5" customWidth="1"/>
    <col min="14303" max="14303" width="11" style="5" customWidth="1"/>
    <col min="14304" max="14304" width="21.85546875" style="5" customWidth="1"/>
    <col min="14305" max="14305" width="21.5703125" style="5" customWidth="1"/>
    <col min="14306" max="14306" width="24.7109375" style="5" customWidth="1"/>
    <col min="14307" max="14307" width="21.42578125" style="5" customWidth="1"/>
    <col min="14308" max="14309" width="15.28515625" style="5" customWidth="1"/>
    <col min="14310" max="14310" width="20.140625" style="5" bestFit="1" customWidth="1"/>
    <col min="14311" max="14311" width="27.85546875" style="5" bestFit="1" customWidth="1"/>
    <col min="14312" max="14312" width="17.28515625" style="5" bestFit="1" customWidth="1"/>
    <col min="14313" max="14313" width="16.42578125" style="5" customWidth="1"/>
    <col min="14314" max="14314" width="15.42578125" style="5" customWidth="1"/>
    <col min="14315" max="14315" width="17.5703125" style="5" bestFit="1" customWidth="1"/>
    <col min="14316" max="14316" width="19.140625" style="5" customWidth="1"/>
    <col min="14317" max="14545" width="9" style="5"/>
    <col min="14546" max="14546" width="6.42578125" style="5" customWidth="1"/>
    <col min="14547" max="14548" width="0" style="5" hidden="1" customWidth="1"/>
    <col min="14549" max="14549" width="8.42578125" style="5" customWidth="1"/>
    <col min="14550" max="14550" width="6" style="5" customWidth="1"/>
    <col min="14551" max="14551" width="32.42578125" style="5" customWidth="1"/>
    <col min="14552" max="14552" width="37.28515625" style="5" customWidth="1"/>
    <col min="14553" max="14553" width="26.42578125" style="5" customWidth="1"/>
    <col min="14554" max="14554" width="10.7109375" style="5" customWidth="1"/>
    <col min="14555" max="14556" width="24.28515625" style="5" customWidth="1"/>
    <col min="14557" max="14557" width="21.5703125" style="5" customWidth="1"/>
    <col min="14558" max="14558" width="19.7109375" style="5" customWidth="1"/>
    <col min="14559" max="14559" width="11" style="5" customWidth="1"/>
    <col min="14560" max="14560" width="21.85546875" style="5" customWidth="1"/>
    <col min="14561" max="14561" width="21.5703125" style="5" customWidth="1"/>
    <col min="14562" max="14562" width="24.7109375" style="5" customWidth="1"/>
    <col min="14563" max="14563" width="21.42578125" style="5" customWidth="1"/>
    <col min="14564" max="14565" width="15.28515625" style="5" customWidth="1"/>
    <col min="14566" max="14566" width="20.140625" style="5" bestFit="1" customWidth="1"/>
    <col min="14567" max="14567" width="27.85546875" style="5" bestFit="1" customWidth="1"/>
    <col min="14568" max="14568" width="17.28515625" style="5" bestFit="1" customWidth="1"/>
    <col min="14569" max="14569" width="16.42578125" style="5" customWidth="1"/>
    <col min="14570" max="14570" width="15.42578125" style="5" customWidth="1"/>
    <col min="14571" max="14571" width="17.5703125" style="5" bestFit="1" customWidth="1"/>
    <col min="14572" max="14572" width="19.140625" style="5" customWidth="1"/>
    <col min="14573" max="14801" width="9" style="5"/>
    <col min="14802" max="14802" width="6.42578125" style="5" customWidth="1"/>
    <col min="14803" max="14804" width="0" style="5" hidden="1" customWidth="1"/>
    <col min="14805" max="14805" width="8.42578125" style="5" customWidth="1"/>
    <col min="14806" max="14806" width="6" style="5" customWidth="1"/>
    <col min="14807" max="14807" width="32.42578125" style="5" customWidth="1"/>
    <col min="14808" max="14808" width="37.28515625" style="5" customWidth="1"/>
    <col min="14809" max="14809" width="26.42578125" style="5" customWidth="1"/>
    <col min="14810" max="14810" width="10.7109375" style="5" customWidth="1"/>
    <col min="14811" max="14812" width="24.28515625" style="5" customWidth="1"/>
    <col min="14813" max="14813" width="21.5703125" style="5" customWidth="1"/>
    <col min="14814" max="14814" width="19.7109375" style="5" customWidth="1"/>
    <col min="14815" max="14815" width="11" style="5" customWidth="1"/>
    <col min="14816" max="14816" width="21.85546875" style="5" customWidth="1"/>
    <col min="14817" max="14817" width="21.5703125" style="5" customWidth="1"/>
    <col min="14818" max="14818" width="24.7109375" style="5" customWidth="1"/>
    <col min="14819" max="14819" width="21.42578125" style="5" customWidth="1"/>
    <col min="14820" max="14821" width="15.28515625" style="5" customWidth="1"/>
    <col min="14822" max="14822" width="20.140625" style="5" bestFit="1" customWidth="1"/>
    <col min="14823" max="14823" width="27.85546875" style="5" bestFit="1" customWidth="1"/>
    <col min="14824" max="14824" width="17.28515625" style="5" bestFit="1" customWidth="1"/>
    <col min="14825" max="14825" width="16.42578125" style="5" customWidth="1"/>
    <col min="14826" max="14826" width="15.42578125" style="5" customWidth="1"/>
    <col min="14827" max="14827" width="17.5703125" style="5" bestFit="1" customWidth="1"/>
    <col min="14828" max="14828" width="19.140625" style="5" customWidth="1"/>
    <col min="14829" max="15057" width="9" style="5"/>
    <col min="15058" max="15058" width="6.42578125" style="5" customWidth="1"/>
    <col min="15059" max="15060" width="0" style="5" hidden="1" customWidth="1"/>
    <col min="15061" max="15061" width="8.42578125" style="5" customWidth="1"/>
    <col min="15062" max="15062" width="6" style="5" customWidth="1"/>
    <col min="15063" max="15063" width="32.42578125" style="5" customWidth="1"/>
    <col min="15064" max="15064" width="37.28515625" style="5" customWidth="1"/>
    <col min="15065" max="15065" width="26.42578125" style="5" customWidth="1"/>
    <col min="15066" max="15066" width="10.7109375" style="5" customWidth="1"/>
    <col min="15067" max="15068" width="24.28515625" style="5" customWidth="1"/>
    <col min="15069" max="15069" width="21.5703125" style="5" customWidth="1"/>
    <col min="15070" max="15070" width="19.7109375" style="5" customWidth="1"/>
    <col min="15071" max="15071" width="11" style="5" customWidth="1"/>
    <col min="15072" max="15072" width="21.85546875" style="5" customWidth="1"/>
    <col min="15073" max="15073" width="21.5703125" style="5" customWidth="1"/>
    <col min="15074" max="15074" width="24.7109375" style="5" customWidth="1"/>
    <col min="15075" max="15075" width="21.42578125" style="5" customWidth="1"/>
    <col min="15076" max="15077" width="15.28515625" style="5" customWidth="1"/>
    <col min="15078" max="15078" width="20.140625" style="5" bestFit="1" customWidth="1"/>
    <col min="15079" max="15079" width="27.85546875" style="5" bestFit="1" customWidth="1"/>
    <col min="15080" max="15080" width="17.28515625" style="5" bestFit="1" customWidth="1"/>
    <col min="15081" max="15081" width="16.42578125" style="5" customWidth="1"/>
    <col min="15082" max="15082" width="15.42578125" style="5" customWidth="1"/>
    <col min="15083" max="15083" width="17.5703125" style="5" bestFit="1" customWidth="1"/>
    <col min="15084" max="15084" width="19.140625" style="5" customWidth="1"/>
    <col min="15085" max="15313" width="9" style="5"/>
    <col min="15314" max="15314" width="6.42578125" style="5" customWidth="1"/>
    <col min="15315" max="15316" width="0" style="5" hidden="1" customWidth="1"/>
    <col min="15317" max="15317" width="8.42578125" style="5" customWidth="1"/>
    <col min="15318" max="15318" width="6" style="5" customWidth="1"/>
    <col min="15319" max="15319" width="32.42578125" style="5" customWidth="1"/>
    <col min="15320" max="15320" width="37.28515625" style="5" customWidth="1"/>
    <col min="15321" max="15321" width="26.42578125" style="5" customWidth="1"/>
    <col min="15322" max="15322" width="10.7109375" style="5" customWidth="1"/>
    <col min="15323" max="15324" width="24.28515625" style="5" customWidth="1"/>
    <col min="15325" max="15325" width="21.5703125" style="5" customWidth="1"/>
    <col min="15326" max="15326" width="19.7109375" style="5" customWidth="1"/>
    <col min="15327" max="15327" width="11" style="5" customWidth="1"/>
    <col min="15328" max="15328" width="21.85546875" style="5" customWidth="1"/>
    <col min="15329" max="15329" width="21.5703125" style="5" customWidth="1"/>
    <col min="15330" max="15330" width="24.7109375" style="5" customWidth="1"/>
    <col min="15331" max="15331" width="21.42578125" style="5" customWidth="1"/>
    <col min="15332" max="15333" width="15.28515625" style="5" customWidth="1"/>
    <col min="15334" max="15334" width="20.140625" style="5" bestFit="1" customWidth="1"/>
    <col min="15335" max="15335" width="27.85546875" style="5" bestFit="1" customWidth="1"/>
    <col min="15336" max="15336" width="17.28515625" style="5" bestFit="1" customWidth="1"/>
    <col min="15337" max="15337" width="16.42578125" style="5" customWidth="1"/>
    <col min="15338" max="15338" width="15.42578125" style="5" customWidth="1"/>
    <col min="15339" max="15339" width="17.5703125" style="5" bestFit="1" customWidth="1"/>
    <col min="15340" max="15340" width="19.140625" style="5" customWidth="1"/>
    <col min="15341" max="15569" width="9" style="5"/>
    <col min="15570" max="15570" width="6.42578125" style="5" customWidth="1"/>
    <col min="15571" max="15572" width="0" style="5" hidden="1" customWidth="1"/>
    <col min="15573" max="15573" width="8.42578125" style="5" customWidth="1"/>
    <col min="15574" max="15574" width="6" style="5" customWidth="1"/>
    <col min="15575" max="15575" width="32.42578125" style="5" customWidth="1"/>
    <col min="15576" max="15576" width="37.28515625" style="5" customWidth="1"/>
    <col min="15577" max="15577" width="26.42578125" style="5" customWidth="1"/>
    <col min="15578" max="15578" width="10.7109375" style="5" customWidth="1"/>
    <col min="15579" max="15580" width="24.28515625" style="5" customWidth="1"/>
    <col min="15581" max="15581" width="21.5703125" style="5" customWidth="1"/>
    <col min="15582" max="15582" width="19.7109375" style="5" customWidth="1"/>
    <col min="15583" max="15583" width="11" style="5" customWidth="1"/>
    <col min="15584" max="15584" width="21.85546875" style="5" customWidth="1"/>
    <col min="15585" max="15585" width="21.5703125" style="5" customWidth="1"/>
    <col min="15586" max="15586" width="24.7109375" style="5" customWidth="1"/>
    <col min="15587" max="15587" width="21.42578125" style="5" customWidth="1"/>
    <col min="15588" max="15589" width="15.28515625" style="5" customWidth="1"/>
    <col min="15590" max="15590" width="20.140625" style="5" bestFit="1" customWidth="1"/>
    <col min="15591" max="15591" width="27.85546875" style="5" bestFit="1" customWidth="1"/>
    <col min="15592" max="15592" width="17.28515625" style="5" bestFit="1" customWidth="1"/>
    <col min="15593" max="15593" width="16.42578125" style="5" customWidth="1"/>
    <col min="15594" max="15594" width="15.42578125" style="5" customWidth="1"/>
    <col min="15595" max="15595" width="17.5703125" style="5" bestFit="1" customWidth="1"/>
    <col min="15596" max="15596" width="19.140625" style="5" customWidth="1"/>
    <col min="15597" max="15825" width="9" style="5"/>
    <col min="15826" max="15826" width="6.42578125" style="5" customWidth="1"/>
    <col min="15827" max="15828" width="0" style="5" hidden="1" customWidth="1"/>
    <col min="15829" max="15829" width="8.42578125" style="5" customWidth="1"/>
    <col min="15830" max="15830" width="6" style="5" customWidth="1"/>
    <col min="15831" max="15831" width="32.42578125" style="5" customWidth="1"/>
    <col min="15832" max="15832" width="37.28515625" style="5" customWidth="1"/>
    <col min="15833" max="15833" width="26.42578125" style="5" customWidth="1"/>
    <col min="15834" max="15834" width="10.7109375" style="5" customWidth="1"/>
    <col min="15835" max="15836" width="24.28515625" style="5" customWidth="1"/>
    <col min="15837" max="15837" width="21.5703125" style="5" customWidth="1"/>
    <col min="15838" max="15838" width="19.7109375" style="5" customWidth="1"/>
    <col min="15839" max="15839" width="11" style="5" customWidth="1"/>
    <col min="15840" max="15840" width="21.85546875" style="5" customWidth="1"/>
    <col min="15841" max="15841" width="21.5703125" style="5" customWidth="1"/>
    <col min="15842" max="15842" width="24.7109375" style="5" customWidth="1"/>
    <col min="15843" max="15843" width="21.42578125" style="5" customWidth="1"/>
    <col min="15844" max="15845" width="15.28515625" style="5" customWidth="1"/>
    <col min="15846" max="15846" width="20.140625" style="5" bestFit="1" customWidth="1"/>
    <col min="15847" max="15847" width="27.85546875" style="5" bestFit="1" customWidth="1"/>
    <col min="15848" max="15848" width="17.28515625" style="5" bestFit="1" customWidth="1"/>
    <col min="15849" max="15849" width="16.42578125" style="5" customWidth="1"/>
    <col min="15850" max="15850" width="15.42578125" style="5" customWidth="1"/>
    <col min="15851" max="15851" width="17.5703125" style="5" bestFit="1" customWidth="1"/>
    <col min="15852" max="15852" width="19.140625" style="5" customWidth="1"/>
    <col min="15853" max="16081" width="9" style="5"/>
    <col min="16082" max="16082" width="6.42578125" style="5" customWidth="1"/>
    <col min="16083" max="16084" width="0" style="5" hidden="1" customWidth="1"/>
    <col min="16085" max="16085" width="8.42578125" style="5" customWidth="1"/>
    <col min="16086" max="16086" width="6" style="5" customWidth="1"/>
    <col min="16087" max="16087" width="32.42578125" style="5" customWidth="1"/>
    <col min="16088" max="16088" width="37.28515625" style="5" customWidth="1"/>
    <col min="16089" max="16089" width="26.42578125" style="5" customWidth="1"/>
    <col min="16090" max="16090" width="10.7109375" style="5" customWidth="1"/>
    <col min="16091" max="16092" width="24.28515625" style="5" customWidth="1"/>
    <col min="16093" max="16093" width="21.5703125" style="5" customWidth="1"/>
    <col min="16094" max="16094" width="19.7109375" style="5" customWidth="1"/>
    <col min="16095" max="16095" width="11" style="5" customWidth="1"/>
    <col min="16096" max="16096" width="21.85546875" style="5" customWidth="1"/>
    <col min="16097" max="16097" width="21.5703125" style="5" customWidth="1"/>
    <col min="16098" max="16098" width="24.7109375" style="5" customWidth="1"/>
    <col min="16099" max="16099" width="21.42578125" style="5" customWidth="1"/>
    <col min="16100" max="16101" width="15.28515625" style="5" customWidth="1"/>
    <col min="16102" max="16102" width="20.140625" style="5" bestFit="1" customWidth="1"/>
    <col min="16103" max="16103" width="27.85546875" style="5" bestFit="1" customWidth="1"/>
    <col min="16104" max="16104" width="17.28515625" style="5" bestFit="1" customWidth="1"/>
    <col min="16105" max="16105" width="16.42578125" style="5" customWidth="1"/>
    <col min="16106" max="16106" width="15.42578125" style="5" customWidth="1"/>
    <col min="16107" max="16107" width="17.5703125" style="5" bestFit="1" customWidth="1"/>
    <col min="16108" max="16108" width="19.140625" style="5" customWidth="1"/>
    <col min="16109" max="16382" width="9" style="5"/>
    <col min="16383" max="16384" width="9" style="5" customWidth="1"/>
  </cols>
  <sheetData>
    <row r="2" spans="1:56" s="87" customFormat="1" ht="84.75" customHeight="1">
      <c r="A2" s="85"/>
      <c r="B2" s="81"/>
      <c r="C2" s="81"/>
      <c r="D2" s="245" t="s">
        <v>494</v>
      </c>
      <c r="E2" s="245"/>
      <c r="F2" s="245"/>
      <c r="G2" s="245"/>
      <c r="H2" s="245"/>
      <c r="I2" s="245"/>
      <c r="J2" s="245"/>
      <c r="K2" s="245"/>
      <c r="L2" s="245"/>
      <c r="M2" s="245"/>
      <c r="N2" s="245"/>
      <c r="O2" s="245"/>
      <c r="P2" s="245"/>
      <c r="Q2" s="245"/>
      <c r="R2" s="245"/>
      <c r="S2" s="245"/>
      <c r="T2" s="245"/>
      <c r="U2" s="245"/>
      <c r="V2" s="245"/>
      <c r="W2" s="245"/>
      <c r="X2" s="245"/>
      <c r="Y2" s="245"/>
      <c r="Z2" s="86"/>
      <c r="AA2" s="86"/>
      <c r="AB2" s="86"/>
      <c r="AC2" s="86"/>
      <c r="AD2" s="86"/>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s="90" customFormat="1" ht="141.75" customHeight="1">
      <c r="A3" s="88"/>
      <c r="B3" s="89"/>
      <c r="C3" s="101"/>
      <c r="D3" s="225" t="s">
        <v>0</v>
      </c>
      <c r="E3" s="226" t="s">
        <v>1</v>
      </c>
      <c r="F3" s="226" t="s">
        <v>2</v>
      </c>
      <c r="G3" s="226" t="s">
        <v>3</v>
      </c>
      <c r="H3" s="227" t="s">
        <v>4</v>
      </c>
      <c r="I3" s="222" t="s">
        <v>315</v>
      </c>
      <c r="J3" s="222" t="s">
        <v>495</v>
      </c>
      <c r="K3" s="222" t="s">
        <v>5</v>
      </c>
      <c r="L3" s="222" t="s">
        <v>6</v>
      </c>
      <c r="M3" s="222" t="s">
        <v>7</v>
      </c>
      <c r="N3" s="222" t="s">
        <v>8</v>
      </c>
      <c r="O3" s="223" t="s">
        <v>9</v>
      </c>
      <c r="P3" s="223" t="s">
        <v>10</v>
      </c>
      <c r="Q3" s="223" t="s">
        <v>170</v>
      </c>
      <c r="R3" s="223" t="s">
        <v>449</v>
      </c>
      <c r="S3" s="224" t="s">
        <v>11</v>
      </c>
      <c r="T3" s="224" t="s">
        <v>12</v>
      </c>
      <c r="U3" s="224" t="s">
        <v>13</v>
      </c>
      <c r="V3" s="228" t="s">
        <v>14</v>
      </c>
      <c r="W3" s="224" t="s">
        <v>15</v>
      </c>
      <c r="X3" s="229" t="s">
        <v>16</v>
      </c>
      <c r="Y3" s="224" t="s">
        <v>17</v>
      </c>
      <c r="Z3" s="86"/>
      <c r="AA3" s="86"/>
      <c r="AB3" s="86"/>
      <c r="AC3" s="86"/>
      <c r="AD3" s="86"/>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2" customFormat="1" ht="62.25" customHeight="1">
      <c r="A4" s="80"/>
      <c r="B4" s="81"/>
      <c r="C4" s="173"/>
      <c r="D4" s="209">
        <v>1</v>
      </c>
      <c r="E4" s="138" t="s">
        <v>18</v>
      </c>
      <c r="F4" s="212" t="s">
        <v>19</v>
      </c>
      <c r="G4" s="213" t="s">
        <v>20</v>
      </c>
      <c r="H4" s="174">
        <v>20</v>
      </c>
      <c r="I4" s="169">
        <v>2136412.0431189998</v>
      </c>
      <c r="J4" s="169">
        <v>2482522.9619379998</v>
      </c>
      <c r="K4" s="175" t="s">
        <v>316</v>
      </c>
      <c r="L4" s="175">
        <v>85</v>
      </c>
      <c r="M4" s="169">
        <v>2469818</v>
      </c>
      <c r="N4" s="139">
        <v>4000000</v>
      </c>
      <c r="O4" s="140">
        <v>1005144</v>
      </c>
      <c r="P4" s="167">
        <v>2.0209587540554979</v>
      </c>
      <c r="Q4" s="167">
        <v>5.9590932276869273</v>
      </c>
      <c r="R4" s="167">
        <v>9.7995351065596825</v>
      </c>
      <c r="S4" s="167">
        <v>23.007605997962084</v>
      </c>
      <c r="T4" s="167">
        <v>136.32089999999999</v>
      </c>
      <c r="U4" s="232">
        <v>2548</v>
      </c>
      <c r="V4" s="232">
        <v>75</v>
      </c>
      <c r="W4" s="232">
        <v>33</v>
      </c>
      <c r="X4" s="232">
        <v>25</v>
      </c>
      <c r="Y4" s="232">
        <v>2581</v>
      </c>
      <c r="Z4" s="91"/>
      <c r="AA4" s="91"/>
      <c r="AB4" s="91"/>
      <c r="AC4" s="91"/>
      <c r="AD4" s="84"/>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row>
    <row r="5" spans="1:56" s="80" customFormat="1" ht="62.25" customHeight="1">
      <c r="B5" s="81"/>
      <c r="C5" s="172"/>
      <c r="D5" s="210">
        <v>2</v>
      </c>
      <c r="E5" s="141" t="s">
        <v>31</v>
      </c>
      <c r="F5" s="214" t="s">
        <v>25</v>
      </c>
      <c r="G5" s="215" t="s">
        <v>20</v>
      </c>
      <c r="H5" s="176">
        <v>19</v>
      </c>
      <c r="I5" s="145">
        <v>971861.17399399995</v>
      </c>
      <c r="J5" s="145">
        <v>919623.24542499997</v>
      </c>
      <c r="K5" s="177" t="s">
        <v>317</v>
      </c>
      <c r="L5" s="177">
        <v>67</v>
      </c>
      <c r="M5" s="145">
        <v>869238</v>
      </c>
      <c r="N5" s="142">
        <v>1000000</v>
      </c>
      <c r="O5" s="143">
        <v>1057965</v>
      </c>
      <c r="P5" s="166">
        <v>1.8459524576337618</v>
      </c>
      <c r="Q5" s="166">
        <v>5.7663900810501882</v>
      </c>
      <c r="R5" s="166">
        <v>9.0789852251764351</v>
      </c>
      <c r="S5" s="166">
        <v>24.868856501618243</v>
      </c>
      <c r="T5" s="166">
        <v>190.81049999999999</v>
      </c>
      <c r="U5" s="233">
        <v>687</v>
      </c>
      <c r="V5" s="233">
        <v>65</v>
      </c>
      <c r="W5" s="233">
        <v>21</v>
      </c>
      <c r="X5" s="233">
        <v>35</v>
      </c>
      <c r="Y5" s="233">
        <v>708</v>
      </c>
      <c r="Z5" s="91"/>
      <c r="AA5" s="91"/>
      <c r="AB5" s="91"/>
      <c r="AC5" s="91"/>
      <c r="AD5" s="84"/>
    </row>
    <row r="6" spans="1:56" s="92" customFormat="1" ht="62.25" customHeight="1">
      <c r="A6" s="80"/>
      <c r="B6" s="81"/>
      <c r="C6" s="172"/>
      <c r="D6" s="209">
        <v>3</v>
      </c>
      <c r="E6" s="138" t="s">
        <v>24</v>
      </c>
      <c r="F6" s="212" t="s">
        <v>25</v>
      </c>
      <c r="G6" s="213" t="s">
        <v>20</v>
      </c>
      <c r="H6" s="174">
        <v>20</v>
      </c>
      <c r="I6" s="169">
        <v>337744.01900799997</v>
      </c>
      <c r="J6" s="169">
        <v>282677.780187</v>
      </c>
      <c r="K6" s="175" t="s">
        <v>318</v>
      </c>
      <c r="L6" s="175">
        <v>55</v>
      </c>
      <c r="M6" s="169">
        <v>270934</v>
      </c>
      <c r="N6" s="139">
        <v>2000000</v>
      </c>
      <c r="O6" s="140">
        <v>1043345</v>
      </c>
      <c r="P6" s="167">
        <v>1.653787957765759</v>
      </c>
      <c r="Q6" s="167">
        <v>4.8334567128640327</v>
      </c>
      <c r="R6" s="167">
        <v>6.93230681505253</v>
      </c>
      <c r="S6" s="167">
        <v>19.89906313855748</v>
      </c>
      <c r="T6" s="167">
        <v>91.962800000000001</v>
      </c>
      <c r="U6" s="232">
        <v>903</v>
      </c>
      <c r="V6" s="232">
        <v>83</v>
      </c>
      <c r="W6" s="232">
        <v>8</v>
      </c>
      <c r="X6" s="232">
        <v>17</v>
      </c>
      <c r="Y6" s="232">
        <v>911</v>
      </c>
      <c r="Z6" s="91"/>
      <c r="AA6" s="91"/>
      <c r="AB6" s="91"/>
      <c r="AC6" s="91"/>
      <c r="AD6" s="84"/>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row>
    <row r="7" spans="1:56" s="80" customFormat="1" ht="62.25" customHeight="1">
      <c r="B7" s="81"/>
      <c r="C7" s="172"/>
      <c r="D7" s="210">
        <v>4</v>
      </c>
      <c r="E7" s="141" t="s">
        <v>26</v>
      </c>
      <c r="F7" s="214" t="s">
        <v>25</v>
      </c>
      <c r="G7" s="215" t="s">
        <v>20</v>
      </c>
      <c r="H7" s="178">
        <v>20</v>
      </c>
      <c r="I7" s="145">
        <v>1070138.5644360001</v>
      </c>
      <c r="J7" s="145">
        <v>870066.64893799997</v>
      </c>
      <c r="K7" s="179" t="s">
        <v>319</v>
      </c>
      <c r="L7" s="179">
        <v>53</v>
      </c>
      <c r="M7" s="145">
        <v>812497</v>
      </c>
      <c r="N7" s="145">
        <v>2000000</v>
      </c>
      <c r="O7" s="143">
        <v>1070855</v>
      </c>
      <c r="P7" s="166">
        <v>1.5608921497310786</v>
      </c>
      <c r="Q7" s="166">
        <v>5.0588316028829707</v>
      </c>
      <c r="R7" s="166">
        <v>6.9052040750848347</v>
      </c>
      <c r="S7" s="166">
        <v>23.929001893775954</v>
      </c>
      <c r="T7" s="166">
        <v>92.742199999999997</v>
      </c>
      <c r="U7" s="233">
        <v>657</v>
      </c>
      <c r="V7" s="233">
        <v>47</v>
      </c>
      <c r="W7" s="233">
        <v>28</v>
      </c>
      <c r="X7" s="233">
        <v>53</v>
      </c>
      <c r="Y7" s="233">
        <v>685</v>
      </c>
      <c r="Z7" s="91"/>
      <c r="AA7" s="91"/>
      <c r="AB7" s="91"/>
      <c r="AC7" s="91"/>
      <c r="AD7" s="84"/>
    </row>
    <row r="8" spans="1:56" s="92" customFormat="1" ht="62.25" customHeight="1">
      <c r="A8" s="80"/>
      <c r="B8" s="81"/>
      <c r="C8" s="81"/>
      <c r="D8" s="209">
        <v>5</v>
      </c>
      <c r="E8" s="138" t="s">
        <v>27</v>
      </c>
      <c r="F8" s="212" t="s">
        <v>22</v>
      </c>
      <c r="G8" s="213" t="s">
        <v>20</v>
      </c>
      <c r="H8" s="174">
        <v>20</v>
      </c>
      <c r="I8" s="169">
        <v>156026.888175</v>
      </c>
      <c r="J8" s="169">
        <v>121429.73035500001</v>
      </c>
      <c r="K8" s="175" t="s">
        <v>320</v>
      </c>
      <c r="L8" s="175">
        <v>50</v>
      </c>
      <c r="M8" s="169">
        <v>117555</v>
      </c>
      <c r="N8" s="139">
        <v>1000000</v>
      </c>
      <c r="O8" s="140">
        <v>1032961</v>
      </c>
      <c r="P8" s="167">
        <v>1.6013888342447966</v>
      </c>
      <c r="Q8" s="167">
        <v>5.2591251114903148</v>
      </c>
      <c r="R8" s="167">
        <v>4.6781999999999995</v>
      </c>
      <c r="S8" s="167">
        <v>22.088901876933136</v>
      </c>
      <c r="T8" s="167">
        <v>88.633200000000002</v>
      </c>
      <c r="U8" s="232">
        <v>103</v>
      </c>
      <c r="V8" s="232">
        <v>53</v>
      </c>
      <c r="W8" s="232">
        <v>7</v>
      </c>
      <c r="X8" s="232">
        <v>4</v>
      </c>
      <c r="Y8" s="232">
        <v>110</v>
      </c>
      <c r="Z8" s="91"/>
      <c r="AA8" s="91"/>
      <c r="AB8" s="91"/>
      <c r="AC8" s="91"/>
      <c r="AD8" s="84"/>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row>
    <row r="9" spans="1:56" s="80" customFormat="1" ht="62.25" customHeight="1">
      <c r="B9" s="81"/>
      <c r="C9" s="81"/>
      <c r="D9" s="210">
        <v>6</v>
      </c>
      <c r="E9" s="141" t="s">
        <v>28</v>
      </c>
      <c r="F9" s="214" t="s">
        <v>29</v>
      </c>
      <c r="G9" s="215" t="s">
        <v>23</v>
      </c>
      <c r="H9" s="178">
        <v>20</v>
      </c>
      <c r="I9" s="145">
        <v>17205849.694534</v>
      </c>
      <c r="J9" s="145">
        <v>15041518.426229</v>
      </c>
      <c r="K9" s="145" t="s">
        <v>321</v>
      </c>
      <c r="L9" s="145">
        <v>41</v>
      </c>
      <c r="M9" s="145">
        <v>14533446</v>
      </c>
      <c r="N9" s="145" t="s">
        <v>322</v>
      </c>
      <c r="O9" s="143">
        <v>1034959</v>
      </c>
      <c r="P9" s="166">
        <v>1.4317636105258</v>
      </c>
      <c r="Q9" s="166">
        <v>4.6786885658402699</v>
      </c>
      <c r="R9" s="166">
        <v>8.1042318190495326</v>
      </c>
      <c r="S9" s="166">
        <v>19.462860170945383</v>
      </c>
      <c r="T9" s="166">
        <v>68.968199999999996</v>
      </c>
      <c r="U9" s="233">
        <v>32253</v>
      </c>
      <c r="V9" s="233">
        <v>70</v>
      </c>
      <c r="W9" s="233">
        <v>275</v>
      </c>
      <c r="X9" s="233">
        <v>30</v>
      </c>
      <c r="Y9" s="233">
        <v>32528</v>
      </c>
      <c r="Z9" s="91"/>
      <c r="AA9" s="91"/>
      <c r="AB9" s="91"/>
      <c r="AC9" s="91"/>
      <c r="AD9" s="84"/>
    </row>
    <row r="10" spans="1:56" s="92" customFormat="1" ht="62.25" customHeight="1">
      <c r="A10" s="80"/>
      <c r="B10" s="81"/>
      <c r="C10" s="81"/>
      <c r="D10" s="209">
        <v>7</v>
      </c>
      <c r="E10" s="138" t="s">
        <v>30</v>
      </c>
      <c r="F10" s="212" t="s">
        <v>19</v>
      </c>
      <c r="G10" s="213" t="s">
        <v>23</v>
      </c>
      <c r="H10" s="174">
        <v>20</v>
      </c>
      <c r="I10" s="169">
        <v>794170.78882100002</v>
      </c>
      <c r="J10" s="169">
        <v>1621413.4997169999</v>
      </c>
      <c r="K10" s="175" t="s">
        <v>323</v>
      </c>
      <c r="L10" s="175">
        <v>41</v>
      </c>
      <c r="M10" s="169">
        <v>1588868</v>
      </c>
      <c r="N10" s="139">
        <v>2000000</v>
      </c>
      <c r="O10" s="140">
        <v>1020483</v>
      </c>
      <c r="P10" s="167">
        <v>2.0483000000000002</v>
      </c>
      <c r="Q10" s="167">
        <v>6.0868000000000002</v>
      </c>
      <c r="R10" s="167">
        <v>10.1601</v>
      </c>
      <c r="S10" s="167">
        <v>22.823888935542193</v>
      </c>
      <c r="T10" s="167">
        <v>72.442700000000002</v>
      </c>
      <c r="U10" s="232">
        <v>1586</v>
      </c>
      <c r="V10" s="232">
        <v>94</v>
      </c>
      <c r="W10" s="232">
        <v>9</v>
      </c>
      <c r="X10" s="232">
        <v>6</v>
      </c>
      <c r="Y10" s="232">
        <v>1595</v>
      </c>
      <c r="Z10" s="91"/>
      <c r="AA10" s="91"/>
      <c r="AB10" s="91"/>
      <c r="AC10" s="91"/>
      <c r="AD10" s="84"/>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row>
    <row r="11" spans="1:56" s="94" customFormat="1" ht="62.25" customHeight="1">
      <c r="A11" s="80"/>
      <c r="B11" s="81"/>
      <c r="C11" s="81"/>
      <c r="D11" s="210">
        <v>8</v>
      </c>
      <c r="E11" s="141" t="s">
        <v>50</v>
      </c>
      <c r="F11" s="214" t="s">
        <v>42</v>
      </c>
      <c r="G11" s="215" t="s">
        <v>23</v>
      </c>
      <c r="H11" s="176">
        <v>20</v>
      </c>
      <c r="I11" s="145">
        <v>63866.868306999997</v>
      </c>
      <c r="J11" s="145">
        <v>50092.823948999998</v>
      </c>
      <c r="K11" s="177" t="s">
        <v>324</v>
      </c>
      <c r="L11" s="177">
        <v>37</v>
      </c>
      <c r="M11" s="145">
        <v>48801</v>
      </c>
      <c r="N11" s="142">
        <v>500000</v>
      </c>
      <c r="O11" s="143">
        <v>1026471</v>
      </c>
      <c r="P11" s="166">
        <v>1.231079657747429</v>
      </c>
      <c r="Q11" s="166">
        <v>3.6549179115370563</v>
      </c>
      <c r="R11" s="166">
        <v>5.8098000000000001</v>
      </c>
      <c r="S11" s="166">
        <v>24.600847654435672</v>
      </c>
      <c r="T11" s="166">
        <v>107.1459</v>
      </c>
      <c r="U11" s="233">
        <v>149</v>
      </c>
      <c r="V11" s="233">
        <v>21</v>
      </c>
      <c r="W11" s="233">
        <v>3</v>
      </c>
      <c r="X11" s="233">
        <v>79</v>
      </c>
      <c r="Y11" s="233">
        <v>152</v>
      </c>
      <c r="Z11" s="91"/>
      <c r="AA11" s="91"/>
      <c r="AB11" s="91"/>
      <c r="AC11" s="91"/>
      <c r="AD11" s="84"/>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row>
    <row r="12" spans="1:56" s="92" customFormat="1" ht="62.25" customHeight="1">
      <c r="A12" s="80"/>
      <c r="B12" s="81"/>
      <c r="C12" s="81"/>
      <c r="D12" s="209">
        <v>9</v>
      </c>
      <c r="E12" s="138" t="s">
        <v>34</v>
      </c>
      <c r="F12" s="212" t="s">
        <v>25</v>
      </c>
      <c r="G12" s="213" t="s">
        <v>23</v>
      </c>
      <c r="H12" s="174">
        <v>20</v>
      </c>
      <c r="I12" s="169">
        <v>59124.868661</v>
      </c>
      <c r="J12" s="169">
        <v>60729.537061000003</v>
      </c>
      <c r="K12" s="175" t="s">
        <v>325</v>
      </c>
      <c r="L12" s="175">
        <v>36</v>
      </c>
      <c r="M12" s="169">
        <v>57907</v>
      </c>
      <c r="N12" s="139">
        <v>200000</v>
      </c>
      <c r="O12" s="140">
        <v>1048743</v>
      </c>
      <c r="P12" s="167">
        <v>1.5800586964733687</v>
      </c>
      <c r="Q12" s="167">
        <v>5.6550026206836854</v>
      </c>
      <c r="R12" s="167">
        <v>7.597712508239221</v>
      </c>
      <c r="S12" s="167">
        <v>17.310427847239207</v>
      </c>
      <c r="T12" s="167">
        <v>63.980099999999993</v>
      </c>
      <c r="U12" s="232">
        <v>4</v>
      </c>
      <c r="V12" s="232">
        <v>0</v>
      </c>
      <c r="W12" s="232">
        <v>6</v>
      </c>
      <c r="X12" s="232">
        <v>100</v>
      </c>
      <c r="Y12" s="232">
        <v>10</v>
      </c>
      <c r="Z12" s="95"/>
      <c r="AA12" s="95"/>
      <c r="AB12" s="96"/>
      <c r="AC12" s="96"/>
      <c r="AD12" s="84"/>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row>
    <row r="13" spans="1:56" s="80" customFormat="1" ht="62.25" customHeight="1">
      <c r="B13" s="81"/>
      <c r="C13" s="81"/>
      <c r="D13" s="210">
        <v>10</v>
      </c>
      <c r="E13" s="141" t="s">
        <v>65</v>
      </c>
      <c r="F13" s="214" t="s">
        <v>66</v>
      </c>
      <c r="G13" s="215" t="s">
        <v>23</v>
      </c>
      <c r="H13" s="176">
        <v>20</v>
      </c>
      <c r="I13" s="145">
        <v>337746.96633600001</v>
      </c>
      <c r="J13" s="145">
        <v>340787.27787300001</v>
      </c>
      <c r="K13" s="177" t="s">
        <v>326</v>
      </c>
      <c r="L13" s="177">
        <v>36</v>
      </c>
      <c r="M13" s="145">
        <v>358637</v>
      </c>
      <c r="N13" s="142">
        <v>500000</v>
      </c>
      <c r="O13" s="143">
        <v>950229</v>
      </c>
      <c r="P13" s="166">
        <v>0.64034196760585604</v>
      </c>
      <c r="Q13" s="166">
        <v>1.699796756451297</v>
      </c>
      <c r="R13" s="166">
        <v>2.1749415592654637</v>
      </c>
      <c r="S13" s="166">
        <v>13.536717875943891</v>
      </c>
      <c r="T13" s="166">
        <v>56.213900000000002</v>
      </c>
      <c r="U13" s="233">
        <v>21823</v>
      </c>
      <c r="V13" s="233">
        <v>50</v>
      </c>
      <c r="W13" s="233">
        <v>7</v>
      </c>
      <c r="X13" s="233">
        <v>0</v>
      </c>
      <c r="Y13" s="233">
        <v>21830</v>
      </c>
      <c r="Z13" s="91"/>
      <c r="AA13" s="91"/>
      <c r="AB13" s="91"/>
      <c r="AC13" s="91"/>
      <c r="AD13" s="84"/>
    </row>
    <row r="14" spans="1:56" s="92" customFormat="1" ht="62.25" customHeight="1">
      <c r="A14" s="80"/>
      <c r="B14" s="81"/>
      <c r="C14" s="81"/>
      <c r="D14" s="209">
        <v>11</v>
      </c>
      <c r="E14" s="138" t="s">
        <v>35</v>
      </c>
      <c r="F14" s="212" t="s">
        <v>22</v>
      </c>
      <c r="G14" s="213" t="s">
        <v>20</v>
      </c>
      <c r="H14" s="180">
        <v>20</v>
      </c>
      <c r="I14" s="169">
        <v>44008.781664000002</v>
      </c>
      <c r="J14" s="169">
        <v>35141.044119999999</v>
      </c>
      <c r="K14" s="169" t="s">
        <v>327</v>
      </c>
      <c r="L14" s="169">
        <v>34</v>
      </c>
      <c r="M14" s="169">
        <v>32659</v>
      </c>
      <c r="N14" s="139">
        <v>1000000</v>
      </c>
      <c r="O14" s="140">
        <v>1075999</v>
      </c>
      <c r="P14" s="167">
        <v>1.4456011600258705</v>
      </c>
      <c r="Q14" s="167">
        <v>4.0961030809842907</v>
      </c>
      <c r="R14" s="167">
        <v>5.0548050222955423</v>
      </c>
      <c r="S14" s="167">
        <v>24.406867264010121</v>
      </c>
      <c r="T14" s="167">
        <v>63.777499999999996</v>
      </c>
      <c r="U14" s="232">
        <v>73</v>
      </c>
      <c r="V14" s="232">
        <v>39</v>
      </c>
      <c r="W14" s="232">
        <v>3</v>
      </c>
      <c r="X14" s="232">
        <v>61</v>
      </c>
      <c r="Y14" s="232">
        <v>76</v>
      </c>
      <c r="Z14" s="91"/>
      <c r="AA14" s="91"/>
      <c r="AB14" s="96"/>
      <c r="AC14" s="91"/>
      <c r="AD14" s="84"/>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row>
    <row r="15" spans="1:56" s="80" customFormat="1" ht="62.25" customHeight="1">
      <c r="B15" s="81"/>
      <c r="C15" s="81"/>
      <c r="D15" s="210">
        <v>12</v>
      </c>
      <c r="E15" s="141" t="s">
        <v>36</v>
      </c>
      <c r="F15" s="214" t="s">
        <v>25</v>
      </c>
      <c r="G15" s="215" t="s">
        <v>20</v>
      </c>
      <c r="H15" s="176">
        <v>20</v>
      </c>
      <c r="I15" s="145">
        <v>153022.542892</v>
      </c>
      <c r="J15" s="145">
        <v>149654.70261800001</v>
      </c>
      <c r="K15" s="177" t="s">
        <v>328</v>
      </c>
      <c r="L15" s="177">
        <v>34</v>
      </c>
      <c r="M15" s="145">
        <v>143864</v>
      </c>
      <c r="N15" s="142">
        <v>1000000</v>
      </c>
      <c r="O15" s="143">
        <v>1040251</v>
      </c>
      <c r="P15" s="166">
        <v>1.4508852379717059</v>
      </c>
      <c r="Q15" s="166">
        <v>4.5435329429918196</v>
      </c>
      <c r="R15" s="166">
        <v>6.4589383135434693</v>
      </c>
      <c r="S15" s="166">
        <v>19.933197601868965</v>
      </c>
      <c r="T15" s="166">
        <v>63.846400000000003</v>
      </c>
      <c r="U15" s="233">
        <v>276</v>
      </c>
      <c r="V15" s="233">
        <v>30</v>
      </c>
      <c r="W15" s="233">
        <v>2</v>
      </c>
      <c r="X15" s="233">
        <v>70</v>
      </c>
      <c r="Y15" s="233">
        <v>278</v>
      </c>
      <c r="Z15" s="91"/>
      <c r="AA15" s="91"/>
      <c r="AB15" s="91"/>
      <c r="AC15" s="91"/>
      <c r="AD15" s="84"/>
    </row>
    <row r="16" spans="1:56" s="92" customFormat="1" ht="62.25" customHeight="1">
      <c r="A16" s="80"/>
      <c r="B16" s="81"/>
      <c r="C16" s="80"/>
      <c r="D16" s="209">
        <v>13</v>
      </c>
      <c r="E16" s="138" t="s">
        <v>37</v>
      </c>
      <c r="F16" s="212" t="s">
        <v>25</v>
      </c>
      <c r="G16" s="213" t="s">
        <v>23</v>
      </c>
      <c r="H16" s="180">
        <v>20</v>
      </c>
      <c r="I16" s="169">
        <v>273723.33640500001</v>
      </c>
      <c r="J16" s="169">
        <v>271571.14226300002</v>
      </c>
      <c r="K16" s="169" t="s">
        <v>329</v>
      </c>
      <c r="L16" s="169">
        <v>34</v>
      </c>
      <c r="M16" s="169">
        <v>258196</v>
      </c>
      <c r="N16" s="139">
        <v>1000000</v>
      </c>
      <c r="O16" s="140">
        <v>1051802</v>
      </c>
      <c r="P16" s="167">
        <v>1.9386527802411129</v>
      </c>
      <c r="Q16" s="167">
        <v>5.7927112138188699</v>
      </c>
      <c r="R16" s="167">
        <v>8.633048302089902</v>
      </c>
      <c r="S16" s="167">
        <v>22.978691206387275</v>
      </c>
      <c r="T16" s="167">
        <v>64.541499999999999</v>
      </c>
      <c r="U16" s="232">
        <v>48</v>
      </c>
      <c r="V16" s="232">
        <v>15</v>
      </c>
      <c r="W16" s="232">
        <v>4</v>
      </c>
      <c r="X16" s="232">
        <v>85</v>
      </c>
      <c r="Y16" s="232">
        <v>52</v>
      </c>
      <c r="Z16" s="91"/>
      <c r="AA16" s="95"/>
      <c r="AB16" s="96"/>
      <c r="AC16" s="91"/>
      <c r="AD16" s="84"/>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row>
    <row r="17" spans="1:56" s="80" customFormat="1" ht="62.25" customHeight="1">
      <c r="B17" s="81"/>
      <c r="D17" s="210">
        <v>14</v>
      </c>
      <c r="E17" s="141" t="s">
        <v>40</v>
      </c>
      <c r="F17" s="214" t="s">
        <v>22</v>
      </c>
      <c r="G17" s="215" t="s">
        <v>20</v>
      </c>
      <c r="H17" s="176">
        <v>20</v>
      </c>
      <c r="I17" s="145">
        <v>740907.62641899998</v>
      </c>
      <c r="J17" s="145">
        <v>394917.90556599997</v>
      </c>
      <c r="K17" s="177" t="s">
        <v>330</v>
      </c>
      <c r="L17" s="177">
        <v>34</v>
      </c>
      <c r="M17" s="145">
        <v>381414</v>
      </c>
      <c r="N17" s="142">
        <v>1000000</v>
      </c>
      <c r="O17" s="143">
        <v>1035405</v>
      </c>
      <c r="P17" s="166">
        <v>1.8368709852871317</v>
      </c>
      <c r="Q17" s="166">
        <v>3.5470897106468549</v>
      </c>
      <c r="R17" s="166">
        <v>4.9703003937097829</v>
      </c>
      <c r="S17" s="166">
        <v>18.177350270550022</v>
      </c>
      <c r="T17" s="166">
        <v>57.662400000000005</v>
      </c>
      <c r="U17" s="233">
        <v>898</v>
      </c>
      <c r="V17" s="233">
        <v>95</v>
      </c>
      <c r="W17" s="233">
        <v>3</v>
      </c>
      <c r="X17" s="233">
        <v>5</v>
      </c>
      <c r="Y17" s="233">
        <v>901</v>
      </c>
      <c r="Z17" s="91"/>
      <c r="AA17" s="91"/>
      <c r="AB17" s="91"/>
      <c r="AC17" s="91"/>
      <c r="AD17" s="84"/>
    </row>
    <row r="18" spans="1:56" s="92" customFormat="1" ht="62.25" customHeight="1">
      <c r="A18" s="80"/>
      <c r="B18" s="81"/>
      <c r="C18" s="81"/>
      <c r="D18" s="209">
        <v>15</v>
      </c>
      <c r="E18" s="138" t="s">
        <v>38</v>
      </c>
      <c r="F18" s="212" t="s">
        <v>171</v>
      </c>
      <c r="G18" s="213" t="s">
        <v>20</v>
      </c>
      <c r="H18" s="174">
        <v>20</v>
      </c>
      <c r="I18" s="169">
        <v>82004.678262000001</v>
      </c>
      <c r="J18" s="169">
        <v>71659.661556999999</v>
      </c>
      <c r="K18" s="175" t="s">
        <v>331</v>
      </c>
      <c r="L18" s="175">
        <v>34</v>
      </c>
      <c r="M18" s="169">
        <v>66560</v>
      </c>
      <c r="N18" s="139">
        <v>1000000</v>
      </c>
      <c r="O18" s="140">
        <v>1076618</v>
      </c>
      <c r="P18" s="167">
        <v>1.7294472817639361</v>
      </c>
      <c r="Q18" s="167">
        <v>5.293130141202365</v>
      </c>
      <c r="R18" s="167">
        <v>7.6883014807720915</v>
      </c>
      <c r="S18" s="167">
        <v>20.145225813440113</v>
      </c>
      <c r="T18" s="167">
        <v>64.442999999999998</v>
      </c>
      <c r="U18" s="232">
        <v>337</v>
      </c>
      <c r="V18" s="232">
        <v>61</v>
      </c>
      <c r="W18" s="232">
        <v>4</v>
      </c>
      <c r="X18" s="232">
        <v>39</v>
      </c>
      <c r="Y18" s="232">
        <v>341</v>
      </c>
      <c r="Z18" s="91"/>
      <c r="AA18" s="91"/>
      <c r="AB18" s="91"/>
      <c r="AC18" s="91"/>
      <c r="AD18" s="84"/>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row>
    <row r="19" spans="1:56" s="80" customFormat="1" ht="62.25" customHeight="1">
      <c r="B19" s="81"/>
      <c r="C19" s="81"/>
      <c r="D19" s="210">
        <v>16</v>
      </c>
      <c r="E19" s="141" t="s">
        <v>39</v>
      </c>
      <c r="F19" s="214" t="s">
        <v>25</v>
      </c>
      <c r="G19" s="215" t="s">
        <v>20</v>
      </c>
      <c r="H19" s="176">
        <v>20</v>
      </c>
      <c r="I19" s="145">
        <v>141654.67099700001</v>
      </c>
      <c r="J19" s="145">
        <v>138476.53359199999</v>
      </c>
      <c r="K19" s="177" t="s">
        <v>332</v>
      </c>
      <c r="L19" s="177">
        <v>34</v>
      </c>
      <c r="M19" s="145">
        <v>132611</v>
      </c>
      <c r="N19" s="142">
        <v>1000000</v>
      </c>
      <c r="O19" s="143">
        <v>1044231</v>
      </c>
      <c r="P19" s="166">
        <v>1.5129273973721356</v>
      </c>
      <c r="Q19" s="166">
        <v>5.0466637342462084</v>
      </c>
      <c r="R19" s="166">
        <v>8.6740866557915783</v>
      </c>
      <c r="S19" s="166">
        <v>20.297805196750939</v>
      </c>
      <c r="T19" s="166">
        <v>62.432699999999997</v>
      </c>
      <c r="U19" s="233">
        <v>184</v>
      </c>
      <c r="V19" s="233">
        <v>25</v>
      </c>
      <c r="W19" s="233">
        <v>2</v>
      </c>
      <c r="X19" s="233">
        <v>75</v>
      </c>
      <c r="Y19" s="233">
        <v>186</v>
      </c>
      <c r="Z19" s="91"/>
      <c r="AA19" s="91"/>
      <c r="AB19" s="91"/>
      <c r="AC19" s="91"/>
      <c r="AD19" s="84"/>
    </row>
    <row r="20" spans="1:56" s="92" customFormat="1" ht="62.25" customHeight="1">
      <c r="A20" s="80"/>
      <c r="B20" s="81"/>
      <c r="C20" s="81"/>
      <c r="D20" s="209">
        <v>17</v>
      </c>
      <c r="E20" s="138" t="s">
        <v>41</v>
      </c>
      <c r="F20" s="212" t="s">
        <v>42</v>
      </c>
      <c r="G20" s="213" t="s">
        <v>23</v>
      </c>
      <c r="H20" s="174">
        <v>20</v>
      </c>
      <c r="I20" s="169">
        <v>279696.05369999999</v>
      </c>
      <c r="J20" s="169">
        <v>36285.115791999997</v>
      </c>
      <c r="K20" s="175" t="s">
        <v>333</v>
      </c>
      <c r="L20" s="175">
        <v>30</v>
      </c>
      <c r="M20" s="169">
        <v>35497</v>
      </c>
      <c r="N20" s="139">
        <v>1000000</v>
      </c>
      <c r="O20" s="140">
        <v>1022203</v>
      </c>
      <c r="P20" s="167">
        <v>0.81225523118602472</v>
      </c>
      <c r="Q20" s="167">
        <v>2.9180123185520537</v>
      </c>
      <c r="R20" s="167">
        <v>4.6845999999999997</v>
      </c>
      <c r="S20" s="167">
        <v>20.824445689229844</v>
      </c>
      <c r="T20" s="167">
        <v>95.423500000000004</v>
      </c>
      <c r="U20" s="232">
        <v>137</v>
      </c>
      <c r="V20" s="232">
        <v>44</v>
      </c>
      <c r="W20" s="232">
        <v>2</v>
      </c>
      <c r="X20" s="232">
        <v>56</v>
      </c>
      <c r="Y20" s="232">
        <v>139</v>
      </c>
      <c r="Z20" s="91"/>
      <c r="AA20" s="91"/>
      <c r="AB20" s="91"/>
      <c r="AC20" s="91"/>
      <c r="AD20" s="84"/>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row>
    <row r="21" spans="1:56" s="80" customFormat="1" ht="62.25" customHeight="1">
      <c r="B21" s="81"/>
      <c r="C21" s="81"/>
      <c r="D21" s="210">
        <v>18</v>
      </c>
      <c r="E21" s="141" t="s">
        <v>43</v>
      </c>
      <c r="F21" s="214" t="s">
        <v>44</v>
      </c>
      <c r="G21" s="215" t="s">
        <v>20</v>
      </c>
      <c r="H21" s="176">
        <v>20</v>
      </c>
      <c r="I21" s="145">
        <v>286033.40302000003</v>
      </c>
      <c r="J21" s="145">
        <v>168438.25400399999</v>
      </c>
      <c r="K21" s="177" t="s">
        <v>334</v>
      </c>
      <c r="L21" s="177">
        <v>30</v>
      </c>
      <c r="M21" s="145">
        <v>174708</v>
      </c>
      <c r="N21" s="142">
        <v>1000000</v>
      </c>
      <c r="O21" s="143">
        <v>964113</v>
      </c>
      <c r="P21" s="166">
        <v>0.1901727454397511</v>
      </c>
      <c r="Q21" s="166">
        <v>-1.1537207571311692</v>
      </c>
      <c r="R21" s="166">
        <v>-3.5887000000000002</v>
      </c>
      <c r="S21" s="166">
        <v>2.5649765345970383</v>
      </c>
      <c r="T21" s="166">
        <v>44.500900000000001</v>
      </c>
      <c r="U21" s="233">
        <v>286</v>
      </c>
      <c r="V21" s="233">
        <v>53</v>
      </c>
      <c r="W21" s="233">
        <v>5</v>
      </c>
      <c r="X21" s="233">
        <v>1</v>
      </c>
      <c r="Y21" s="233">
        <v>291</v>
      </c>
      <c r="Z21" s="91"/>
      <c r="AA21" s="91"/>
      <c r="AB21" s="91"/>
      <c r="AC21" s="91"/>
      <c r="AD21" s="84"/>
    </row>
    <row r="22" spans="1:56" s="92" customFormat="1" ht="62.25" customHeight="1">
      <c r="A22" s="80"/>
      <c r="B22" s="81"/>
      <c r="C22" s="81"/>
      <c r="D22" s="209">
        <v>19</v>
      </c>
      <c r="E22" s="138" t="s">
        <v>45</v>
      </c>
      <c r="F22" s="212" t="s">
        <v>46</v>
      </c>
      <c r="G22" s="213" t="s">
        <v>23</v>
      </c>
      <c r="H22" s="174">
        <v>20</v>
      </c>
      <c r="I22" s="169">
        <v>32130.474552</v>
      </c>
      <c r="J22" s="169">
        <v>29730.931505</v>
      </c>
      <c r="K22" s="175" t="s">
        <v>335</v>
      </c>
      <c r="L22" s="175">
        <v>27</v>
      </c>
      <c r="M22" s="169">
        <v>27891</v>
      </c>
      <c r="N22" s="139">
        <v>500000</v>
      </c>
      <c r="O22" s="140">
        <v>1065969</v>
      </c>
      <c r="P22" s="167">
        <v>1.6158921963207495</v>
      </c>
      <c r="Q22" s="167">
        <v>4.8724817820576263</v>
      </c>
      <c r="R22" s="167">
        <v>8.1159479349390491</v>
      </c>
      <c r="S22" s="167">
        <v>19.17428808059616</v>
      </c>
      <c r="T22" s="167">
        <v>49.897799999999997</v>
      </c>
      <c r="U22" s="232">
        <v>39</v>
      </c>
      <c r="V22" s="232">
        <v>27</v>
      </c>
      <c r="W22" s="232">
        <v>10</v>
      </c>
      <c r="X22" s="232">
        <v>73</v>
      </c>
      <c r="Y22" s="232">
        <v>49</v>
      </c>
      <c r="Z22" s="91"/>
      <c r="AA22" s="91"/>
      <c r="AB22" s="91"/>
      <c r="AC22" s="91"/>
      <c r="AD22" s="84"/>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row>
    <row r="23" spans="1:56" s="80" customFormat="1" ht="62.25" customHeight="1">
      <c r="B23" s="81"/>
      <c r="C23" s="81"/>
      <c r="D23" s="210">
        <v>20</v>
      </c>
      <c r="E23" s="141" t="s">
        <v>164</v>
      </c>
      <c r="F23" s="214" t="s">
        <v>44</v>
      </c>
      <c r="G23" s="215" t="s">
        <v>20</v>
      </c>
      <c r="H23" s="176">
        <v>20</v>
      </c>
      <c r="I23" s="145">
        <v>91934.546625000003</v>
      </c>
      <c r="J23" s="145">
        <v>75164.548574999993</v>
      </c>
      <c r="K23" s="177" t="s">
        <v>336</v>
      </c>
      <c r="L23" s="177">
        <v>25</v>
      </c>
      <c r="M23" s="145">
        <v>72575</v>
      </c>
      <c r="N23" s="142">
        <v>500000</v>
      </c>
      <c r="O23" s="143">
        <v>1035681</v>
      </c>
      <c r="P23" s="166">
        <v>1.3749542399724364</v>
      </c>
      <c r="Q23" s="166">
        <v>3.4184534977886996</v>
      </c>
      <c r="R23" s="166">
        <v>3.5680999999999998</v>
      </c>
      <c r="S23" s="166">
        <v>10.43275251888932</v>
      </c>
      <c r="T23" s="166">
        <v>40.765599999999999</v>
      </c>
      <c r="U23" s="233">
        <v>30</v>
      </c>
      <c r="V23" s="233">
        <v>48</v>
      </c>
      <c r="W23" s="233">
        <v>5</v>
      </c>
      <c r="X23" s="233">
        <v>8</v>
      </c>
      <c r="Y23" s="233">
        <v>35</v>
      </c>
      <c r="Z23" s="95"/>
      <c r="AA23" s="95"/>
      <c r="AB23" s="96"/>
      <c r="AC23" s="96"/>
      <c r="AD23" s="84"/>
    </row>
    <row r="24" spans="1:56" s="92" customFormat="1" ht="62.25" customHeight="1">
      <c r="A24" s="80"/>
      <c r="B24" s="81"/>
      <c r="C24" s="81"/>
      <c r="D24" s="209">
        <v>21</v>
      </c>
      <c r="E24" s="138" t="s">
        <v>147</v>
      </c>
      <c r="F24" s="212" t="s">
        <v>113</v>
      </c>
      <c r="G24" s="213" t="s">
        <v>20</v>
      </c>
      <c r="H24" s="174">
        <v>20</v>
      </c>
      <c r="I24" s="169">
        <v>219199.272876</v>
      </c>
      <c r="J24" s="169">
        <v>210517.52452499999</v>
      </c>
      <c r="K24" s="175" t="s">
        <v>337</v>
      </c>
      <c r="L24" s="175">
        <v>23</v>
      </c>
      <c r="M24" s="169">
        <v>209325</v>
      </c>
      <c r="N24" s="139">
        <v>1000000</v>
      </c>
      <c r="O24" s="140">
        <v>1005697</v>
      </c>
      <c r="P24" s="167">
        <v>1.3027265291650383</v>
      </c>
      <c r="Q24" s="167">
        <v>1.8765310741268142</v>
      </c>
      <c r="R24" s="167">
        <v>4.8825000000000003</v>
      </c>
      <c r="S24" s="167">
        <v>4.1192372374876651</v>
      </c>
      <c r="T24" s="167">
        <v>36.530699999999996</v>
      </c>
      <c r="U24" s="232">
        <v>25</v>
      </c>
      <c r="V24" s="232">
        <v>45</v>
      </c>
      <c r="W24" s="232">
        <v>6</v>
      </c>
      <c r="X24" s="232">
        <v>11</v>
      </c>
      <c r="Y24" s="232">
        <v>31</v>
      </c>
      <c r="Z24" s="95"/>
      <c r="AA24" s="95"/>
      <c r="AB24" s="96"/>
      <c r="AC24" s="96"/>
      <c r="AD24" s="84"/>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row>
    <row r="25" spans="1:56" s="94" customFormat="1" ht="62.25" customHeight="1">
      <c r="A25" s="80"/>
      <c r="B25" s="81"/>
      <c r="C25" s="81"/>
      <c r="D25" s="210">
        <v>22</v>
      </c>
      <c r="E25" s="141" t="s">
        <v>148</v>
      </c>
      <c r="F25" s="214" t="s">
        <v>149</v>
      </c>
      <c r="G25" s="215" t="s">
        <v>20</v>
      </c>
      <c r="H25" s="176">
        <v>20</v>
      </c>
      <c r="I25" s="145">
        <v>2423886.5662250002</v>
      </c>
      <c r="J25" s="145">
        <v>3398558.3472910002</v>
      </c>
      <c r="K25" s="177" t="s">
        <v>338</v>
      </c>
      <c r="L25" s="177">
        <v>22</v>
      </c>
      <c r="M25" s="145">
        <v>3220007</v>
      </c>
      <c r="N25" s="142">
        <v>3500000</v>
      </c>
      <c r="O25" s="143">
        <v>1055451</v>
      </c>
      <c r="P25" s="166">
        <v>1.8621713332741403</v>
      </c>
      <c r="Q25" s="166">
        <v>5.5942778329450586</v>
      </c>
      <c r="R25" s="166">
        <v>9.413667586392247</v>
      </c>
      <c r="S25" s="166">
        <v>21.372945073101963</v>
      </c>
      <c r="T25" s="166">
        <v>42.713900000000002</v>
      </c>
      <c r="U25" s="233">
        <v>5051</v>
      </c>
      <c r="V25" s="233">
        <v>79</v>
      </c>
      <c r="W25" s="233">
        <v>25</v>
      </c>
      <c r="X25" s="233">
        <v>21</v>
      </c>
      <c r="Y25" s="233">
        <v>5076</v>
      </c>
      <c r="Z25" s="95"/>
      <c r="AA25" s="95"/>
      <c r="AB25" s="96"/>
      <c r="AC25" s="96"/>
      <c r="AD25" s="84"/>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row>
    <row r="26" spans="1:56" s="92" customFormat="1" ht="62.25" customHeight="1">
      <c r="A26" s="80"/>
      <c r="B26" s="81"/>
      <c r="C26" s="81"/>
      <c r="D26" s="209">
        <v>23</v>
      </c>
      <c r="E26" s="138" t="s">
        <v>159</v>
      </c>
      <c r="F26" s="212" t="s">
        <v>160</v>
      </c>
      <c r="G26" s="213" t="s">
        <v>23</v>
      </c>
      <c r="H26" s="174">
        <v>20</v>
      </c>
      <c r="I26" s="169">
        <v>26274.924669</v>
      </c>
      <c r="J26" s="169">
        <v>22227.897014999999</v>
      </c>
      <c r="K26" s="175" t="s">
        <v>339</v>
      </c>
      <c r="L26" s="175">
        <v>15</v>
      </c>
      <c r="M26" s="169">
        <v>23852</v>
      </c>
      <c r="N26" s="139">
        <v>1000000</v>
      </c>
      <c r="O26" s="140">
        <v>931909</v>
      </c>
      <c r="P26" s="167">
        <v>-2.8875031522960177</v>
      </c>
      <c r="Q26" s="167">
        <v>-8.3884788823835397</v>
      </c>
      <c r="R26" s="167">
        <v>-7.4060897502413781</v>
      </c>
      <c r="S26" s="181">
        <v>6.5314345564836715</v>
      </c>
      <c r="T26" s="167">
        <v>11.9878</v>
      </c>
      <c r="U26" s="232">
        <v>21</v>
      </c>
      <c r="V26" s="232">
        <v>12</v>
      </c>
      <c r="W26" s="232">
        <v>4</v>
      </c>
      <c r="X26" s="232">
        <v>88</v>
      </c>
      <c r="Y26" s="232">
        <v>25</v>
      </c>
      <c r="Z26" s="95"/>
      <c r="AA26" s="95"/>
      <c r="AB26" s="96"/>
      <c r="AC26" s="96"/>
      <c r="AD26" s="84"/>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row>
    <row r="27" spans="1:56" s="94" customFormat="1" ht="62.25" customHeight="1">
      <c r="A27" s="80"/>
      <c r="B27" s="81"/>
      <c r="C27" s="81"/>
      <c r="D27" s="210">
        <v>24</v>
      </c>
      <c r="E27" s="141" t="s">
        <v>161</v>
      </c>
      <c r="F27" s="214" t="s">
        <v>42</v>
      </c>
      <c r="G27" s="215" t="s">
        <v>23</v>
      </c>
      <c r="H27" s="176">
        <v>20</v>
      </c>
      <c r="I27" s="145">
        <v>51469.615782000001</v>
      </c>
      <c r="J27" s="145">
        <v>49372.685107999998</v>
      </c>
      <c r="K27" s="177" t="s">
        <v>340</v>
      </c>
      <c r="L27" s="177">
        <v>15</v>
      </c>
      <c r="M27" s="145">
        <v>48226</v>
      </c>
      <c r="N27" s="142">
        <v>500000</v>
      </c>
      <c r="O27" s="143">
        <v>1023777</v>
      </c>
      <c r="P27" s="166">
        <v>1.2509791045248475</v>
      </c>
      <c r="Q27" s="166">
        <v>3.2019714258930159</v>
      </c>
      <c r="R27" s="166">
        <v>3.4833000000000003</v>
      </c>
      <c r="S27" s="182">
        <v>21.635717107862504</v>
      </c>
      <c r="T27" s="166">
        <v>38.800600000000003</v>
      </c>
      <c r="U27" s="233">
        <v>9</v>
      </c>
      <c r="V27" s="233">
        <v>5</v>
      </c>
      <c r="W27" s="233">
        <v>2</v>
      </c>
      <c r="X27" s="233">
        <v>95</v>
      </c>
      <c r="Y27" s="233">
        <v>11</v>
      </c>
      <c r="Z27" s="95"/>
      <c r="AA27" s="95"/>
      <c r="AB27" s="96"/>
      <c r="AC27" s="96"/>
      <c r="AD27" s="84"/>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row>
    <row r="28" spans="1:56" s="92" customFormat="1" ht="62.25" customHeight="1">
      <c r="A28" s="80"/>
      <c r="B28" s="81"/>
      <c r="C28" s="81"/>
      <c r="D28" s="209">
        <v>25</v>
      </c>
      <c r="E28" s="138" t="s">
        <v>165</v>
      </c>
      <c r="F28" s="212" t="s">
        <v>72</v>
      </c>
      <c r="G28" s="213" t="s">
        <v>23</v>
      </c>
      <c r="H28" s="174">
        <v>18</v>
      </c>
      <c r="I28" s="169">
        <v>5192.8252839999996</v>
      </c>
      <c r="J28" s="169">
        <v>4958.056724</v>
      </c>
      <c r="K28" s="175" t="s">
        <v>341</v>
      </c>
      <c r="L28" s="175">
        <v>13</v>
      </c>
      <c r="M28" s="169">
        <v>5000</v>
      </c>
      <c r="N28" s="139">
        <v>500000</v>
      </c>
      <c r="O28" s="140">
        <v>991611</v>
      </c>
      <c r="P28" s="167">
        <v>0.25031972379907697</v>
      </c>
      <c r="Q28" s="167">
        <v>-2.3902633991896618</v>
      </c>
      <c r="R28" s="167">
        <v>-0.35920000000000002</v>
      </c>
      <c r="S28" s="181">
        <v>8.592582678801147</v>
      </c>
      <c r="T28" s="167">
        <v>8.7255000000000003</v>
      </c>
      <c r="U28" s="232">
        <v>6</v>
      </c>
      <c r="V28" s="232">
        <v>78</v>
      </c>
      <c r="W28" s="232">
        <v>1</v>
      </c>
      <c r="X28" s="232">
        <v>22</v>
      </c>
      <c r="Y28" s="232">
        <v>7</v>
      </c>
      <c r="Z28" s="95"/>
      <c r="AA28" s="95"/>
      <c r="AB28" s="96"/>
      <c r="AC28" s="96"/>
      <c r="AD28" s="84"/>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row>
    <row r="29" spans="1:56" s="94" customFormat="1" ht="62.25" customHeight="1">
      <c r="A29" s="80"/>
      <c r="B29" s="81"/>
      <c r="C29" s="81"/>
      <c r="D29" s="210">
        <v>26</v>
      </c>
      <c r="E29" s="141" t="s">
        <v>166</v>
      </c>
      <c r="F29" s="214" t="s">
        <v>195</v>
      </c>
      <c r="G29" s="215" t="s">
        <v>23</v>
      </c>
      <c r="H29" s="176">
        <v>20</v>
      </c>
      <c r="I29" s="145">
        <v>143914.141011</v>
      </c>
      <c r="J29" s="145">
        <v>69865.195139999996</v>
      </c>
      <c r="K29" s="177" t="s">
        <v>342</v>
      </c>
      <c r="L29" s="177">
        <v>13</v>
      </c>
      <c r="M29" s="145">
        <v>67860</v>
      </c>
      <c r="N29" s="142">
        <v>500000</v>
      </c>
      <c r="O29" s="143">
        <v>1029549</v>
      </c>
      <c r="P29" s="166">
        <v>1.736101503982292</v>
      </c>
      <c r="Q29" s="166">
        <v>3.7579625437169013</v>
      </c>
      <c r="R29" s="166">
        <v>4.3111999999999995</v>
      </c>
      <c r="S29" s="166">
        <v>26.399162878320936</v>
      </c>
      <c r="T29" s="166">
        <v>34.323</v>
      </c>
      <c r="U29" s="233">
        <v>357</v>
      </c>
      <c r="V29" s="233">
        <v>51</v>
      </c>
      <c r="W29" s="233">
        <v>3</v>
      </c>
      <c r="X29" s="233">
        <v>0</v>
      </c>
      <c r="Y29" s="233">
        <v>360</v>
      </c>
      <c r="Z29" s="95"/>
      <c r="AA29" s="95"/>
      <c r="AB29" s="96"/>
      <c r="AC29" s="96"/>
      <c r="AD29" s="84"/>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row>
    <row r="30" spans="1:56" s="92" customFormat="1" ht="62.25" customHeight="1">
      <c r="A30" s="80"/>
      <c r="B30" s="81"/>
      <c r="C30" s="81"/>
      <c r="D30" s="209">
        <v>27</v>
      </c>
      <c r="E30" s="138" t="s">
        <v>176</v>
      </c>
      <c r="F30" s="212" t="s">
        <v>177</v>
      </c>
      <c r="G30" s="213" t="s">
        <v>23</v>
      </c>
      <c r="H30" s="174">
        <v>20</v>
      </c>
      <c r="I30" s="169">
        <v>233489.34234900001</v>
      </c>
      <c r="J30" s="169">
        <v>239664.94261</v>
      </c>
      <c r="K30" s="175" t="s">
        <v>343</v>
      </c>
      <c r="L30" s="175">
        <v>12</v>
      </c>
      <c r="M30" s="169">
        <v>232989</v>
      </c>
      <c r="N30" s="139">
        <v>2000000</v>
      </c>
      <c r="O30" s="140">
        <v>1028653</v>
      </c>
      <c r="P30" s="167">
        <v>0.49561343519803042</v>
      </c>
      <c r="Q30" s="167">
        <v>2.3740546385149228</v>
      </c>
      <c r="R30" s="167">
        <v>4.5278</v>
      </c>
      <c r="S30" s="181">
        <v>21.855288087314708</v>
      </c>
      <c r="T30" s="167">
        <v>22.264600000000002</v>
      </c>
      <c r="U30" s="232">
        <v>84</v>
      </c>
      <c r="V30" s="232">
        <v>4</v>
      </c>
      <c r="W30" s="232">
        <v>4</v>
      </c>
      <c r="X30" s="232">
        <v>96</v>
      </c>
      <c r="Y30" s="232">
        <v>88</v>
      </c>
      <c r="Z30" s="95"/>
      <c r="AA30" s="95"/>
      <c r="AB30" s="96"/>
      <c r="AC30" s="96"/>
      <c r="AD30" s="84"/>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row>
    <row r="31" spans="1:56" s="92" customFormat="1" ht="62.25" customHeight="1">
      <c r="A31" s="80"/>
      <c r="B31" s="81"/>
      <c r="C31" s="81"/>
      <c r="D31" s="210">
        <v>28</v>
      </c>
      <c r="E31" s="141" t="s">
        <v>292</v>
      </c>
      <c r="F31" s="214" t="s">
        <v>294</v>
      </c>
      <c r="G31" s="215" t="s">
        <v>23</v>
      </c>
      <c r="H31" s="176">
        <v>17</v>
      </c>
      <c r="I31" s="145">
        <v>10588.005290999999</v>
      </c>
      <c r="J31" s="145">
        <v>5238.0819970000002</v>
      </c>
      <c r="K31" s="177" t="s">
        <v>344</v>
      </c>
      <c r="L31" s="177">
        <v>7</v>
      </c>
      <c r="M31" s="145">
        <v>5186</v>
      </c>
      <c r="N31" s="142">
        <v>500000</v>
      </c>
      <c r="O31" s="143">
        <v>1010042</v>
      </c>
      <c r="P31" s="166">
        <v>0.75334722606447391</v>
      </c>
      <c r="Q31" s="166">
        <v>1.610156565256762</v>
      </c>
      <c r="R31" s="166">
        <v>5.2739859697494955</v>
      </c>
      <c r="S31" s="182" t="s">
        <v>49</v>
      </c>
      <c r="T31" s="166">
        <v>9.5039999999999996</v>
      </c>
      <c r="U31" s="233">
        <v>78</v>
      </c>
      <c r="V31" s="233">
        <v>3</v>
      </c>
      <c r="W31" s="233">
        <v>2</v>
      </c>
      <c r="X31" s="233">
        <v>97</v>
      </c>
      <c r="Y31" s="233">
        <v>80</v>
      </c>
      <c r="Z31" s="96"/>
      <c r="AA31" s="96"/>
      <c r="AB31" s="96"/>
      <c r="AC31" s="96"/>
      <c r="AD31" s="84"/>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row>
    <row r="32" spans="1:56" s="92" customFormat="1" ht="62.25" customHeight="1">
      <c r="A32" s="80"/>
      <c r="B32" s="81"/>
      <c r="C32" s="81"/>
      <c r="D32" s="209">
        <v>29</v>
      </c>
      <c r="E32" s="138" t="s">
        <v>293</v>
      </c>
      <c r="F32" s="212" t="s">
        <v>121</v>
      </c>
      <c r="G32" s="213" t="s">
        <v>23</v>
      </c>
      <c r="H32" s="174">
        <v>20</v>
      </c>
      <c r="I32" s="169">
        <v>189666.18555600001</v>
      </c>
      <c r="J32" s="169">
        <v>194992.71487699999</v>
      </c>
      <c r="K32" s="175" t="s">
        <v>345</v>
      </c>
      <c r="L32" s="175">
        <v>7</v>
      </c>
      <c r="M32" s="169">
        <v>183334</v>
      </c>
      <c r="N32" s="139">
        <v>500000</v>
      </c>
      <c r="O32" s="140">
        <v>1063593</v>
      </c>
      <c r="P32" s="167">
        <v>1.4302948230727783</v>
      </c>
      <c r="Q32" s="167">
        <v>5.2287575522455203</v>
      </c>
      <c r="R32" s="167">
        <v>8.9035468650970628</v>
      </c>
      <c r="S32" s="181" t="s">
        <v>49</v>
      </c>
      <c r="T32" s="167">
        <v>13.372899999999998</v>
      </c>
      <c r="U32" s="232">
        <v>28</v>
      </c>
      <c r="V32" s="232">
        <v>9</v>
      </c>
      <c r="W32" s="232">
        <v>10</v>
      </c>
      <c r="X32" s="232">
        <v>91</v>
      </c>
      <c r="Y32" s="232">
        <v>38</v>
      </c>
      <c r="Z32" s="91"/>
      <c r="AA32" s="91"/>
      <c r="AB32" s="91"/>
      <c r="AC32" s="91"/>
      <c r="AD32" s="84"/>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row>
    <row r="33" spans="1:139" s="92" customFormat="1" ht="62.25" customHeight="1">
      <c r="A33" s="80"/>
      <c r="B33" s="81"/>
      <c r="C33" s="81"/>
      <c r="D33" s="210">
        <v>30</v>
      </c>
      <c r="E33" s="141" t="s">
        <v>310</v>
      </c>
      <c r="F33" s="214" t="s">
        <v>46</v>
      </c>
      <c r="G33" s="215" t="s">
        <v>312</v>
      </c>
      <c r="H33" s="176" t="s">
        <v>49</v>
      </c>
      <c r="I33" s="145">
        <v>55217.052028999999</v>
      </c>
      <c r="J33" s="145">
        <v>5679.0439850000002</v>
      </c>
      <c r="K33" s="177" t="s">
        <v>346</v>
      </c>
      <c r="L33" s="177">
        <v>6</v>
      </c>
      <c r="M33" s="145">
        <v>51750</v>
      </c>
      <c r="N33" s="142">
        <v>5000000</v>
      </c>
      <c r="O33" s="143">
        <v>109740</v>
      </c>
      <c r="P33" s="166">
        <v>1.84</v>
      </c>
      <c r="Q33" s="166">
        <v>5.72</v>
      </c>
      <c r="R33" s="166">
        <v>9.43</v>
      </c>
      <c r="S33" s="182" t="s">
        <v>49</v>
      </c>
      <c r="T33" s="166">
        <v>9.74</v>
      </c>
      <c r="U33" s="233">
        <v>27</v>
      </c>
      <c r="V33" s="233">
        <v>13</v>
      </c>
      <c r="W33" s="233">
        <v>3</v>
      </c>
      <c r="X33" s="233">
        <v>87</v>
      </c>
      <c r="Y33" s="233">
        <v>30</v>
      </c>
      <c r="Z33" s="91"/>
      <c r="AA33" s="91"/>
      <c r="AB33" s="91"/>
      <c r="AC33" s="91"/>
      <c r="AD33" s="84"/>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row>
    <row r="34" spans="1:139" s="92" customFormat="1" ht="62.25" customHeight="1">
      <c r="A34" s="80"/>
      <c r="B34" s="81"/>
      <c r="C34" s="81"/>
      <c r="D34" s="209">
        <v>31</v>
      </c>
      <c r="E34" s="138" t="s">
        <v>435</v>
      </c>
      <c r="F34" s="212" t="s">
        <v>75</v>
      </c>
      <c r="G34" s="213" t="s">
        <v>437</v>
      </c>
      <c r="H34" s="174" t="s">
        <v>49</v>
      </c>
      <c r="I34" s="169" t="s">
        <v>49</v>
      </c>
      <c r="J34" s="169">
        <v>5156.4031370000002</v>
      </c>
      <c r="K34" s="175" t="s">
        <v>436</v>
      </c>
      <c r="L34" s="175">
        <v>3</v>
      </c>
      <c r="M34" s="169">
        <v>5000</v>
      </c>
      <c r="N34" s="139">
        <v>500000</v>
      </c>
      <c r="O34" s="140">
        <v>1031281</v>
      </c>
      <c r="P34" s="167">
        <v>1.1241232495634019</v>
      </c>
      <c r="Q34" s="167">
        <v>3.9691999999999998</v>
      </c>
      <c r="R34" s="167" t="s">
        <v>49</v>
      </c>
      <c r="S34" s="181" t="s">
        <v>49</v>
      </c>
      <c r="T34" s="167">
        <v>3.9691999999999998</v>
      </c>
      <c r="U34" s="232">
        <v>4</v>
      </c>
      <c r="V34" s="232">
        <v>24</v>
      </c>
      <c r="W34" s="232">
        <v>7</v>
      </c>
      <c r="X34" s="232">
        <v>76</v>
      </c>
      <c r="Y34" s="232">
        <v>11</v>
      </c>
      <c r="Z34" s="91"/>
      <c r="AA34" s="91"/>
      <c r="AB34" s="91"/>
      <c r="AC34" s="91"/>
      <c r="AD34" s="84"/>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row>
    <row r="35" spans="1:139" s="94" customFormat="1" ht="48.75" customHeight="1">
      <c r="A35" s="80"/>
      <c r="B35" s="81"/>
      <c r="C35" s="81"/>
      <c r="D35" s="246" t="s">
        <v>48</v>
      </c>
      <c r="E35" s="247"/>
      <c r="F35" s="193" t="s">
        <v>49</v>
      </c>
      <c r="G35" s="193" t="s">
        <v>49</v>
      </c>
      <c r="H35" s="193"/>
      <c r="I35" s="146">
        <v>28616955.920999002</v>
      </c>
      <c r="J35" s="146">
        <f>SUM(J4:J34)</f>
        <v>27368132.663672995</v>
      </c>
      <c r="K35" s="146" t="s">
        <v>49</v>
      </c>
      <c r="L35" s="146"/>
      <c r="M35" s="146">
        <f>SUM(M4:M34)</f>
        <v>26506205</v>
      </c>
      <c r="N35" s="146" t="s">
        <v>49</v>
      </c>
      <c r="O35" s="146" t="s">
        <v>49</v>
      </c>
      <c r="P35" s="196">
        <f>AVERAGE(P4:P34)</f>
        <v>1.2477534554100731</v>
      </c>
      <c r="Q35" s="196">
        <f t="shared" ref="Q35:T35" si="0">AVERAGE(Q4:Q34)</f>
        <v>3.5348622453796827</v>
      </c>
      <c r="R35" s="196">
        <f t="shared" si="0"/>
        <v>5.5987051960855529</v>
      </c>
      <c r="S35" s="196">
        <f t="shared" si="0"/>
        <v>18.55444961809798</v>
      </c>
      <c r="T35" s="196">
        <f t="shared" si="0"/>
        <v>58.3369</v>
      </c>
      <c r="U35" s="234">
        <f>SUM(U4:U34)</f>
        <v>68711</v>
      </c>
      <c r="V35" s="230">
        <v>69</v>
      </c>
      <c r="W35" s="234">
        <f>SUM(W4:W34)</f>
        <v>504</v>
      </c>
      <c r="X35" s="231">
        <f>100-V35</f>
        <v>31</v>
      </c>
      <c r="Y35" s="234">
        <f>W35+U35</f>
        <v>69215</v>
      </c>
      <c r="Z35" s="96"/>
      <c r="AA35" s="96"/>
      <c r="AB35" s="96"/>
      <c r="AC35" s="96"/>
      <c r="AD35" s="84"/>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row>
    <row r="36" spans="1:139" s="92" customFormat="1" ht="59.25" customHeight="1">
      <c r="A36" s="80"/>
      <c r="B36" s="81"/>
      <c r="C36" s="81"/>
      <c r="D36" s="209">
        <v>32</v>
      </c>
      <c r="E36" s="138" t="s">
        <v>21</v>
      </c>
      <c r="F36" s="212" t="s">
        <v>22</v>
      </c>
      <c r="G36" s="213" t="s">
        <v>51</v>
      </c>
      <c r="H36" s="194" t="s">
        <v>49</v>
      </c>
      <c r="I36" s="169">
        <v>152543.80030999999</v>
      </c>
      <c r="J36" s="169">
        <v>156701.43141700001</v>
      </c>
      <c r="K36" s="175" t="s">
        <v>347</v>
      </c>
      <c r="L36" s="175">
        <v>62</v>
      </c>
      <c r="M36" s="169">
        <v>172324</v>
      </c>
      <c r="N36" s="139">
        <v>500000</v>
      </c>
      <c r="O36" s="140">
        <v>909342</v>
      </c>
      <c r="P36" s="167">
        <v>1.0838246671824561</v>
      </c>
      <c r="Q36" s="167">
        <v>0.2889529536065078</v>
      </c>
      <c r="R36" s="167">
        <v>2.5987550617222661</v>
      </c>
      <c r="S36" s="167">
        <v>7.6967680129077802</v>
      </c>
      <c r="T36" s="167">
        <v>115.0595</v>
      </c>
      <c r="U36" s="232">
        <v>7</v>
      </c>
      <c r="V36" s="232">
        <v>0</v>
      </c>
      <c r="W36" s="232">
        <v>4</v>
      </c>
      <c r="X36" s="232">
        <v>100</v>
      </c>
      <c r="Y36" s="232">
        <v>11</v>
      </c>
      <c r="Z36" s="95"/>
      <c r="AA36" s="95"/>
      <c r="AB36" s="96"/>
      <c r="AC36" s="96"/>
      <c r="AD36" s="84"/>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row>
    <row r="37" spans="1:139" s="94" customFormat="1" ht="48.75" customHeight="1">
      <c r="A37" s="80"/>
      <c r="B37" s="81"/>
      <c r="C37" s="81"/>
      <c r="D37" s="210">
        <v>33</v>
      </c>
      <c r="E37" s="141" t="s">
        <v>104</v>
      </c>
      <c r="F37" s="214" t="s">
        <v>105</v>
      </c>
      <c r="G37" s="216" t="s">
        <v>51</v>
      </c>
      <c r="H37" s="197" t="s">
        <v>49</v>
      </c>
      <c r="I37" s="145">
        <v>66170.642265000002</v>
      </c>
      <c r="J37" s="145">
        <v>61359.873551999997</v>
      </c>
      <c r="K37" s="177" t="s">
        <v>348</v>
      </c>
      <c r="L37" s="177">
        <v>53</v>
      </c>
      <c r="M37" s="145">
        <v>12624</v>
      </c>
      <c r="N37" s="142">
        <v>50000</v>
      </c>
      <c r="O37" s="143">
        <v>4860573</v>
      </c>
      <c r="P37" s="166">
        <v>-1.06</v>
      </c>
      <c r="Q37" s="166">
        <v>-0.83</v>
      </c>
      <c r="R37" s="166">
        <v>-2.9</v>
      </c>
      <c r="S37" s="166">
        <v>25.36</v>
      </c>
      <c r="T37" s="166">
        <v>386.06</v>
      </c>
      <c r="U37" s="233">
        <v>54</v>
      </c>
      <c r="V37" s="233">
        <v>53</v>
      </c>
      <c r="W37" s="233">
        <v>1</v>
      </c>
      <c r="X37" s="233">
        <v>1</v>
      </c>
      <c r="Y37" s="233">
        <v>55</v>
      </c>
      <c r="Z37" s="95"/>
      <c r="AA37" s="95"/>
      <c r="AB37" s="96"/>
      <c r="AC37" s="96"/>
      <c r="AD37" s="84"/>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row>
    <row r="38" spans="1:139" s="92" customFormat="1" ht="48.75" customHeight="1">
      <c r="A38" s="80"/>
      <c r="B38" s="81"/>
      <c r="C38" s="81"/>
      <c r="D38" s="209">
        <v>34</v>
      </c>
      <c r="E38" s="138" t="s">
        <v>52</v>
      </c>
      <c r="F38" s="212" t="s">
        <v>25</v>
      </c>
      <c r="G38" s="213" t="s">
        <v>51</v>
      </c>
      <c r="H38" s="194" t="s">
        <v>49</v>
      </c>
      <c r="I38" s="169">
        <v>108746.106489</v>
      </c>
      <c r="J38" s="169">
        <v>112987.02246399999</v>
      </c>
      <c r="K38" s="175" t="s">
        <v>349</v>
      </c>
      <c r="L38" s="175">
        <v>37</v>
      </c>
      <c r="M38" s="169">
        <v>51440</v>
      </c>
      <c r="N38" s="139">
        <v>500000</v>
      </c>
      <c r="O38" s="140">
        <v>2196481</v>
      </c>
      <c r="P38" s="167">
        <v>0.69</v>
      </c>
      <c r="Q38" s="167">
        <v>4.29</v>
      </c>
      <c r="R38" s="167">
        <v>4</v>
      </c>
      <c r="S38" s="167">
        <v>19.86</v>
      </c>
      <c r="T38" s="167">
        <v>111.81</v>
      </c>
      <c r="U38" s="232">
        <v>18</v>
      </c>
      <c r="V38" s="232">
        <v>2</v>
      </c>
      <c r="W38" s="232">
        <v>3</v>
      </c>
      <c r="X38" s="232">
        <v>98</v>
      </c>
      <c r="Y38" s="232">
        <v>21</v>
      </c>
      <c r="Z38" s="95"/>
      <c r="AA38" s="95"/>
      <c r="AB38" s="96"/>
      <c r="AC38" s="96"/>
      <c r="AD38" s="84"/>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row>
    <row r="39" spans="1:139" s="94" customFormat="1" ht="48.75" customHeight="1">
      <c r="A39" s="80"/>
      <c r="B39" s="81"/>
      <c r="C39" s="81"/>
      <c r="D39" s="210">
        <v>35</v>
      </c>
      <c r="E39" s="141" t="s">
        <v>54</v>
      </c>
      <c r="F39" s="214" t="s">
        <v>42</v>
      </c>
      <c r="G39" s="215" t="s">
        <v>51</v>
      </c>
      <c r="H39" s="197" t="s">
        <v>49</v>
      </c>
      <c r="I39" s="145">
        <v>20801.556884000001</v>
      </c>
      <c r="J39" s="145">
        <v>19371.549386999999</v>
      </c>
      <c r="K39" s="177" t="s">
        <v>350</v>
      </c>
      <c r="L39" s="177">
        <v>33</v>
      </c>
      <c r="M39" s="145">
        <v>10682</v>
      </c>
      <c r="N39" s="142">
        <v>500000</v>
      </c>
      <c r="O39" s="143">
        <v>1813476</v>
      </c>
      <c r="P39" s="166">
        <v>1.4084979600601244</v>
      </c>
      <c r="Q39" s="166">
        <v>2.5915454810848373</v>
      </c>
      <c r="R39" s="166">
        <v>-9.6850834581801132E-2</v>
      </c>
      <c r="S39" s="166">
        <v>20.992423404805844</v>
      </c>
      <c r="T39" s="166">
        <v>139.9759</v>
      </c>
      <c r="U39" s="233">
        <v>645</v>
      </c>
      <c r="V39" s="233">
        <v>27</v>
      </c>
      <c r="W39" s="233">
        <v>48</v>
      </c>
      <c r="X39" s="233">
        <v>73</v>
      </c>
      <c r="Y39" s="233">
        <v>693</v>
      </c>
      <c r="Z39" s="95"/>
      <c r="AA39" s="95"/>
      <c r="AB39" s="96"/>
      <c r="AC39" s="96"/>
      <c r="AD39" s="84"/>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row>
    <row r="40" spans="1:139" s="92" customFormat="1" ht="48.75" customHeight="1" thickBot="1">
      <c r="A40" s="80"/>
      <c r="B40" s="81"/>
      <c r="C40" s="81"/>
      <c r="D40" s="209">
        <v>36</v>
      </c>
      <c r="E40" s="138" t="s">
        <v>55</v>
      </c>
      <c r="F40" s="212" t="s">
        <v>42</v>
      </c>
      <c r="G40" s="213" t="s">
        <v>51</v>
      </c>
      <c r="H40" s="194" t="s">
        <v>49</v>
      </c>
      <c r="I40" s="169">
        <v>10613.668970999999</v>
      </c>
      <c r="J40" s="169">
        <v>9738.83374</v>
      </c>
      <c r="K40" s="175" t="s">
        <v>351</v>
      </c>
      <c r="L40" s="175">
        <v>31</v>
      </c>
      <c r="M40" s="169">
        <v>5608</v>
      </c>
      <c r="N40" s="139">
        <v>200000</v>
      </c>
      <c r="O40" s="140">
        <v>1736596</v>
      </c>
      <c r="P40" s="167">
        <v>0.87</v>
      </c>
      <c r="Q40" s="167">
        <v>0.92779862283161074</v>
      </c>
      <c r="R40" s="167">
        <v>1.4693050926121261</v>
      </c>
      <c r="S40" s="167">
        <v>-1.376534555801731</v>
      </c>
      <c r="T40" s="167">
        <v>20.462301587301589</v>
      </c>
      <c r="U40" s="232">
        <v>130.03030000000001</v>
      </c>
      <c r="V40" s="232">
        <v>11</v>
      </c>
      <c r="W40" s="232">
        <v>23</v>
      </c>
      <c r="X40" s="232">
        <v>89</v>
      </c>
      <c r="Y40" s="232">
        <v>153.03030000000001</v>
      </c>
      <c r="Z40" s="95"/>
      <c r="AA40" s="95"/>
      <c r="AB40" s="96"/>
      <c r="AC40" s="96"/>
      <c r="AD40" s="84"/>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row>
    <row r="41" spans="1:139" s="97" customFormat="1" ht="48.75" customHeight="1" thickBot="1">
      <c r="A41" s="93"/>
      <c r="B41" s="171"/>
      <c r="C41" s="81"/>
      <c r="D41" s="210">
        <v>37</v>
      </c>
      <c r="E41" s="147" t="s">
        <v>150</v>
      </c>
      <c r="F41" s="216" t="s">
        <v>151</v>
      </c>
      <c r="G41" s="216" t="s">
        <v>51</v>
      </c>
      <c r="H41" s="197" t="s">
        <v>49</v>
      </c>
      <c r="I41" s="145">
        <v>11620.922039999999</v>
      </c>
      <c r="J41" s="145">
        <v>10860.353091000001</v>
      </c>
      <c r="K41" s="197" t="s">
        <v>352</v>
      </c>
      <c r="L41" s="197">
        <v>23</v>
      </c>
      <c r="M41" s="145">
        <v>6111</v>
      </c>
      <c r="N41" s="145">
        <v>50000</v>
      </c>
      <c r="O41" s="143">
        <v>1777181</v>
      </c>
      <c r="P41" s="166">
        <v>-3.67</v>
      </c>
      <c r="Q41" s="166">
        <v>-3.58</v>
      </c>
      <c r="R41" s="166">
        <v>-6.55</v>
      </c>
      <c r="S41" s="182">
        <v>19.53</v>
      </c>
      <c r="T41" s="182">
        <v>77.72</v>
      </c>
      <c r="U41" s="233">
        <v>11</v>
      </c>
      <c r="V41" s="233">
        <v>44</v>
      </c>
      <c r="W41" s="233">
        <v>5</v>
      </c>
      <c r="X41" s="233">
        <v>20</v>
      </c>
      <c r="Y41" s="233">
        <v>16</v>
      </c>
      <c r="Z41" s="95"/>
      <c r="AA41" s="95"/>
      <c r="AB41" s="96"/>
      <c r="AC41" s="96"/>
      <c r="AD41" s="84"/>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c r="CU41" s="80"/>
      <c r="CV41" s="80"/>
      <c r="CW41" s="80"/>
      <c r="CX41" s="80"/>
      <c r="CY41" s="80"/>
      <c r="CZ41" s="80"/>
      <c r="DA41" s="80"/>
      <c r="DB41" s="80"/>
      <c r="DC41" s="80"/>
      <c r="DD41" s="80"/>
      <c r="DE41" s="80"/>
      <c r="DF41" s="80"/>
      <c r="DG41" s="80"/>
      <c r="DH41" s="80"/>
      <c r="DI41" s="80"/>
      <c r="DJ41" s="80"/>
      <c r="DK41" s="80"/>
      <c r="DL41" s="80"/>
      <c r="DM41" s="80"/>
      <c r="DN41" s="80"/>
      <c r="DO41" s="80"/>
      <c r="DP41" s="80"/>
      <c r="DQ41" s="80"/>
      <c r="DR41" s="80"/>
      <c r="DS41" s="80"/>
      <c r="DT41" s="80"/>
      <c r="DU41" s="80"/>
      <c r="DV41" s="80"/>
      <c r="DW41" s="80"/>
      <c r="DX41" s="80"/>
      <c r="DY41" s="80"/>
      <c r="DZ41" s="80"/>
      <c r="EA41" s="80"/>
      <c r="EB41" s="80"/>
      <c r="EC41" s="80"/>
      <c r="ED41" s="80"/>
      <c r="EE41" s="80"/>
      <c r="EF41" s="80"/>
      <c r="EG41" s="80"/>
      <c r="EH41" s="80"/>
      <c r="EI41" s="80"/>
    </row>
    <row r="42" spans="1:139" s="99" customFormat="1" ht="48.75" customHeight="1">
      <c r="A42" s="98"/>
      <c r="B42" s="98"/>
      <c r="C42" s="81"/>
      <c r="D42" s="209">
        <v>38</v>
      </c>
      <c r="E42" s="148" t="s">
        <v>155</v>
      </c>
      <c r="F42" s="217" t="s">
        <v>295</v>
      </c>
      <c r="G42" s="217" t="s">
        <v>51</v>
      </c>
      <c r="H42" s="194" t="s">
        <v>49</v>
      </c>
      <c r="I42" s="169">
        <v>20104.668441000002</v>
      </c>
      <c r="J42" s="169">
        <v>17150.53255</v>
      </c>
      <c r="K42" s="198" t="s">
        <v>353</v>
      </c>
      <c r="L42" s="198">
        <v>18</v>
      </c>
      <c r="M42" s="169">
        <v>14866</v>
      </c>
      <c r="N42" s="169">
        <v>50000</v>
      </c>
      <c r="O42" s="140">
        <v>1153675</v>
      </c>
      <c r="P42" s="167">
        <v>-3.65</v>
      </c>
      <c r="Q42" s="167">
        <v>-3.7502106578699275</v>
      </c>
      <c r="R42" s="167">
        <v>-10.809128791100047</v>
      </c>
      <c r="S42" s="167">
        <v>-13.965011033329681</v>
      </c>
      <c r="T42" s="167">
        <v>-5.495153075532424</v>
      </c>
      <c r="U42" s="232">
        <v>23.002500000000001</v>
      </c>
      <c r="V42" s="232">
        <v>49</v>
      </c>
      <c r="W42" s="232">
        <v>3</v>
      </c>
      <c r="X42" s="232">
        <v>3</v>
      </c>
      <c r="Y42" s="232">
        <v>26.002500000000001</v>
      </c>
      <c r="Z42" s="95"/>
      <c r="AA42" s="95"/>
      <c r="AB42" s="96"/>
      <c r="AC42" s="96"/>
      <c r="AD42" s="84"/>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row>
    <row r="43" spans="1:139" s="80" customFormat="1" ht="48.75" customHeight="1">
      <c r="C43" s="81"/>
      <c r="D43" s="210">
        <v>39</v>
      </c>
      <c r="E43" s="141" t="s">
        <v>158</v>
      </c>
      <c r="F43" s="214" t="s">
        <v>296</v>
      </c>
      <c r="G43" s="216" t="s">
        <v>51</v>
      </c>
      <c r="H43" s="179" t="s">
        <v>49</v>
      </c>
      <c r="I43" s="145">
        <v>7202.8480959999997</v>
      </c>
      <c r="J43" s="145">
        <v>6751.3295850000004</v>
      </c>
      <c r="K43" s="177" t="s">
        <v>354</v>
      </c>
      <c r="L43" s="177">
        <v>17</v>
      </c>
      <c r="M43" s="145">
        <v>6195</v>
      </c>
      <c r="N43" s="142">
        <v>50000</v>
      </c>
      <c r="O43" s="143">
        <v>1089803</v>
      </c>
      <c r="P43" s="166">
        <v>1.98</v>
      </c>
      <c r="Q43" s="166">
        <v>2.4022844535568675</v>
      </c>
      <c r="R43" s="166">
        <v>-0.58138474113645977</v>
      </c>
      <c r="S43" s="166">
        <v>-5.9127679596646781</v>
      </c>
      <c r="T43" s="166">
        <v>6.5328173314404614</v>
      </c>
      <c r="U43" s="233">
        <v>36.950600000000001</v>
      </c>
      <c r="V43" s="233">
        <v>47</v>
      </c>
      <c r="W43" s="233">
        <v>3</v>
      </c>
      <c r="X43" s="233">
        <v>5</v>
      </c>
      <c r="Y43" s="233">
        <v>39.950600000000001</v>
      </c>
      <c r="Z43" s="95"/>
      <c r="AA43" s="95"/>
      <c r="AB43" s="96"/>
      <c r="AC43" s="96"/>
      <c r="AD43" s="84"/>
    </row>
    <row r="44" spans="1:139" s="92" customFormat="1" ht="48.75" customHeight="1">
      <c r="A44" s="80"/>
      <c r="B44" s="80"/>
      <c r="C44" s="81"/>
      <c r="D44" s="209">
        <v>40</v>
      </c>
      <c r="E44" s="138" t="s">
        <v>168</v>
      </c>
      <c r="F44" s="212" t="s">
        <v>297</v>
      </c>
      <c r="G44" s="217" t="s">
        <v>51</v>
      </c>
      <c r="H44" s="194" t="s">
        <v>49</v>
      </c>
      <c r="I44" s="169">
        <v>12771.813714</v>
      </c>
      <c r="J44" s="169">
        <v>10281.376050000001</v>
      </c>
      <c r="K44" s="175" t="s">
        <v>355</v>
      </c>
      <c r="L44" s="175">
        <v>14</v>
      </c>
      <c r="M44" s="169">
        <v>6655</v>
      </c>
      <c r="N44" s="139">
        <v>50000</v>
      </c>
      <c r="O44" s="140">
        <v>1544910</v>
      </c>
      <c r="P44" s="167">
        <v>2.99</v>
      </c>
      <c r="Q44" s="167">
        <v>3.18</v>
      </c>
      <c r="R44" s="167">
        <v>2.95</v>
      </c>
      <c r="S44" s="181">
        <v>49.39</v>
      </c>
      <c r="T44" s="167">
        <v>54.5</v>
      </c>
      <c r="U44" s="232">
        <v>79</v>
      </c>
      <c r="V44" s="232">
        <v>50</v>
      </c>
      <c r="W44" s="232">
        <v>2</v>
      </c>
      <c r="X44" s="232">
        <v>1</v>
      </c>
      <c r="Y44" s="232">
        <v>81</v>
      </c>
      <c r="Z44" s="95"/>
      <c r="AA44" s="95"/>
      <c r="AB44" s="96"/>
      <c r="AC44" s="96"/>
      <c r="AD44" s="84"/>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row>
    <row r="45" spans="1:139" s="80" customFormat="1" ht="48.75" customHeight="1">
      <c r="C45" s="81"/>
      <c r="D45" s="210">
        <v>41</v>
      </c>
      <c r="E45" s="141" t="s">
        <v>191</v>
      </c>
      <c r="F45" s="214" t="s">
        <v>192</v>
      </c>
      <c r="G45" s="216" t="s">
        <v>51</v>
      </c>
      <c r="H45" s="197" t="s">
        <v>49</v>
      </c>
      <c r="I45" s="145">
        <v>58255.021176000002</v>
      </c>
      <c r="J45" s="145">
        <v>56047.911069000002</v>
      </c>
      <c r="K45" s="177" t="s">
        <v>356</v>
      </c>
      <c r="L45" s="177">
        <v>10</v>
      </c>
      <c r="M45" s="145">
        <v>51189</v>
      </c>
      <c r="N45" s="142">
        <v>50000</v>
      </c>
      <c r="O45" s="143">
        <v>1094921</v>
      </c>
      <c r="P45" s="166">
        <v>-0.85</v>
      </c>
      <c r="Q45" s="166">
        <v>-0.91</v>
      </c>
      <c r="R45" s="166">
        <v>-3.14</v>
      </c>
      <c r="S45" s="182">
        <v>9.49</v>
      </c>
      <c r="T45" s="166">
        <v>9.49</v>
      </c>
      <c r="U45" s="233">
        <v>15</v>
      </c>
      <c r="V45" s="233">
        <v>45</v>
      </c>
      <c r="W45" s="233">
        <v>3</v>
      </c>
      <c r="X45" s="233">
        <v>9</v>
      </c>
      <c r="Y45" s="233">
        <v>18</v>
      </c>
      <c r="Z45" s="95"/>
      <c r="AA45" s="95"/>
      <c r="AB45" s="96"/>
      <c r="AC45" s="96"/>
      <c r="AD45" s="84"/>
    </row>
    <row r="46" spans="1:139" s="94" customFormat="1" ht="48.75" customHeight="1">
      <c r="A46" s="80"/>
      <c r="B46" s="81"/>
      <c r="C46" s="81"/>
      <c r="D46" s="247" t="s">
        <v>56</v>
      </c>
      <c r="E46" s="247"/>
      <c r="F46" s="193" t="s">
        <v>47</v>
      </c>
      <c r="G46" s="193" t="s">
        <v>47</v>
      </c>
      <c r="H46" s="193" t="s">
        <v>47</v>
      </c>
      <c r="I46" s="146">
        <v>468831.04838599998</v>
      </c>
      <c r="J46" s="146">
        <f>SUM(J36:J45)</f>
        <v>461250.21290500002</v>
      </c>
      <c r="K46" s="146" t="s">
        <v>47</v>
      </c>
      <c r="L46" s="146"/>
      <c r="M46" s="146">
        <f>SUM(M36:M45)</f>
        <v>337694</v>
      </c>
      <c r="N46" s="146" t="s">
        <v>47</v>
      </c>
      <c r="O46" s="146" t="s">
        <v>49</v>
      </c>
      <c r="P46" s="196">
        <f>AVERAGE(P36:P45)</f>
        <v>-2.0767737275741893E-2</v>
      </c>
      <c r="Q46" s="196">
        <f>AVERAGE(Q36:Q45)</f>
        <v>0.46103708532098953</v>
      </c>
      <c r="R46" s="196">
        <f>AVERAGE(R36:R45)</f>
        <v>-1.3059304212483915</v>
      </c>
      <c r="S46" s="196">
        <f>AVERAGE(S36:S45)</f>
        <v>13.106487786891753</v>
      </c>
      <c r="T46" s="196">
        <f>AVERAGE(T36:T45)</f>
        <v>91.611536584320959</v>
      </c>
      <c r="U46" s="234">
        <f>SUM(U36:U45)</f>
        <v>1018.9834000000001</v>
      </c>
      <c r="V46" s="230">
        <v>18</v>
      </c>
      <c r="W46" s="234">
        <f>SUM(W36:W45)</f>
        <v>95</v>
      </c>
      <c r="X46" s="230">
        <f>100-V46</f>
        <v>82</v>
      </c>
      <c r="Y46" s="234">
        <f>SUM(Y36:Y45)</f>
        <v>1113.9834000000001</v>
      </c>
      <c r="Z46" s="96"/>
      <c r="AA46" s="96"/>
      <c r="AB46" s="96"/>
      <c r="AC46" s="96"/>
      <c r="AD46" s="84"/>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row>
    <row r="47" spans="1:139" s="92" customFormat="1" ht="48.75" customHeight="1">
      <c r="A47" s="80"/>
      <c r="B47" s="81"/>
      <c r="C47" s="81"/>
      <c r="D47" s="148">
        <v>42</v>
      </c>
      <c r="E47" s="138" t="s">
        <v>252</v>
      </c>
      <c r="F47" s="212" t="s">
        <v>57</v>
      </c>
      <c r="G47" s="213" t="s">
        <v>53</v>
      </c>
      <c r="H47" s="194" t="s">
        <v>47</v>
      </c>
      <c r="I47" s="169">
        <v>293562.70556500001</v>
      </c>
      <c r="J47" s="169">
        <v>283052.14144199999</v>
      </c>
      <c r="K47" s="175" t="s">
        <v>357</v>
      </c>
      <c r="L47" s="175">
        <v>54</v>
      </c>
      <c r="M47" s="169">
        <v>49991</v>
      </c>
      <c r="N47" s="139">
        <v>500000</v>
      </c>
      <c r="O47" s="140">
        <v>5662062</v>
      </c>
      <c r="P47" s="167">
        <v>-1.1599999999999999</v>
      </c>
      <c r="Q47" s="167">
        <v>-1.25</v>
      </c>
      <c r="R47" s="167">
        <v>-3.45</v>
      </c>
      <c r="S47" s="167">
        <v>29.39</v>
      </c>
      <c r="T47" s="167">
        <v>465.26</v>
      </c>
      <c r="U47" s="232">
        <v>440</v>
      </c>
      <c r="V47" s="232">
        <v>50</v>
      </c>
      <c r="W47" s="232">
        <v>6</v>
      </c>
      <c r="X47" s="232">
        <v>1</v>
      </c>
      <c r="Y47" s="232">
        <v>446</v>
      </c>
      <c r="Z47" s="95"/>
      <c r="AA47" s="95"/>
      <c r="AB47" s="96"/>
      <c r="AC47" s="96"/>
      <c r="AD47" s="84"/>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row>
    <row r="48" spans="1:139" s="80" customFormat="1" ht="48.75" customHeight="1">
      <c r="B48" s="81"/>
      <c r="C48" s="81"/>
      <c r="D48" s="147">
        <v>43</v>
      </c>
      <c r="E48" s="141" t="s">
        <v>58</v>
      </c>
      <c r="F48" s="214" t="s">
        <v>59</v>
      </c>
      <c r="G48" s="215" t="s">
        <v>53</v>
      </c>
      <c r="H48" s="179" t="s">
        <v>47</v>
      </c>
      <c r="I48" s="145">
        <v>284733.69227699999</v>
      </c>
      <c r="J48" s="145">
        <v>241223.50938500001</v>
      </c>
      <c r="K48" s="177" t="s">
        <v>358</v>
      </c>
      <c r="L48" s="177">
        <v>40</v>
      </c>
      <c r="M48" s="145">
        <v>133821</v>
      </c>
      <c r="N48" s="142">
        <v>1500000</v>
      </c>
      <c r="O48" s="143">
        <v>1802584</v>
      </c>
      <c r="P48" s="166">
        <v>-1.17</v>
      </c>
      <c r="Q48" s="166">
        <v>-5.71</v>
      </c>
      <c r="R48" s="166">
        <v>-11.54</v>
      </c>
      <c r="S48" s="166">
        <v>3.03</v>
      </c>
      <c r="T48" s="166">
        <v>80.28</v>
      </c>
      <c r="U48" s="233">
        <v>1415</v>
      </c>
      <c r="V48" s="233">
        <v>21</v>
      </c>
      <c r="W48" s="233">
        <v>5</v>
      </c>
      <c r="X48" s="233">
        <v>79</v>
      </c>
      <c r="Y48" s="233">
        <v>1420</v>
      </c>
      <c r="Z48" s="95"/>
      <c r="AA48" s="95"/>
      <c r="AB48" s="96"/>
      <c r="AC48" s="96"/>
      <c r="AD48" s="84"/>
    </row>
    <row r="49" spans="1:56" s="92" customFormat="1" ht="48.75" customHeight="1">
      <c r="A49" s="80"/>
      <c r="B49" s="81"/>
      <c r="C49" s="81"/>
      <c r="D49" s="148">
        <v>44</v>
      </c>
      <c r="E49" s="138" t="s">
        <v>60</v>
      </c>
      <c r="F49" s="212" t="s">
        <v>61</v>
      </c>
      <c r="G49" s="213" t="s">
        <v>53</v>
      </c>
      <c r="H49" s="194" t="s">
        <v>47</v>
      </c>
      <c r="I49" s="169">
        <v>258312.64110800001</v>
      </c>
      <c r="J49" s="169">
        <v>201539.701718</v>
      </c>
      <c r="K49" s="175" t="s">
        <v>359</v>
      </c>
      <c r="L49" s="175">
        <v>40</v>
      </c>
      <c r="M49" s="169">
        <v>69133</v>
      </c>
      <c r="N49" s="139">
        <v>500000</v>
      </c>
      <c r="O49" s="140">
        <v>2915246</v>
      </c>
      <c r="P49" s="167">
        <v>-1.95</v>
      </c>
      <c r="Q49" s="167">
        <v>-2.16</v>
      </c>
      <c r="R49" s="167">
        <v>-4.4000000000000004</v>
      </c>
      <c r="S49" s="167">
        <v>28.63</v>
      </c>
      <c r="T49" s="167">
        <v>191.23</v>
      </c>
      <c r="U49" s="232">
        <v>948</v>
      </c>
      <c r="V49" s="232">
        <v>50</v>
      </c>
      <c r="W49" s="232">
        <v>6</v>
      </c>
      <c r="X49" s="232">
        <v>0</v>
      </c>
      <c r="Y49" s="232">
        <v>954</v>
      </c>
      <c r="Z49" s="95"/>
      <c r="AA49" s="95"/>
      <c r="AB49" s="96"/>
      <c r="AC49" s="96"/>
      <c r="AD49" s="84"/>
      <c r="AE49" s="80"/>
      <c r="AF49" s="80"/>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row>
    <row r="50" spans="1:56" s="80" customFormat="1" ht="48.75" customHeight="1">
      <c r="B50" s="81"/>
      <c r="C50" s="81"/>
      <c r="D50" s="147">
        <v>45</v>
      </c>
      <c r="E50" s="141" t="s">
        <v>62</v>
      </c>
      <c r="F50" s="214" t="s">
        <v>42</v>
      </c>
      <c r="G50" s="215" t="s">
        <v>53</v>
      </c>
      <c r="H50" s="179" t="s">
        <v>47</v>
      </c>
      <c r="I50" s="145">
        <v>223242.60276800001</v>
      </c>
      <c r="J50" s="145">
        <v>137628.25477</v>
      </c>
      <c r="K50" s="177" t="s">
        <v>360</v>
      </c>
      <c r="L50" s="177">
        <v>38</v>
      </c>
      <c r="M50" s="145">
        <v>68278</v>
      </c>
      <c r="N50" s="142">
        <v>500000</v>
      </c>
      <c r="O50" s="143">
        <v>2015704</v>
      </c>
      <c r="P50" s="166">
        <v>-1.93</v>
      </c>
      <c r="Q50" s="166">
        <v>-9.0500000000000007</v>
      </c>
      <c r="R50" s="166">
        <v>-14.89</v>
      </c>
      <c r="S50" s="166">
        <v>7.83</v>
      </c>
      <c r="T50" s="166">
        <v>101.57</v>
      </c>
      <c r="U50" s="233">
        <v>145</v>
      </c>
      <c r="V50" s="233">
        <v>8</v>
      </c>
      <c r="W50" s="233">
        <v>5</v>
      </c>
      <c r="X50" s="233">
        <v>92</v>
      </c>
      <c r="Y50" s="233">
        <v>150</v>
      </c>
      <c r="Z50" s="95"/>
      <c r="AA50" s="95"/>
      <c r="AB50" s="96"/>
      <c r="AC50" s="96"/>
      <c r="AD50" s="84"/>
    </row>
    <row r="51" spans="1:56" s="92" customFormat="1" ht="48.75" customHeight="1">
      <c r="A51" s="80"/>
      <c r="B51" s="81"/>
      <c r="C51" s="81"/>
      <c r="D51" s="148">
        <v>46</v>
      </c>
      <c r="E51" s="138" t="s">
        <v>63</v>
      </c>
      <c r="F51" s="212" t="s">
        <v>64</v>
      </c>
      <c r="G51" s="213" t="s">
        <v>53</v>
      </c>
      <c r="H51" s="194" t="s">
        <v>47</v>
      </c>
      <c r="I51" s="169">
        <v>113532.40466499999</v>
      </c>
      <c r="J51" s="169">
        <v>91968.807855000006</v>
      </c>
      <c r="K51" s="175" t="s">
        <v>361</v>
      </c>
      <c r="L51" s="175">
        <v>38</v>
      </c>
      <c r="M51" s="169">
        <v>39209</v>
      </c>
      <c r="N51" s="139">
        <v>500000</v>
      </c>
      <c r="O51" s="140">
        <v>2345605</v>
      </c>
      <c r="P51" s="167">
        <v>2.61</v>
      </c>
      <c r="Q51" s="167">
        <v>-2.31</v>
      </c>
      <c r="R51" s="167">
        <v>-8.85</v>
      </c>
      <c r="S51" s="167">
        <v>24.74</v>
      </c>
      <c r="T51" s="167">
        <v>132.69</v>
      </c>
      <c r="U51" s="232">
        <v>98</v>
      </c>
      <c r="V51" s="232">
        <v>21</v>
      </c>
      <c r="W51" s="232">
        <v>5</v>
      </c>
      <c r="X51" s="232">
        <v>79</v>
      </c>
      <c r="Y51" s="232">
        <v>103</v>
      </c>
      <c r="Z51" s="95"/>
      <c r="AA51" s="95"/>
      <c r="AB51" s="96"/>
      <c r="AC51" s="96"/>
      <c r="AD51" s="84"/>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row>
    <row r="52" spans="1:56" s="94" customFormat="1" ht="48.75" customHeight="1">
      <c r="A52" s="80"/>
      <c r="B52" s="81"/>
      <c r="C52" s="81"/>
      <c r="D52" s="147">
        <v>47</v>
      </c>
      <c r="E52" s="141" t="s">
        <v>156</v>
      </c>
      <c r="F52" s="214" t="s">
        <v>195</v>
      </c>
      <c r="G52" s="215" t="s">
        <v>53</v>
      </c>
      <c r="H52" s="179" t="s">
        <v>49</v>
      </c>
      <c r="I52" s="145">
        <v>346459.5</v>
      </c>
      <c r="J52" s="145">
        <v>4524461.9207899999</v>
      </c>
      <c r="K52" s="177" t="s">
        <v>353</v>
      </c>
      <c r="L52" s="177">
        <v>18</v>
      </c>
      <c r="M52" s="145">
        <v>4411415</v>
      </c>
      <c r="N52" s="145" t="s">
        <v>49</v>
      </c>
      <c r="O52" s="143">
        <v>1025626</v>
      </c>
      <c r="P52" s="166">
        <v>-3.39</v>
      </c>
      <c r="Q52" s="166">
        <v>-9.0500000000000007</v>
      </c>
      <c r="R52" s="166">
        <v>-11.19</v>
      </c>
      <c r="S52" s="166">
        <v>-8.57</v>
      </c>
      <c r="T52" s="166">
        <v>2.56</v>
      </c>
      <c r="U52" s="233">
        <v>0</v>
      </c>
      <c r="V52" s="233">
        <v>0</v>
      </c>
      <c r="W52" s="233">
        <v>22</v>
      </c>
      <c r="X52" s="233">
        <v>100</v>
      </c>
      <c r="Y52" s="233">
        <v>22</v>
      </c>
      <c r="Z52" s="95"/>
      <c r="AA52" s="95"/>
      <c r="AB52" s="96"/>
      <c r="AC52" s="96"/>
      <c r="AD52" s="84"/>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row>
    <row r="53" spans="1:56" s="92" customFormat="1" ht="48.75" customHeight="1">
      <c r="A53" s="80"/>
      <c r="B53" s="81"/>
      <c r="C53" s="81"/>
      <c r="D53" s="148">
        <v>48</v>
      </c>
      <c r="E53" s="138" t="s">
        <v>182</v>
      </c>
      <c r="F53" s="212" t="s">
        <v>183</v>
      </c>
      <c r="G53" s="213" t="s">
        <v>53</v>
      </c>
      <c r="H53" s="194" t="s">
        <v>49</v>
      </c>
      <c r="I53" s="169">
        <v>156761</v>
      </c>
      <c r="J53" s="169">
        <v>105282.246866</v>
      </c>
      <c r="K53" s="175" t="s">
        <v>362</v>
      </c>
      <c r="L53" s="175">
        <v>10</v>
      </c>
      <c r="M53" s="169">
        <v>107826</v>
      </c>
      <c r="N53" s="139">
        <v>500000</v>
      </c>
      <c r="O53" s="140">
        <v>976409</v>
      </c>
      <c r="P53" s="167">
        <v>-3.76</v>
      </c>
      <c r="Q53" s="167">
        <v>-2.95</v>
      </c>
      <c r="R53" s="167">
        <v>-5.37</v>
      </c>
      <c r="S53" s="181" t="s">
        <v>49</v>
      </c>
      <c r="T53" s="167">
        <v>-2.39</v>
      </c>
      <c r="U53" s="232">
        <v>815</v>
      </c>
      <c r="V53" s="232">
        <v>81</v>
      </c>
      <c r="W53" s="232">
        <v>6</v>
      </c>
      <c r="X53" s="232">
        <v>19</v>
      </c>
      <c r="Y53" s="232">
        <v>821</v>
      </c>
      <c r="Z53" s="95"/>
      <c r="AA53" s="95"/>
      <c r="AB53" s="96"/>
      <c r="AC53" s="96"/>
      <c r="AD53" s="84"/>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row>
    <row r="54" spans="1:56" s="92" customFormat="1" ht="48.75" customHeight="1">
      <c r="A54" s="80"/>
      <c r="B54" s="80"/>
      <c r="C54" s="81"/>
      <c r="D54" s="211">
        <v>49</v>
      </c>
      <c r="E54" s="149" t="s">
        <v>313</v>
      </c>
      <c r="F54" s="218" t="s">
        <v>91</v>
      </c>
      <c r="G54" s="219" t="s">
        <v>53</v>
      </c>
      <c r="H54" s="199" t="s">
        <v>49</v>
      </c>
      <c r="I54" s="200">
        <v>235821.59506399999</v>
      </c>
      <c r="J54" s="200">
        <v>227491.15496799999</v>
      </c>
      <c r="K54" s="201" t="s">
        <v>363</v>
      </c>
      <c r="L54" s="201">
        <v>6</v>
      </c>
      <c r="M54" s="200">
        <v>220540</v>
      </c>
      <c r="N54" s="150">
        <v>500000</v>
      </c>
      <c r="O54" s="151">
        <v>1031518</v>
      </c>
      <c r="P54" s="202">
        <v>-2.0499999999999998</v>
      </c>
      <c r="Q54" s="202">
        <v>1.18</v>
      </c>
      <c r="R54" s="202">
        <v>-0.82</v>
      </c>
      <c r="S54" s="203" t="s">
        <v>49</v>
      </c>
      <c r="T54" s="202">
        <v>3.15</v>
      </c>
      <c r="U54" s="235">
        <v>232</v>
      </c>
      <c r="V54" s="235">
        <v>90</v>
      </c>
      <c r="W54" s="235">
        <v>6</v>
      </c>
      <c r="X54" s="235">
        <v>10</v>
      </c>
      <c r="Y54" s="235">
        <v>238</v>
      </c>
      <c r="Z54" s="84"/>
      <c r="AA54" s="84"/>
      <c r="AB54" s="84"/>
      <c r="AC54" s="84"/>
      <c r="AD54" s="84"/>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row>
    <row r="55" spans="1:56" s="92" customFormat="1" ht="48.75" customHeight="1">
      <c r="A55" s="80"/>
      <c r="B55" s="80"/>
      <c r="C55" s="81"/>
      <c r="D55" s="148">
        <v>50</v>
      </c>
      <c r="E55" s="138" t="s">
        <v>307</v>
      </c>
      <c r="F55" s="212" t="s">
        <v>309</v>
      </c>
      <c r="G55" s="213" t="s">
        <v>53</v>
      </c>
      <c r="H55" s="194" t="s">
        <v>49</v>
      </c>
      <c r="I55" s="169">
        <v>55170</v>
      </c>
      <c r="J55" s="169">
        <v>49563.403730999999</v>
      </c>
      <c r="K55" s="175" t="s">
        <v>364</v>
      </c>
      <c r="L55" s="175">
        <v>6</v>
      </c>
      <c r="M55" s="169">
        <v>49854</v>
      </c>
      <c r="N55" s="139">
        <v>500000</v>
      </c>
      <c r="O55" s="140">
        <v>994171</v>
      </c>
      <c r="P55" s="167">
        <v>-2.52</v>
      </c>
      <c r="Q55" s="167">
        <v>-3.75</v>
      </c>
      <c r="R55" s="167">
        <v>-0.91</v>
      </c>
      <c r="S55" s="181" t="s">
        <v>49</v>
      </c>
      <c r="T55" s="167">
        <v>-0.66</v>
      </c>
      <c r="U55" s="232">
        <v>284</v>
      </c>
      <c r="V55" s="232">
        <v>53</v>
      </c>
      <c r="W55" s="232">
        <v>2</v>
      </c>
      <c r="X55" s="232">
        <v>47</v>
      </c>
      <c r="Y55" s="232">
        <v>286</v>
      </c>
      <c r="Z55" s="84"/>
      <c r="AA55" s="84"/>
      <c r="AB55" s="84"/>
      <c r="AC55" s="84"/>
      <c r="AD55" s="84"/>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row>
    <row r="56" spans="1:56" s="94" customFormat="1" ht="48.75" customHeight="1">
      <c r="A56" s="80"/>
      <c r="B56" s="81"/>
      <c r="C56" s="81"/>
      <c r="D56" s="247" t="s">
        <v>67</v>
      </c>
      <c r="E56" s="247"/>
      <c r="F56" s="193" t="s">
        <v>49</v>
      </c>
      <c r="G56" s="193" t="s">
        <v>49</v>
      </c>
      <c r="H56" s="193" t="s">
        <v>49</v>
      </c>
      <c r="I56" s="146">
        <v>1967596.141447</v>
      </c>
      <c r="J56" s="146">
        <f>SUM(J47:J55)</f>
        <v>5862211.1415249994</v>
      </c>
      <c r="K56" s="146" t="s">
        <v>49</v>
      </c>
      <c r="L56" s="146"/>
      <c r="M56" s="146">
        <f>SUM(M47:M55)</f>
        <v>5150067</v>
      </c>
      <c r="N56" s="146" t="s">
        <v>49</v>
      </c>
      <c r="O56" s="146" t="s">
        <v>47</v>
      </c>
      <c r="P56" s="196">
        <f>AVERAGE(P47:P55)</f>
        <v>-1.7022222222222223</v>
      </c>
      <c r="Q56" s="196">
        <f>AVERAGE(Q47:Q55)</f>
        <v>-3.8944444444444448</v>
      </c>
      <c r="R56" s="196">
        <f>AVERAGE(R47:R55)</f>
        <v>-6.8244444444444436</v>
      </c>
      <c r="S56" s="196">
        <f>AVERAGE(S47:S52)</f>
        <v>14.174999999999997</v>
      </c>
      <c r="T56" s="196">
        <f>AVERAGE(T47:T55)</f>
        <v>108.18777777777777</v>
      </c>
      <c r="U56" s="234">
        <f>SUM(U47:U55)</f>
        <v>4377</v>
      </c>
      <c r="V56" s="230">
        <v>9</v>
      </c>
      <c r="W56" s="234">
        <f>SUM(W47:W55)</f>
        <v>63</v>
      </c>
      <c r="X56" s="230">
        <f>100-V56</f>
        <v>91</v>
      </c>
      <c r="Y56" s="234">
        <f>W56+U56</f>
        <v>4440</v>
      </c>
      <c r="Z56" s="96"/>
      <c r="AA56" s="96"/>
      <c r="AB56" s="96"/>
      <c r="AC56" s="96"/>
      <c r="AD56" s="84"/>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row>
    <row r="57" spans="1:56" s="92" customFormat="1" ht="48.75" customHeight="1">
      <c r="A57" s="80"/>
      <c r="B57" s="81"/>
      <c r="C57" s="81"/>
      <c r="D57" s="147">
        <v>51</v>
      </c>
      <c r="E57" s="141" t="s">
        <v>68</v>
      </c>
      <c r="F57" s="214" t="s">
        <v>19</v>
      </c>
      <c r="G57" s="215" t="s">
        <v>69</v>
      </c>
      <c r="H57" s="179"/>
      <c r="I57" s="145">
        <v>96135.082993000004</v>
      </c>
      <c r="J57" s="145">
        <v>88917.700530999995</v>
      </c>
      <c r="K57" s="177" t="s">
        <v>365</v>
      </c>
      <c r="L57" s="177">
        <v>41</v>
      </c>
      <c r="M57" s="145">
        <v>35459</v>
      </c>
      <c r="N57" s="142">
        <v>500000</v>
      </c>
      <c r="O57" s="143">
        <v>2507620</v>
      </c>
      <c r="P57" s="166">
        <v>-1.71</v>
      </c>
      <c r="Q57" s="166">
        <v>-4.97</v>
      </c>
      <c r="R57" s="166">
        <v>-7.2</v>
      </c>
      <c r="S57" s="182">
        <v>21.65</v>
      </c>
      <c r="T57" s="166">
        <v>150.29</v>
      </c>
      <c r="U57" s="233">
        <v>38</v>
      </c>
      <c r="V57" s="233">
        <v>10</v>
      </c>
      <c r="W57" s="233">
        <v>4</v>
      </c>
      <c r="X57" s="233">
        <v>90</v>
      </c>
      <c r="Y57" s="233">
        <v>42</v>
      </c>
      <c r="Z57" s="95"/>
      <c r="AA57" s="95"/>
      <c r="AB57" s="96"/>
      <c r="AC57" s="96"/>
      <c r="AD57" s="84"/>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row>
    <row r="58" spans="1:56" s="94" customFormat="1" ht="48.75" customHeight="1">
      <c r="A58" s="80"/>
      <c r="B58" s="81"/>
      <c r="C58" s="81"/>
      <c r="D58" s="247" t="s">
        <v>70</v>
      </c>
      <c r="E58" s="247"/>
      <c r="F58" s="193" t="s">
        <v>49</v>
      </c>
      <c r="G58" s="193" t="s">
        <v>49</v>
      </c>
      <c r="H58" s="193"/>
      <c r="I58" s="146">
        <v>96135.082993000004</v>
      </c>
      <c r="J58" s="146">
        <f>SUM(J57)</f>
        <v>88917.700530999995</v>
      </c>
      <c r="K58" s="146" t="s">
        <v>49</v>
      </c>
      <c r="L58" s="146"/>
      <c r="M58" s="146">
        <f>SUM(M57)</f>
        <v>35459</v>
      </c>
      <c r="N58" s="146" t="s">
        <v>49</v>
      </c>
      <c r="O58" s="146" t="s">
        <v>49</v>
      </c>
      <c r="P58" s="196">
        <f t="shared" ref="P58:U58" si="1">P57</f>
        <v>-1.71</v>
      </c>
      <c r="Q58" s="196">
        <f t="shared" si="1"/>
        <v>-4.97</v>
      </c>
      <c r="R58" s="196"/>
      <c r="S58" s="196">
        <f t="shared" si="1"/>
        <v>21.65</v>
      </c>
      <c r="T58" s="196">
        <f t="shared" si="1"/>
        <v>150.29</v>
      </c>
      <c r="U58" s="234">
        <f t="shared" si="1"/>
        <v>38</v>
      </c>
      <c r="V58" s="230">
        <v>11</v>
      </c>
      <c r="W58" s="234">
        <f>W57</f>
        <v>4</v>
      </c>
      <c r="X58" s="230">
        <f>X57</f>
        <v>90</v>
      </c>
      <c r="Y58" s="234">
        <f>Y57</f>
        <v>42</v>
      </c>
      <c r="Z58" s="96"/>
      <c r="AA58" s="96"/>
      <c r="AB58" s="96"/>
      <c r="AC58" s="96"/>
      <c r="AD58" s="84"/>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row>
    <row r="59" spans="1:56" s="92" customFormat="1" ht="48.75" customHeight="1">
      <c r="A59" s="80"/>
      <c r="B59" s="81"/>
      <c r="C59" s="81"/>
      <c r="D59" s="141">
        <v>52</v>
      </c>
      <c r="E59" s="141" t="s">
        <v>71</v>
      </c>
      <c r="F59" s="214" t="s">
        <v>72</v>
      </c>
      <c r="G59" s="215" t="s">
        <v>73</v>
      </c>
      <c r="H59" s="197" t="s">
        <v>49</v>
      </c>
      <c r="I59" s="145">
        <v>112677.720846</v>
      </c>
      <c r="J59" s="145">
        <v>113543.08282700001</v>
      </c>
      <c r="K59" s="177" t="s">
        <v>366</v>
      </c>
      <c r="L59" s="177">
        <v>77</v>
      </c>
      <c r="M59" s="145">
        <v>8876</v>
      </c>
      <c r="N59" s="142">
        <v>50000</v>
      </c>
      <c r="O59" s="143">
        <v>12792145</v>
      </c>
      <c r="P59" s="166">
        <v>-2.39</v>
      </c>
      <c r="Q59" s="166">
        <v>0.13</v>
      </c>
      <c r="R59" s="166">
        <v>0.66</v>
      </c>
      <c r="S59" s="166">
        <v>35.32</v>
      </c>
      <c r="T59" s="166">
        <v>1178.1099999999999</v>
      </c>
      <c r="U59" s="233">
        <v>97</v>
      </c>
      <c r="V59" s="233">
        <v>89</v>
      </c>
      <c r="W59" s="233">
        <v>2</v>
      </c>
      <c r="X59" s="233">
        <v>11</v>
      </c>
      <c r="Y59" s="233">
        <v>99</v>
      </c>
      <c r="Z59" s="95"/>
      <c r="AA59" s="95"/>
      <c r="AB59" s="96"/>
      <c r="AC59" s="96"/>
      <c r="AD59" s="84"/>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row>
    <row r="60" spans="1:56" s="80" customFormat="1" ht="48.75" customHeight="1">
      <c r="B60" s="81"/>
      <c r="C60" s="81"/>
      <c r="D60" s="138">
        <v>53</v>
      </c>
      <c r="E60" s="138" t="s">
        <v>74</v>
      </c>
      <c r="F60" s="212" t="s">
        <v>75</v>
      </c>
      <c r="G60" s="213" t="s">
        <v>73</v>
      </c>
      <c r="H60" s="194" t="s">
        <v>49</v>
      </c>
      <c r="I60" s="169">
        <v>112050.047918</v>
      </c>
      <c r="J60" s="169">
        <v>108763.916419</v>
      </c>
      <c r="K60" s="175" t="s">
        <v>366</v>
      </c>
      <c r="L60" s="175">
        <v>77</v>
      </c>
      <c r="M60" s="169">
        <v>15329</v>
      </c>
      <c r="N60" s="139">
        <v>50000</v>
      </c>
      <c r="O60" s="140">
        <v>7095304</v>
      </c>
      <c r="P60" s="167">
        <v>-2.79</v>
      </c>
      <c r="Q60" s="167">
        <v>-4.75</v>
      </c>
      <c r="R60" s="167">
        <v>-4.59</v>
      </c>
      <c r="S60" s="181">
        <v>31.05</v>
      </c>
      <c r="T60" s="167">
        <v>609.91</v>
      </c>
      <c r="U60" s="232">
        <v>116</v>
      </c>
      <c r="V60" s="232">
        <v>39</v>
      </c>
      <c r="W60" s="232">
        <v>6</v>
      </c>
      <c r="X60" s="232">
        <v>61</v>
      </c>
      <c r="Y60" s="232">
        <v>122</v>
      </c>
      <c r="Z60" s="95"/>
      <c r="AA60" s="95"/>
      <c r="AB60" s="96"/>
      <c r="AC60" s="96"/>
      <c r="AD60" s="84"/>
    </row>
    <row r="61" spans="1:56" s="92" customFormat="1" ht="48.75" customHeight="1">
      <c r="A61" s="80"/>
      <c r="B61" s="81"/>
      <c r="C61" s="80"/>
      <c r="D61" s="141">
        <v>54</v>
      </c>
      <c r="E61" s="141" t="s">
        <v>76</v>
      </c>
      <c r="F61" s="214" t="s">
        <v>59</v>
      </c>
      <c r="G61" s="215" t="s">
        <v>73</v>
      </c>
      <c r="H61" s="197" t="s">
        <v>49</v>
      </c>
      <c r="I61" s="145">
        <v>77642.674922999999</v>
      </c>
      <c r="J61" s="145">
        <v>39827.879771</v>
      </c>
      <c r="K61" s="177" t="s">
        <v>367</v>
      </c>
      <c r="L61" s="177">
        <v>77</v>
      </c>
      <c r="M61" s="145">
        <v>6475</v>
      </c>
      <c r="N61" s="142">
        <v>50000</v>
      </c>
      <c r="O61" s="143">
        <v>6151024</v>
      </c>
      <c r="P61" s="166">
        <v>-1.3</v>
      </c>
      <c r="Q61" s="166">
        <v>-8.24</v>
      </c>
      <c r="R61" s="166">
        <v>-14.43</v>
      </c>
      <c r="S61" s="166">
        <v>11.12</v>
      </c>
      <c r="T61" s="166">
        <v>516.17999999999995</v>
      </c>
      <c r="U61" s="233">
        <v>66</v>
      </c>
      <c r="V61" s="233">
        <v>23</v>
      </c>
      <c r="W61" s="233">
        <v>1</v>
      </c>
      <c r="X61" s="233">
        <v>77</v>
      </c>
      <c r="Y61" s="233">
        <v>67</v>
      </c>
      <c r="Z61" s="95"/>
      <c r="AA61" s="95"/>
      <c r="AB61" s="96"/>
      <c r="AC61" s="96"/>
      <c r="AD61" s="84"/>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row>
    <row r="62" spans="1:56" s="92" customFormat="1" ht="48.75" customHeight="1">
      <c r="A62" s="80"/>
      <c r="B62" s="81"/>
      <c r="C62" s="81"/>
      <c r="D62" s="138">
        <v>55</v>
      </c>
      <c r="E62" s="138" t="s">
        <v>77</v>
      </c>
      <c r="F62" s="212" t="s">
        <v>78</v>
      </c>
      <c r="G62" s="213" t="s">
        <v>73</v>
      </c>
      <c r="H62" s="194" t="s">
        <v>49</v>
      </c>
      <c r="I62" s="169">
        <v>192611</v>
      </c>
      <c r="J62" s="169">
        <v>154885.09279</v>
      </c>
      <c r="K62" s="175" t="s">
        <v>368</v>
      </c>
      <c r="L62" s="175">
        <v>75</v>
      </c>
      <c r="M62" s="169">
        <v>10163</v>
      </c>
      <c r="N62" s="139">
        <v>50000</v>
      </c>
      <c r="O62" s="140">
        <v>15240096</v>
      </c>
      <c r="P62" s="167">
        <v>-2.33</v>
      </c>
      <c r="Q62" s="167">
        <v>-3.98</v>
      </c>
      <c r="R62" s="167">
        <v>-8.92</v>
      </c>
      <c r="S62" s="181">
        <v>19.96</v>
      </c>
      <c r="T62" s="167">
        <v>1413.23</v>
      </c>
      <c r="U62" s="232">
        <v>160</v>
      </c>
      <c r="V62" s="232">
        <v>32</v>
      </c>
      <c r="W62" s="232">
        <v>7</v>
      </c>
      <c r="X62" s="232">
        <v>68</v>
      </c>
      <c r="Y62" s="232">
        <v>167</v>
      </c>
      <c r="Z62" s="95"/>
      <c r="AA62" s="95"/>
      <c r="AB62" s="96"/>
      <c r="AC62" s="96"/>
      <c r="AD62" s="84"/>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row>
    <row r="63" spans="1:56" s="80" customFormat="1" ht="48.75" customHeight="1">
      <c r="B63" s="81"/>
      <c r="D63" s="141">
        <v>56</v>
      </c>
      <c r="E63" s="141" t="s">
        <v>79</v>
      </c>
      <c r="F63" s="214" t="s">
        <v>57</v>
      </c>
      <c r="G63" s="215" t="s">
        <v>73</v>
      </c>
      <c r="H63" s="179" t="s">
        <v>49</v>
      </c>
      <c r="I63" s="145">
        <v>111582.29196</v>
      </c>
      <c r="J63" s="145">
        <v>97438.708570000003</v>
      </c>
      <c r="K63" s="177" t="s">
        <v>369</v>
      </c>
      <c r="L63" s="177">
        <v>75</v>
      </c>
      <c r="M63" s="145">
        <v>8510</v>
      </c>
      <c r="N63" s="142">
        <v>50000</v>
      </c>
      <c r="O63" s="143">
        <v>11449907</v>
      </c>
      <c r="P63" s="166">
        <v>-1.33</v>
      </c>
      <c r="Q63" s="166">
        <v>-0.93</v>
      </c>
      <c r="R63" s="166">
        <v>-3.58</v>
      </c>
      <c r="S63" s="182">
        <v>30.2</v>
      </c>
      <c r="T63" s="166">
        <v>1044.99</v>
      </c>
      <c r="U63" s="233">
        <v>145</v>
      </c>
      <c r="V63" s="233">
        <v>50</v>
      </c>
      <c r="W63" s="233">
        <v>2</v>
      </c>
      <c r="X63" s="233">
        <v>1</v>
      </c>
      <c r="Y63" s="233">
        <v>147</v>
      </c>
      <c r="Z63" s="95"/>
      <c r="AA63" s="95"/>
      <c r="AB63" s="96"/>
      <c r="AC63" s="96"/>
      <c r="AD63" s="84"/>
    </row>
    <row r="64" spans="1:56" s="92" customFormat="1" ht="48.75" customHeight="1">
      <c r="A64" s="80"/>
      <c r="B64" s="81"/>
      <c r="C64" s="81"/>
      <c r="D64" s="138">
        <v>57</v>
      </c>
      <c r="E64" s="138" t="s">
        <v>80</v>
      </c>
      <c r="F64" s="212" t="s">
        <v>174</v>
      </c>
      <c r="G64" s="213" t="s">
        <v>73</v>
      </c>
      <c r="H64" s="194" t="s">
        <v>49</v>
      </c>
      <c r="I64" s="169">
        <v>11698.454152</v>
      </c>
      <c r="J64" s="169">
        <v>12524.557127</v>
      </c>
      <c r="K64" s="175" t="s">
        <v>370</v>
      </c>
      <c r="L64" s="175">
        <v>71</v>
      </c>
      <c r="M64" s="169">
        <v>5059</v>
      </c>
      <c r="N64" s="139">
        <v>50000</v>
      </c>
      <c r="O64" s="140">
        <v>2475698</v>
      </c>
      <c r="P64" s="167">
        <v>-2.08</v>
      </c>
      <c r="Q64" s="167">
        <v>-8.31</v>
      </c>
      <c r="R64" s="167">
        <v>-11.74</v>
      </c>
      <c r="S64" s="167">
        <v>4.42</v>
      </c>
      <c r="T64" s="167">
        <v>146.97999999999999</v>
      </c>
      <c r="U64" s="232">
        <v>57</v>
      </c>
      <c r="V64" s="232">
        <v>12</v>
      </c>
      <c r="W64" s="232">
        <v>4</v>
      </c>
      <c r="X64" s="232">
        <v>88</v>
      </c>
      <c r="Y64" s="232">
        <v>61</v>
      </c>
      <c r="Z64" s="95"/>
      <c r="AA64" s="95"/>
      <c r="AB64" s="96"/>
      <c r="AC64" s="96"/>
      <c r="AD64" s="84"/>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row>
    <row r="65" spans="1:56" s="94" customFormat="1" ht="48.75" customHeight="1">
      <c r="A65" s="80"/>
      <c r="B65" s="81"/>
      <c r="C65" s="80"/>
      <c r="D65" s="141">
        <v>58</v>
      </c>
      <c r="E65" s="141" t="s">
        <v>81</v>
      </c>
      <c r="F65" s="214" t="s">
        <v>42</v>
      </c>
      <c r="G65" s="215" t="s">
        <v>73</v>
      </c>
      <c r="H65" s="197" t="s">
        <v>49</v>
      </c>
      <c r="I65" s="145">
        <v>693039.930192</v>
      </c>
      <c r="J65" s="145">
        <v>437825.512131</v>
      </c>
      <c r="K65" s="177" t="s">
        <v>371</v>
      </c>
      <c r="L65" s="177">
        <v>70</v>
      </c>
      <c r="M65" s="145">
        <v>24110</v>
      </c>
      <c r="N65" s="142">
        <v>50000</v>
      </c>
      <c r="O65" s="143">
        <v>18159498</v>
      </c>
      <c r="P65" s="166">
        <v>-1.8</v>
      </c>
      <c r="Q65" s="166">
        <v>-1.37</v>
      </c>
      <c r="R65" s="166">
        <v>-5.53</v>
      </c>
      <c r="S65" s="166">
        <v>29.08</v>
      </c>
      <c r="T65" s="166">
        <v>1713.55</v>
      </c>
      <c r="U65" s="233">
        <v>1060</v>
      </c>
      <c r="V65" s="233">
        <v>84</v>
      </c>
      <c r="W65" s="233">
        <v>6</v>
      </c>
      <c r="X65" s="233">
        <v>16</v>
      </c>
      <c r="Y65" s="233">
        <v>1066</v>
      </c>
      <c r="Z65" s="95"/>
      <c r="AA65" s="95"/>
      <c r="AB65" s="96"/>
      <c r="AC65" s="96"/>
      <c r="AD65" s="84"/>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row>
    <row r="66" spans="1:56" s="92" customFormat="1" ht="48.75" customHeight="1">
      <c r="A66" s="80"/>
      <c r="B66" s="81"/>
      <c r="C66" s="81"/>
      <c r="D66" s="138">
        <v>59</v>
      </c>
      <c r="E66" s="138" t="s">
        <v>82</v>
      </c>
      <c r="F66" s="212" t="s">
        <v>83</v>
      </c>
      <c r="G66" s="213" t="s">
        <v>73</v>
      </c>
      <c r="H66" s="194"/>
      <c r="I66" s="169">
        <v>64570.572827999997</v>
      </c>
      <c r="J66" s="169">
        <v>61264.085586000001</v>
      </c>
      <c r="K66" s="175" t="s">
        <v>372</v>
      </c>
      <c r="L66" s="175">
        <v>70</v>
      </c>
      <c r="M66" s="169">
        <v>10424</v>
      </c>
      <c r="N66" s="139">
        <v>50000</v>
      </c>
      <c r="O66" s="140">
        <v>5877214</v>
      </c>
      <c r="P66" s="167">
        <v>-1.39</v>
      </c>
      <c r="Q66" s="167">
        <v>-1.4</v>
      </c>
      <c r="R66" s="167">
        <v>-4.97</v>
      </c>
      <c r="S66" s="167">
        <v>17.600000000000001</v>
      </c>
      <c r="T66" s="167">
        <v>487.58</v>
      </c>
      <c r="U66" s="232">
        <v>32</v>
      </c>
      <c r="V66" s="232">
        <v>21</v>
      </c>
      <c r="W66" s="232">
        <v>8</v>
      </c>
      <c r="X66" s="232">
        <v>79</v>
      </c>
      <c r="Y66" s="232">
        <v>40</v>
      </c>
      <c r="Z66" s="95"/>
      <c r="AA66" s="95"/>
      <c r="AB66" s="96"/>
      <c r="AC66" s="96"/>
      <c r="AD66" s="84"/>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row>
    <row r="67" spans="1:56" s="80" customFormat="1" ht="48.75" customHeight="1">
      <c r="B67" s="81"/>
      <c r="D67" s="141">
        <v>60</v>
      </c>
      <c r="E67" s="141" t="s">
        <v>84</v>
      </c>
      <c r="F67" s="214" t="s">
        <v>85</v>
      </c>
      <c r="G67" s="215" t="s">
        <v>73</v>
      </c>
      <c r="H67" s="179" t="s">
        <v>49</v>
      </c>
      <c r="I67" s="145">
        <v>52407.717365999997</v>
      </c>
      <c r="J67" s="145">
        <v>47275.893918000002</v>
      </c>
      <c r="K67" s="177" t="s">
        <v>373</v>
      </c>
      <c r="L67" s="177">
        <v>68</v>
      </c>
      <c r="M67" s="145">
        <v>9846</v>
      </c>
      <c r="N67" s="142">
        <v>50000</v>
      </c>
      <c r="O67" s="143">
        <v>4801533</v>
      </c>
      <c r="P67" s="166">
        <v>-0.94</v>
      </c>
      <c r="Q67" s="166">
        <v>-3.22</v>
      </c>
      <c r="R67" s="166">
        <v>-7.91</v>
      </c>
      <c r="S67" s="182">
        <v>22.27</v>
      </c>
      <c r="T67" s="166">
        <v>379.73</v>
      </c>
      <c r="U67" s="233">
        <v>34</v>
      </c>
      <c r="V67" s="233">
        <v>44</v>
      </c>
      <c r="W67" s="233">
        <v>14</v>
      </c>
      <c r="X67" s="233">
        <v>18</v>
      </c>
      <c r="Y67" s="233">
        <v>48</v>
      </c>
      <c r="Z67" s="95"/>
      <c r="AA67" s="95"/>
      <c r="AB67" s="96"/>
      <c r="AC67" s="96"/>
      <c r="AD67" s="84"/>
    </row>
    <row r="68" spans="1:56" s="92" customFormat="1" ht="48.75" customHeight="1">
      <c r="A68" s="80"/>
      <c r="B68" s="81"/>
      <c r="C68" s="80"/>
      <c r="D68" s="138">
        <v>61</v>
      </c>
      <c r="E68" s="138" t="s">
        <v>86</v>
      </c>
      <c r="F68" s="212" t="s">
        <v>87</v>
      </c>
      <c r="G68" s="213" t="s">
        <v>73</v>
      </c>
      <c r="H68" s="194" t="s">
        <v>49</v>
      </c>
      <c r="I68" s="169">
        <v>30491.646123999999</v>
      </c>
      <c r="J68" s="169">
        <v>26673.338743</v>
      </c>
      <c r="K68" s="175" t="s">
        <v>374</v>
      </c>
      <c r="L68" s="175">
        <v>63</v>
      </c>
      <c r="M68" s="169">
        <v>7763</v>
      </c>
      <c r="N68" s="139">
        <v>50000</v>
      </c>
      <c r="O68" s="140">
        <v>3435957</v>
      </c>
      <c r="P68" s="167">
        <v>-5.69</v>
      </c>
      <c r="Q68" s="167">
        <v>-13.87</v>
      </c>
      <c r="R68" s="167">
        <v>-8.6300000000000008</v>
      </c>
      <c r="S68" s="181">
        <v>6.56</v>
      </c>
      <c r="T68" s="167">
        <v>242.92</v>
      </c>
      <c r="U68" s="232">
        <v>33</v>
      </c>
      <c r="V68" s="232">
        <v>13</v>
      </c>
      <c r="W68" s="232">
        <v>3</v>
      </c>
      <c r="X68" s="232">
        <v>87</v>
      </c>
      <c r="Y68" s="232">
        <v>36</v>
      </c>
      <c r="Z68" s="95"/>
      <c r="AA68" s="95"/>
      <c r="AB68" s="96"/>
      <c r="AC68" s="96"/>
      <c r="AD68" s="84"/>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row>
    <row r="69" spans="1:56" s="80" customFormat="1" ht="48.75" customHeight="1">
      <c r="B69" s="81"/>
      <c r="D69" s="141">
        <v>62</v>
      </c>
      <c r="E69" s="141" t="s">
        <v>88</v>
      </c>
      <c r="F69" s="214" t="s">
        <v>89</v>
      </c>
      <c r="G69" s="215" t="s">
        <v>73</v>
      </c>
      <c r="H69" s="179" t="s">
        <v>49</v>
      </c>
      <c r="I69" s="145">
        <v>23629.663842000002</v>
      </c>
      <c r="J69" s="145">
        <v>17824.427274000001</v>
      </c>
      <c r="K69" s="177" t="s">
        <v>375</v>
      </c>
      <c r="L69" s="177">
        <v>62</v>
      </c>
      <c r="M69" s="145">
        <v>6086</v>
      </c>
      <c r="N69" s="142">
        <v>50000</v>
      </c>
      <c r="O69" s="143">
        <v>2928759</v>
      </c>
      <c r="P69" s="166">
        <v>-4.1399999999999997</v>
      </c>
      <c r="Q69" s="166">
        <v>-17.95</v>
      </c>
      <c r="R69" s="166">
        <v>-25.12</v>
      </c>
      <c r="S69" s="182" t="s">
        <v>512</v>
      </c>
      <c r="T69" s="166">
        <v>192.23</v>
      </c>
      <c r="U69" s="233">
        <v>46</v>
      </c>
      <c r="V69" s="233">
        <v>49</v>
      </c>
      <c r="W69" s="233">
        <v>2</v>
      </c>
      <c r="X69" s="233">
        <v>2</v>
      </c>
      <c r="Y69" s="233">
        <v>48</v>
      </c>
      <c r="Z69" s="95"/>
      <c r="AA69" s="95"/>
      <c r="AB69" s="96"/>
      <c r="AC69" s="96"/>
      <c r="AD69" s="84"/>
    </row>
    <row r="70" spans="1:56" s="92" customFormat="1" ht="48.75" customHeight="1">
      <c r="A70" s="80"/>
      <c r="B70" s="81"/>
      <c r="C70" s="80"/>
      <c r="D70" s="138">
        <v>63</v>
      </c>
      <c r="E70" s="138" t="s">
        <v>90</v>
      </c>
      <c r="F70" s="212" t="s">
        <v>91</v>
      </c>
      <c r="G70" s="213" t="s">
        <v>73</v>
      </c>
      <c r="H70" s="194" t="s">
        <v>49</v>
      </c>
      <c r="I70" s="169">
        <v>1357605.163555</v>
      </c>
      <c r="J70" s="169">
        <v>1278917.9056800001</v>
      </c>
      <c r="K70" s="175" t="s">
        <v>376</v>
      </c>
      <c r="L70" s="175">
        <v>61</v>
      </c>
      <c r="M70" s="169">
        <v>92422</v>
      </c>
      <c r="N70" s="139">
        <v>100000</v>
      </c>
      <c r="O70" s="140">
        <v>13837808</v>
      </c>
      <c r="P70" s="167">
        <v>-3.19</v>
      </c>
      <c r="Q70" s="167">
        <v>-1.98</v>
      </c>
      <c r="R70" s="167">
        <v>-4.22</v>
      </c>
      <c r="S70" s="167">
        <v>18.97</v>
      </c>
      <c r="T70" s="167">
        <v>1283.8</v>
      </c>
      <c r="U70" s="232">
        <v>309</v>
      </c>
      <c r="V70" s="232">
        <v>82</v>
      </c>
      <c r="W70" s="232">
        <v>9</v>
      </c>
      <c r="X70" s="232">
        <v>18</v>
      </c>
      <c r="Y70" s="232">
        <v>318</v>
      </c>
      <c r="Z70" s="95"/>
      <c r="AA70" s="95"/>
      <c r="AB70" s="96"/>
      <c r="AC70" s="96"/>
      <c r="AD70" s="84"/>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row>
    <row r="71" spans="1:56" s="80" customFormat="1" ht="48.75" customHeight="1">
      <c r="B71" s="81"/>
      <c r="D71" s="141">
        <v>64</v>
      </c>
      <c r="E71" s="141" t="s">
        <v>92</v>
      </c>
      <c r="F71" s="214" t="s">
        <v>93</v>
      </c>
      <c r="G71" s="215" t="s">
        <v>73</v>
      </c>
      <c r="H71" s="197" t="s">
        <v>49</v>
      </c>
      <c r="I71" s="145">
        <v>43570</v>
      </c>
      <c r="J71" s="145">
        <v>40101.457827999999</v>
      </c>
      <c r="K71" s="177" t="s">
        <v>377</v>
      </c>
      <c r="L71" s="177">
        <v>61</v>
      </c>
      <c r="M71" s="145">
        <v>11701</v>
      </c>
      <c r="N71" s="142">
        <v>50000</v>
      </c>
      <c r="O71" s="143">
        <v>3427182</v>
      </c>
      <c r="P71" s="166">
        <v>-2.2999999999999998</v>
      </c>
      <c r="Q71" s="166">
        <v>-0.63</v>
      </c>
      <c r="R71" s="166">
        <v>-3.61</v>
      </c>
      <c r="S71" s="166">
        <v>2.77</v>
      </c>
      <c r="T71" s="166">
        <v>242.25</v>
      </c>
      <c r="U71" s="233">
        <v>15</v>
      </c>
      <c r="V71" s="233">
        <v>12</v>
      </c>
      <c r="W71" s="233">
        <v>3</v>
      </c>
      <c r="X71" s="233">
        <v>88</v>
      </c>
      <c r="Y71" s="233">
        <v>18</v>
      </c>
      <c r="Z71" s="95"/>
      <c r="AA71" s="95"/>
      <c r="AB71" s="96"/>
      <c r="AC71" s="96"/>
      <c r="AD71" s="84"/>
    </row>
    <row r="72" spans="1:56" s="92" customFormat="1" ht="48.75" customHeight="1">
      <c r="A72" s="80"/>
      <c r="B72" s="81"/>
      <c r="C72" s="81"/>
      <c r="D72" s="138">
        <v>65</v>
      </c>
      <c r="E72" s="138" t="s">
        <v>94</v>
      </c>
      <c r="F72" s="212" t="s">
        <v>95</v>
      </c>
      <c r="G72" s="213" t="s">
        <v>73</v>
      </c>
      <c r="H72" s="194" t="s">
        <v>49</v>
      </c>
      <c r="I72" s="169">
        <v>23489</v>
      </c>
      <c r="J72" s="169">
        <v>20436.511844000001</v>
      </c>
      <c r="K72" s="175" t="s">
        <v>378</v>
      </c>
      <c r="L72" s="175">
        <v>59</v>
      </c>
      <c r="M72" s="169">
        <v>7352</v>
      </c>
      <c r="N72" s="139">
        <v>50000</v>
      </c>
      <c r="O72" s="140">
        <v>2779722</v>
      </c>
      <c r="P72" s="167">
        <v>-2.39</v>
      </c>
      <c r="Q72" s="167">
        <v>-7.48</v>
      </c>
      <c r="R72" s="167">
        <v>-11.61</v>
      </c>
      <c r="S72" s="167">
        <v>0.16</v>
      </c>
      <c r="T72" s="167">
        <v>177.98</v>
      </c>
      <c r="U72" s="232">
        <v>19</v>
      </c>
      <c r="V72" s="232">
        <v>5</v>
      </c>
      <c r="W72" s="232">
        <v>16</v>
      </c>
      <c r="X72" s="232">
        <v>95</v>
      </c>
      <c r="Y72" s="232">
        <v>35</v>
      </c>
      <c r="Z72" s="95"/>
      <c r="AA72" s="95"/>
      <c r="AB72" s="96"/>
      <c r="AC72" s="96"/>
      <c r="AD72" s="84"/>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row>
    <row r="73" spans="1:56" s="80" customFormat="1" ht="48.75" customHeight="1">
      <c r="B73" s="81"/>
      <c r="D73" s="141">
        <v>66</v>
      </c>
      <c r="E73" s="141" t="s">
        <v>96</v>
      </c>
      <c r="F73" s="214" t="s">
        <v>19</v>
      </c>
      <c r="G73" s="215" t="s">
        <v>73</v>
      </c>
      <c r="H73" s="179" t="s">
        <v>49</v>
      </c>
      <c r="I73" s="145">
        <v>23990.788299</v>
      </c>
      <c r="J73" s="145">
        <v>21396.226115000001</v>
      </c>
      <c r="K73" s="177" t="s">
        <v>379</v>
      </c>
      <c r="L73" s="177">
        <v>57</v>
      </c>
      <c r="M73" s="145">
        <v>5041</v>
      </c>
      <c r="N73" s="142">
        <v>50000</v>
      </c>
      <c r="O73" s="143">
        <v>4244441</v>
      </c>
      <c r="P73" s="166">
        <v>-2.1800000000000002</v>
      </c>
      <c r="Q73" s="166">
        <v>-3.77</v>
      </c>
      <c r="R73" s="166">
        <v>-7.19</v>
      </c>
      <c r="S73" s="182">
        <v>19.07</v>
      </c>
      <c r="T73" s="166">
        <v>323.25</v>
      </c>
      <c r="U73" s="233">
        <v>7</v>
      </c>
      <c r="V73" s="233">
        <v>14</v>
      </c>
      <c r="W73" s="233">
        <v>4</v>
      </c>
      <c r="X73" s="233">
        <v>86</v>
      </c>
      <c r="Y73" s="233">
        <v>11</v>
      </c>
      <c r="Z73" s="95"/>
      <c r="AA73" s="95"/>
      <c r="AB73" s="96"/>
      <c r="AC73" s="96"/>
      <c r="AD73" s="84"/>
    </row>
    <row r="74" spans="1:56" s="92" customFormat="1" ht="48.75" customHeight="1">
      <c r="A74" s="80"/>
      <c r="B74" s="81"/>
      <c r="C74" s="80"/>
      <c r="D74" s="138">
        <v>67</v>
      </c>
      <c r="E74" s="138" t="s">
        <v>97</v>
      </c>
      <c r="F74" s="212" t="s">
        <v>98</v>
      </c>
      <c r="G74" s="213" t="s">
        <v>73</v>
      </c>
      <c r="H74" s="194" t="s">
        <v>49</v>
      </c>
      <c r="I74" s="169">
        <v>249963.43630900001</v>
      </c>
      <c r="J74" s="169">
        <v>158349.269015</v>
      </c>
      <c r="K74" s="175" t="s">
        <v>380</v>
      </c>
      <c r="L74" s="175">
        <v>57</v>
      </c>
      <c r="M74" s="169">
        <v>20650</v>
      </c>
      <c r="N74" s="139">
        <v>50000</v>
      </c>
      <c r="O74" s="140">
        <v>7668246</v>
      </c>
      <c r="P74" s="167">
        <v>-4.07</v>
      </c>
      <c r="Q74" s="167">
        <v>-9.07</v>
      </c>
      <c r="R74" s="167">
        <v>-12.39</v>
      </c>
      <c r="S74" s="181">
        <v>12.41</v>
      </c>
      <c r="T74" s="167">
        <v>666.83</v>
      </c>
      <c r="U74" s="232">
        <v>375</v>
      </c>
      <c r="V74" s="232">
        <v>85</v>
      </c>
      <c r="W74" s="232">
        <v>3</v>
      </c>
      <c r="X74" s="232">
        <v>15</v>
      </c>
      <c r="Y74" s="232">
        <v>378</v>
      </c>
      <c r="Z74" s="95"/>
      <c r="AA74" s="95"/>
      <c r="AB74" s="96"/>
      <c r="AC74" s="96"/>
      <c r="AD74" s="84"/>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row>
    <row r="75" spans="1:56" s="80" customFormat="1" ht="48.75" customHeight="1">
      <c r="B75" s="81"/>
      <c r="D75" s="141">
        <v>68</v>
      </c>
      <c r="E75" s="141" t="s">
        <v>99</v>
      </c>
      <c r="F75" s="214" t="s">
        <v>100</v>
      </c>
      <c r="G75" s="215" t="s">
        <v>73</v>
      </c>
      <c r="H75" s="179" t="s">
        <v>49</v>
      </c>
      <c r="I75" s="145">
        <v>66117.925224000006</v>
      </c>
      <c r="J75" s="145">
        <v>49264.585208999997</v>
      </c>
      <c r="K75" s="177" t="s">
        <v>381</v>
      </c>
      <c r="L75" s="177">
        <v>54</v>
      </c>
      <c r="M75" s="145">
        <v>15047</v>
      </c>
      <c r="N75" s="142">
        <v>50000</v>
      </c>
      <c r="O75" s="143">
        <v>3274047</v>
      </c>
      <c r="P75" s="166">
        <v>-1.79</v>
      </c>
      <c r="Q75" s="166">
        <v>-12.35</v>
      </c>
      <c r="R75" s="166">
        <v>-14.24</v>
      </c>
      <c r="S75" s="182">
        <v>14.12</v>
      </c>
      <c r="T75" s="166">
        <v>225.97</v>
      </c>
      <c r="U75" s="233">
        <v>66</v>
      </c>
      <c r="V75" s="233">
        <v>46</v>
      </c>
      <c r="W75" s="233">
        <v>11</v>
      </c>
      <c r="X75" s="233">
        <v>8</v>
      </c>
      <c r="Y75" s="233">
        <v>77</v>
      </c>
      <c r="Z75" s="95"/>
      <c r="AA75" s="95"/>
      <c r="AB75" s="96"/>
      <c r="AC75" s="96"/>
      <c r="AD75" s="84"/>
    </row>
    <row r="76" spans="1:56" s="92" customFormat="1" ht="48.75" customHeight="1">
      <c r="A76" s="80"/>
      <c r="B76" s="81"/>
      <c r="C76" s="80"/>
      <c r="D76" s="138">
        <v>69</v>
      </c>
      <c r="E76" s="138" t="s">
        <v>101</v>
      </c>
      <c r="F76" s="212" t="s">
        <v>29</v>
      </c>
      <c r="G76" s="213" t="s">
        <v>73</v>
      </c>
      <c r="H76" s="194" t="s">
        <v>49</v>
      </c>
      <c r="I76" s="169">
        <v>18426.389867000002</v>
      </c>
      <c r="J76" s="169">
        <v>16942.77074</v>
      </c>
      <c r="K76" s="175" t="s">
        <v>382</v>
      </c>
      <c r="L76" s="175">
        <v>53</v>
      </c>
      <c r="M76" s="169">
        <v>6168</v>
      </c>
      <c r="N76" s="139">
        <v>50000</v>
      </c>
      <c r="O76" s="140">
        <v>2746883</v>
      </c>
      <c r="P76" s="167">
        <v>-1.9</v>
      </c>
      <c r="Q76" s="167">
        <v>-4.7300000000000004</v>
      </c>
      <c r="R76" s="167">
        <v>-6.5</v>
      </c>
      <c r="S76" s="167">
        <v>5.16</v>
      </c>
      <c r="T76" s="167">
        <v>174.7</v>
      </c>
      <c r="U76" s="232">
        <v>18</v>
      </c>
      <c r="V76" s="232">
        <v>11</v>
      </c>
      <c r="W76" s="232">
        <v>6</v>
      </c>
      <c r="X76" s="232">
        <v>89</v>
      </c>
      <c r="Y76" s="232">
        <v>24</v>
      </c>
      <c r="Z76" s="95"/>
      <c r="AA76" s="95"/>
      <c r="AB76" s="96"/>
      <c r="AC76" s="96"/>
      <c r="AD76" s="84"/>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row>
    <row r="77" spans="1:56" s="80" customFormat="1" ht="48.75" customHeight="1">
      <c r="B77" s="81"/>
      <c r="D77" s="141">
        <v>70</v>
      </c>
      <c r="E77" s="141" t="s">
        <v>102</v>
      </c>
      <c r="F77" s="214" t="s">
        <v>103</v>
      </c>
      <c r="G77" s="215" t="s">
        <v>73</v>
      </c>
      <c r="H77" s="197" t="s">
        <v>49</v>
      </c>
      <c r="I77" s="145">
        <v>33859.370047999997</v>
      </c>
      <c r="J77" s="145">
        <v>31839.973871999999</v>
      </c>
      <c r="K77" s="177" t="s">
        <v>382</v>
      </c>
      <c r="L77" s="177">
        <v>53</v>
      </c>
      <c r="M77" s="145">
        <v>5936</v>
      </c>
      <c r="N77" s="142">
        <v>50000</v>
      </c>
      <c r="O77" s="143">
        <v>5363877</v>
      </c>
      <c r="P77" s="166">
        <v>-2</v>
      </c>
      <c r="Q77" s="166">
        <v>-6.57</v>
      </c>
      <c r="R77" s="166">
        <v>-4.46</v>
      </c>
      <c r="S77" s="166">
        <v>19.98</v>
      </c>
      <c r="T77" s="166">
        <v>435.87</v>
      </c>
      <c r="U77" s="233">
        <v>27</v>
      </c>
      <c r="V77" s="233">
        <v>47</v>
      </c>
      <c r="W77" s="233">
        <v>3</v>
      </c>
      <c r="X77" s="233">
        <v>5</v>
      </c>
      <c r="Y77" s="233">
        <v>30</v>
      </c>
      <c r="Z77" s="95"/>
      <c r="AA77" s="95"/>
      <c r="AB77" s="96"/>
      <c r="AC77" s="96"/>
      <c r="AD77" s="84"/>
    </row>
    <row r="78" spans="1:56" s="92" customFormat="1" ht="48.75" customHeight="1">
      <c r="A78" s="80"/>
      <c r="B78" s="81"/>
      <c r="C78" s="80"/>
      <c r="D78" s="138">
        <v>71</v>
      </c>
      <c r="E78" s="138" t="s">
        <v>106</v>
      </c>
      <c r="F78" s="212" t="s">
        <v>107</v>
      </c>
      <c r="G78" s="213" t="s">
        <v>73</v>
      </c>
      <c r="H78" s="194" t="s">
        <v>49</v>
      </c>
      <c r="I78" s="169">
        <v>15637.906773000001</v>
      </c>
      <c r="J78" s="169">
        <v>13004.021989999999</v>
      </c>
      <c r="K78" s="175" t="s">
        <v>348</v>
      </c>
      <c r="L78" s="175">
        <v>53</v>
      </c>
      <c r="M78" s="169">
        <v>5630</v>
      </c>
      <c r="N78" s="139">
        <v>50000</v>
      </c>
      <c r="O78" s="140">
        <v>2309773</v>
      </c>
      <c r="P78" s="167">
        <v>-3.15</v>
      </c>
      <c r="Q78" s="167">
        <v>-10.28</v>
      </c>
      <c r="R78" s="167">
        <v>-14.95</v>
      </c>
      <c r="S78" s="167">
        <v>4.82</v>
      </c>
      <c r="T78" s="167">
        <v>129.51</v>
      </c>
      <c r="U78" s="232">
        <v>22</v>
      </c>
      <c r="V78" s="232">
        <v>48</v>
      </c>
      <c r="W78" s="232">
        <v>2</v>
      </c>
      <c r="X78" s="232">
        <v>4</v>
      </c>
      <c r="Y78" s="232">
        <v>24</v>
      </c>
      <c r="Z78" s="95"/>
      <c r="AA78" s="95"/>
      <c r="AB78" s="96"/>
      <c r="AC78" s="96"/>
      <c r="AD78" s="84"/>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94" customFormat="1" ht="48.75" customHeight="1">
      <c r="A79" s="80"/>
      <c r="B79" s="81"/>
      <c r="C79" s="80"/>
      <c r="D79" s="141">
        <v>72</v>
      </c>
      <c r="E79" s="141" t="s">
        <v>253</v>
      </c>
      <c r="F79" s="214" t="s">
        <v>108</v>
      </c>
      <c r="G79" s="215" t="s">
        <v>73</v>
      </c>
      <c r="H79" s="179" t="s">
        <v>49</v>
      </c>
      <c r="I79" s="145">
        <v>121318.19526399999</v>
      </c>
      <c r="J79" s="145">
        <v>71072.522156000006</v>
      </c>
      <c r="K79" s="177" t="s">
        <v>319</v>
      </c>
      <c r="L79" s="177">
        <v>53</v>
      </c>
      <c r="M79" s="145">
        <v>13609</v>
      </c>
      <c r="N79" s="142">
        <v>50000</v>
      </c>
      <c r="O79" s="143">
        <v>5222465</v>
      </c>
      <c r="P79" s="166">
        <v>-3.36</v>
      </c>
      <c r="Q79" s="166">
        <v>-3.5</v>
      </c>
      <c r="R79" s="166">
        <v>-8.4499999999999993</v>
      </c>
      <c r="S79" s="182">
        <v>33.86</v>
      </c>
      <c r="T79" s="166">
        <v>422</v>
      </c>
      <c r="U79" s="233">
        <v>144</v>
      </c>
      <c r="V79" s="233">
        <v>50</v>
      </c>
      <c r="W79" s="233">
        <v>5</v>
      </c>
      <c r="X79" s="233">
        <v>50</v>
      </c>
      <c r="Y79" s="233">
        <v>149</v>
      </c>
      <c r="Z79" s="95"/>
      <c r="AA79" s="95"/>
      <c r="AB79" s="96"/>
      <c r="AC79" s="96"/>
      <c r="AD79" s="84"/>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92" customFormat="1" ht="48.75" customHeight="1">
      <c r="A80" s="80"/>
      <c r="B80" s="81"/>
      <c r="C80" s="80"/>
      <c r="D80" s="138">
        <v>73</v>
      </c>
      <c r="E80" s="138" t="s">
        <v>109</v>
      </c>
      <c r="F80" s="212" t="s">
        <v>110</v>
      </c>
      <c r="G80" s="213" t="s">
        <v>73</v>
      </c>
      <c r="H80" s="194" t="s">
        <v>49</v>
      </c>
      <c r="I80" s="169">
        <v>38196.575264999999</v>
      </c>
      <c r="J80" s="169">
        <v>33901.122755999997</v>
      </c>
      <c r="K80" s="175" t="s">
        <v>383</v>
      </c>
      <c r="L80" s="175">
        <v>52</v>
      </c>
      <c r="M80" s="169">
        <v>8691</v>
      </c>
      <c r="N80" s="139">
        <v>50000</v>
      </c>
      <c r="O80" s="140">
        <v>3900716</v>
      </c>
      <c r="P80" s="167">
        <v>-2.44</v>
      </c>
      <c r="Q80" s="167">
        <v>-9.16</v>
      </c>
      <c r="R80" s="167">
        <v>-9.66</v>
      </c>
      <c r="S80" s="181">
        <v>7.09</v>
      </c>
      <c r="T80" s="167">
        <v>289.14</v>
      </c>
      <c r="U80" s="232">
        <v>103</v>
      </c>
      <c r="V80" s="232">
        <v>48</v>
      </c>
      <c r="W80" s="232">
        <v>9</v>
      </c>
      <c r="X80" s="232">
        <v>4</v>
      </c>
      <c r="Y80" s="232">
        <v>112</v>
      </c>
      <c r="Z80" s="95"/>
      <c r="AA80" s="95"/>
      <c r="AB80" s="96"/>
      <c r="AC80" s="96"/>
      <c r="AD80" s="84"/>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80" customFormat="1" ht="48.75" customHeight="1">
      <c r="B81" s="81"/>
      <c r="D81" s="141">
        <v>74</v>
      </c>
      <c r="E81" s="141" t="s">
        <v>111</v>
      </c>
      <c r="F81" s="214" t="s">
        <v>112</v>
      </c>
      <c r="G81" s="215" t="s">
        <v>73</v>
      </c>
      <c r="H81" s="179" t="s">
        <v>49</v>
      </c>
      <c r="I81" s="145">
        <v>14215.142129</v>
      </c>
      <c r="J81" s="145">
        <v>10941.975963000001</v>
      </c>
      <c r="K81" s="177" t="s">
        <v>384</v>
      </c>
      <c r="L81" s="177">
        <v>52</v>
      </c>
      <c r="M81" s="145">
        <v>7150</v>
      </c>
      <c r="N81" s="142">
        <v>50000</v>
      </c>
      <c r="O81" s="143">
        <v>1530346</v>
      </c>
      <c r="P81" s="166">
        <v>-10.35</v>
      </c>
      <c r="Q81" s="166">
        <v>-17.190000000000001</v>
      </c>
      <c r="R81" s="166">
        <v>-23.12</v>
      </c>
      <c r="S81" s="166">
        <v>-30.39</v>
      </c>
      <c r="T81" s="166">
        <v>52.78</v>
      </c>
      <c r="U81" s="233">
        <v>50</v>
      </c>
      <c r="V81" s="233">
        <v>85</v>
      </c>
      <c r="W81" s="233">
        <v>1</v>
      </c>
      <c r="X81" s="233">
        <v>15</v>
      </c>
      <c r="Y81" s="233">
        <v>51</v>
      </c>
      <c r="Z81" s="95"/>
      <c r="AA81" s="95"/>
      <c r="AB81" s="96"/>
      <c r="AC81" s="96"/>
      <c r="AD81" s="84"/>
    </row>
    <row r="82" spans="1:56" s="92" customFormat="1" ht="48.75" customHeight="1">
      <c r="A82" s="80"/>
      <c r="B82" s="81"/>
      <c r="C82" s="80"/>
      <c r="D82" s="138">
        <v>75</v>
      </c>
      <c r="E82" s="138" t="s">
        <v>251</v>
      </c>
      <c r="F82" s="212" t="s">
        <v>113</v>
      </c>
      <c r="G82" s="213" t="s">
        <v>73</v>
      </c>
      <c r="H82" s="194" t="s">
        <v>49</v>
      </c>
      <c r="I82" s="169">
        <v>120815.42435</v>
      </c>
      <c r="J82" s="169">
        <v>88845.000495999993</v>
      </c>
      <c r="K82" s="175" t="s">
        <v>385</v>
      </c>
      <c r="L82" s="175">
        <v>49</v>
      </c>
      <c r="M82" s="169">
        <v>29932</v>
      </c>
      <c r="N82" s="139">
        <v>200000</v>
      </c>
      <c r="O82" s="140">
        <v>2968228</v>
      </c>
      <c r="P82" s="167">
        <v>0.59</v>
      </c>
      <c r="Q82" s="167">
        <v>-3.32</v>
      </c>
      <c r="R82" s="167">
        <v>-10.76</v>
      </c>
      <c r="S82" s="167">
        <v>-22.66</v>
      </c>
      <c r="T82" s="167">
        <v>196.4</v>
      </c>
      <c r="U82" s="232">
        <v>236</v>
      </c>
      <c r="V82" s="232">
        <v>50</v>
      </c>
      <c r="W82" s="232">
        <v>3</v>
      </c>
      <c r="X82" s="232">
        <v>1</v>
      </c>
      <c r="Y82" s="232">
        <v>239</v>
      </c>
      <c r="Z82" s="95"/>
      <c r="AA82" s="95"/>
      <c r="AB82" s="96"/>
      <c r="AC82" s="96"/>
      <c r="AD82" s="84"/>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80" customFormat="1" ht="48.75" customHeight="1">
      <c r="B83" s="81"/>
      <c r="D83" s="141">
        <v>76</v>
      </c>
      <c r="E83" s="141" t="s">
        <v>114</v>
      </c>
      <c r="F83" s="214" t="s">
        <v>46</v>
      </c>
      <c r="G83" s="215" t="s">
        <v>73</v>
      </c>
      <c r="H83" s="197" t="s">
        <v>49</v>
      </c>
      <c r="I83" s="145">
        <v>12384.239025000001</v>
      </c>
      <c r="J83" s="145">
        <v>10584.123216</v>
      </c>
      <c r="K83" s="177" t="s">
        <v>386</v>
      </c>
      <c r="L83" s="177">
        <v>49</v>
      </c>
      <c r="M83" s="145">
        <v>3936</v>
      </c>
      <c r="N83" s="142">
        <v>50000</v>
      </c>
      <c r="O83" s="143">
        <v>2689056</v>
      </c>
      <c r="P83" s="166">
        <v>-5.38</v>
      </c>
      <c r="Q83" s="166">
        <v>-9.06</v>
      </c>
      <c r="R83" s="166">
        <v>-6.85</v>
      </c>
      <c r="S83" s="166">
        <v>3.16</v>
      </c>
      <c r="T83" s="166">
        <v>168.63</v>
      </c>
      <c r="U83" s="233">
        <v>42</v>
      </c>
      <c r="V83" s="233">
        <v>29</v>
      </c>
      <c r="W83" s="233">
        <v>2</v>
      </c>
      <c r="X83" s="233">
        <v>71</v>
      </c>
      <c r="Y83" s="233">
        <v>44</v>
      </c>
      <c r="Z83" s="95"/>
      <c r="AA83" s="95"/>
      <c r="AB83" s="96"/>
      <c r="AC83" s="96"/>
      <c r="AD83" s="84"/>
    </row>
    <row r="84" spans="1:56" s="92" customFormat="1" ht="48.75" customHeight="1">
      <c r="A84" s="80"/>
      <c r="B84" s="81"/>
      <c r="C84" s="80"/>
      <c r="D84" s="148">
        <v>77</v>
      </c>
      <c r="E84" s="148" t="s">
        <v>115</v>
      </c>
      <c r="F84" s="212" t="s">
        <v>25</v>
      </c>
      <c r="G84" s="213" t="s">
        <v>73</v>
      </c>
      <c r="H84" s="194" t="s">
        <v>49</v>
      </c>
      <c r="I84" s="169">
        <v>20103.877059999999</v>
      </c>
      <c r="J84" s="169">
        <v>18347.390331999999</v>
      </c>
      <c r="K84" s="175" t="s">
        <v>387</v>
      </c>
      <c r="L84" s="175">
        <v>49</v>
      </c>
      <c r="M84" s="169">
        <v>7211</v>
      </c>
      <c r="N84" s="139">
        <v>50000</v>
      </c>
      <c r="O84" s="140">
        <v>2544361</v>
      </c>
      <c r="P84" s="167">
        <v>-1.31</v>
      </c>
      <c r="Q84" s="167">
        <v>-3.46</v>
      </c>
      <c r="R84" s="167">
        <v>-8.2899999999999991</v>
      </c>
      <c r="S84" s="167">
        <v>6.39</v>
      </c>
      <c r="T84" s="167">
        <v>153.5</v>
      </c>
      <c r="U84" s="232">
        <v>50</v>
      </c>
      <c r="V84" s="232">
        <v>13</v>
      </c>
      <c r="W84" s="232">
        <v>9</v>
      </c>
      <c r="X84" s="232">
        <v>87</v>
      </c>
      <c r="Y84" s="232">
        <v>59</v>
      </c>
      <c r="Z84" s="95"/>
      <c r="AA84" s="95"/>
      <c r="AB84" s="96"/>
      <c r="AC84" s="96"/>
      <c r="AD84" s="84"/>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80" customFormat="1" ht="48.75" customHeight="1">
      <c r="B85" s="81"/>
      <c r="D85" s="141">
        <v>78</v>
      </c>
      <c r="E85" s="141" t="s">
        <v>116</v>
      </c>
      <c r="F85" s="214" t="s">
        <v>85</v>
      </c>
      <c r="G85" s="215" t="s">
        <v>73</v>
      </c>
      <c r="H85" s="179" t="s">
        <v>49</v>
      </c>
      <c r="I85" s="145">
        <v>44204.211633999999</v>
      </c>
      <c r="J85" s="145">
        <v>40411.780616999997</v>
      </c>
      <c r="K85" s="177" t="s">
        <v>388</v>
      </c>
      <c r="L85" s="177">
        <v>48</v>
      </c>
      <c r="M85" s="145">
        <v>9399</v>
      </c>
      <c r="N85" s="142">
        <v>50000</v>
      </c>
      <c r="O85" s="143">
        <v>4299583</v>
      </c>
      <c r="P85" s="166">
        <v>2.68</v>
      </c>
      <c r="Q85" s="166">
        <v>5.71</v>
      </c>
      <c r="R85" s="166">
        <v>9.89</v>
      </c>
      <c r="S85" s="182">
        <v>43.36</v>
      </c>
      <c r="T85" s="166">
        <v>329.4</v>
      </c>
      <c r="U85" s="233">
        <v>85</v>
      </c>
      <c r="V85" s="233">
        <v>49</v>
      </c>
      <c r="W85" s="233">
        <v>4</v>
      </c>
      <c r="X85" s="233">
        <v>2</v>
      </c>
      <c r="Y85" s="233">
        <v>89</v>
      </c>
      <c r="Z85" s="95"/>
      <c r="AA85" s="95"/>
      <c r="AB85" s="96"/>
      <c r="AC85" s="96"/>
      <c r="AD85" s="84"/>
    </row>
    <row r="86" spans="1:56" s="92" customFormat="1" ht="48.75" customHeight="1">
      <c r="A86" s="80"/>
      <c r="B86" s="81"/>
      <c r="C86" s="80"/>
      <c r="D86" s="138">
        <v>79</v>
      </c>
      <c r="E86" s="138" t="s">
        <v>184</v>
      </c>
      <c r="F86" s="212" t="s">
        <v>117</v>
      </c>
      <c r="G86" s="213" t="s">
        <v>73</v>
      </c>
      <c r="H86" s="194" t="s">
        <v>49</v>
      </c>
      <c r="I86" s="169">
        <v>21062.542160000001</v>
      </c>
      <c r="J86" s="169">
        <v>18850.61706</v>
      </c>
      <c r="K86" s="175" t="s">
        <v>389</v>
      </c>
      <c r="L86" s="175">
        <v>46</v>
      </c>
      <c r="M86" s="169">
        <v>6441</v>
      </c>
      <c r="N86" s="139">
        <v>50000</v>
      </c>
      <c r="O86" s="140">
        <v>2926660</v>
      </c>
      <c r="P86" s="167">
        <v>-1.48</v>
      </c>
      <c r="Q86" s="167">
        <v>-4.03</v>
      </c>
      <c r="R86" s="167">
        <v>-11.08</v>
      </c>
      <c r="S86" s="167">
        <v>-0.98</v>
      </c>
      <c r="T86" s="167">
        <v>192.69</v>
      </c>
      <c r="U86" s="232">
        <v>15</v>
      </c>
      <c r="V86" s="232">
        <v>44</v>
      </c>
      <c r="W86" s="232">
        <v>4</v>
      </c>
      <c r="X86" s="232">
        <v>12</v>
      </c>
      <c r="Y86" s="232">
        <v>19</v>
      </c>
      <c r="Z86" s="95"/>
      <c r="AA86" s="95"/>
      <c r="AB86" s="96"/>
      <c r="AC86" s="96"/>
      <c r="AD86" s="84"/>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80" customFormat="1" ht="48.75" customHeight="1">
      <c r="B87" s="81"/>
      <c r="D87" s="141">
        <v>80</v>
      </c>
      <c r="E87" s="141" t="s">
        <v>118</v>
      </c>
      <c r="F87" s="214" t="s">
        <v>119</v>
      </c>
      <c r="G87" s="215" t="s">
        <v>73</v>
      </c>
      <c r="H87" s="179" t="s">
        <v>49</v>
      </c>
      <c r="I87" s="145">
        <v>23338.402703</v>
      </c>
      <c r="J87" s="145">
        <v>20494.342371999999</v>
      </c>
      <c r="K87" s="177" t="s">
        <v>389</v>
      </c>
      <c r="L87" s="177">
        <v>46</v>
      </c>
      <c r="M87" s="145">
        <v>7406</v>
      </c>
      <c r="N87" s="142">
        <v>50000</v>
      </c>
      <c r="O87" s="143">
        <v>2767262</v>
      </c>
      <c r="P87" s="166">
        <v>-0.92</v>
      </c>
      <c r="Q87" s="166">
        <v>-1.33</v>
      </c>
      <c r="R87" s="166">
        <v>-13.01</v>
      </c>
      <c r="S87" s="182">
        <v>4.96</v>
      </c>
      <c r="T87" s="166">
        <v>176.09</v>
      </c>
      <c r="U87" s="233">
        <v>29</v>
      </c>
      <c r="V87" s="233">
        <v>48</v>
      </c>
      <c r="W87" s="233">
        <v>3</v>
      </c>
      <c r="X87" s="233">
        <v>5</v>
      </c>
      <c r="Y87" s="233">
        <v>32</v>
      </c>
      <c r="Z87" s="95"/>
      <c r="AA87" s="95"/>
      <c r="AB87" s="96"/>
      <c r="AC87" s="96"/>
      <c r="AD87" s="84"/>
    </row>
    <row r="88" spans="1:56" s="92" customFormat="1" ht="48.75" customHeight="1">
      <c r="A88" s="80"/>
      <c r="B88" s="81"/>
      <c r="C88" s="81"/>
      <c r="D88" s="138">
        <v>81</v>
      </c>
      <c r="E88" s="138" t="s">
        <v>120</v>
      </c>
      <c r="F88" s="212" t="s">
        <v>121</v>
      </c>
      <c r="G88" s="213" t="s">
        <v>73</v>
      </c>
      <c r="H88" s="194" t="s">
        <v>49</v>
      </c>
      <c r="I88" s="169">
        <v>178366.56505199999</v>
      </c>
      <c r="J88" s="169">
        <v>121702.38153699999</v>
      </c>
      <c r="K88" s="175" t="s">
        <v>390</v>
      </c>
      <c r="L88" s="175">
        <v>45</v>
      </c>
      <c r="M88" s="169">
        <v>31514</v>
      </c>
      <c r="N88" s="139">
        <v>50000</v>
      </c>
      <c r="O88" s="140">
        <v>3861852</v>
      </c>
      <c r="P88" s="167">
        <v>-4.8099999999999996</v>
      </c>
      <c r="Q88" s="167">
        <v>-8.11</v>
      </c>
      <c r="R88" s="167">
        <v>-6.49</v>
      </c>
      <c r="S88" s="167">
        <v>30.28</v>
      </c>
      <c r="T88" s="167">
        <v>284.14</v>
      </c>
      <c r="U88" s="232">
        <v>298</v>
      </c>
      <c r="V88" s="232">
        <v>55</v>
      </c>
      <c r="W88" s="232">
        <v>7</v>
      </c>
      <c r="X88" s="232">
        <v>45</v>
      </c>
      <c r="Y88" s="232">
        <v>305</v>
      </c>
      <c r="Z88" s="95"/>
      <c r="AA88" s="95"/>
      <c r="AB88" s="96"/>
      <c r="AC88" s="96"/>
      <c r="AD88" s="84"/>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80" customFormat="1" ht="48.75" customHeight="1">
      <c r="B89" s="81"/>
      <c r="C89" s="81"/>
      <c r="D89" s="141">
        <v>82</v>
      </c>
      <c r="E89" s="141" t="s">
        <v>122</v>
      </c>
      <c r="F89" s="214" t="s">
        <v>123</v>
      </c>
      <c r="G89" s="215" t="s">
        <v>73</v>
      </c>
      <c r="H89" s="197" t="s">
        <v>49</v>
      </c>
      <c r="I89" s="145">
        <v>15791.33317</v>
      </c>
      <c r="J89" s="145">
        <v>12873.996099</v>
      </c>
      <c r="K89" s="177" t="s">
        <v>390</v>
      </c>
      <c r="L89" s="177">
        <v>45</v>
      </c>
      <c r="M89" s="145">
        <v>5067</v>
      </c>
      <c r="N89" s="142">
        <v>50000</v>
      </c>
      <c r="O89" s="143">
        <v>2540754</v>
      </c>
      <c r="P89" s="166">
        <v>-4.9000000000000004</v>
      </c>
      <c r="Q89" s="166">
        <v>-12.37</v>
      </c>
      <c r="R89" s="166">
        <v>-18.47</v>
      </c>
      <c r="S89" s="166">
        <v>-3.4</v>
      </c>
      <c r="T89" s="166">
        <v>152.63999999999999</v>
      </c>
      <c r="U89" s="233">
        <v>37</v>
      </c>
      <c r="V89" s="233">
        <v>40</v>
      </c>
      <c r="W89" s="233">
        <v>5</v>
      </c>
      <c r="X89" s="233">
        <v>60</v>
      </c>
      <c r="Y89" s="233">
        <v>42</v>
      </c>
      <c r="Z89" s="95"/>
      <c r="AA89" s="95"/>
      <c r="AB89" s="96"/>
      <c r="AC89" s="96"/>
      <c r="AD89" s="84"/>
    </row>
    <row r="90" spans="1:56" s="92" customFormat="1" ht="48.75" customHeight="1">
      <c r="A90" s="80"/>
      <c r="B90" s="81"/>
      <c r="C90" s="81"/>
      <c r="D90" s="138">
        <v>83</v>
      </c>
      <c r="E90" s="138" t="s">
        <v>124</v>
      </c>
      <c r="F90" s="212" t="s">
        <v>125</v>
      </c>
      <c r="G90" s="213" t="s">
        <v>73</v>
      </c>
      <c r="H90" s="194" t="s">
        <v>49</v>
      </c>
      <c r="I90" s="169">
        <v>17377.410597999999</v>
      </c>
      <c r="J90" s="169">
        <v>15502.123457</v>
      </c>
      <c r="K90" s="175" t="s">
        <v>391</v>
      </c>
      <c r="L90" s="175">
        <v>44</v>
      </c>
      <c r="M90" s="169">
        <v>5338</v>
      </c>
      <c r="N90" s="139">
        <v>50000</v>
      </c>
      <c r="O90" s="140">
        <v>2904107</v>
      </c>
      <c r="P90" s="167">
        <v>-1.57</v>
      </c>
      <c r="Q90" s="167">
        <v>-5.23</v>
      </c>
      <c r="R90" s="167">
        <v>-9.66</v>
      </c>
      <c r="S90" s="167">
        <v>8.4600000000000009</v>
      </c>
      <c r="T90" s="167">
        <v>187.46</v>
      </c>
      <c r="U90" s="232">
        <v>32</v>
      </c>
      <c r="V90" s="232">
        <v>24</v>
      </c>
      <c r="W90" s="232">
        <v>2</v>
      </c>
      <c r="X90" s="232">
        <v>76</v>
      </c>
      <c r="Y90" s="232">
        <v>34</v>
      </c>
      <c r="Z90" s="95"/>
      <c r="AA90" s="95"/>
      <c r="AB90" s="96"/>
      <c r="AC90" s="96"/>
      <c r="AD90" s="84"/>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80" customFormat="1" ht="48.75" customHeight="1">
      <c r="B91" s="81"/>
      <c r="C91" s="81"/>
      <c r="D91" s="141">
        <v>84</v>
      </c>
      <c r="E91" s="141" t="s">
        <v>126</v>
      </c>
      <c r="F91" s="214" t="s">
        <v>127</v>
      </c>
      <c r="G91" s="215" t="s">
        <v>73</v>
      </c>
      <c r="H91" s="179" t="s">
        <v>49</v>
      </c>
      <c r="I91" s="145">
        <v>656975.49560300005</v>
      </c>
      <c r="J91" s="145">
        <v>460031.77661200002</v>
      </c>
      <c r="K91" s="177" t="s">
        <v>392</v>
      </c>
      <c r="L91" s="177">
        <v>43</v>
      </c>
      <c r="M91" s="145">
        <v>70176</v>
      </c>
      <c r="N91" s="142">
        <v>150000</v>
      </c>
      <c r="O91" s="143">
        <v>6555401</v>
      </c>
      <c r="P91" s="166">
        <v>-2.83</v>
      </c>
      <c r="Q91" s="166">
        <v>-6.47</v>
      </c>
      <c r="R91" s="166">
        <v>-7.8</v>
      </c>
      <c r="S91" s="182">
        <v>30.37</v>
      </c>
      <c r="T91" s="166">
        <v>555.59</v>
      </c>
      <c r="U91" s="233">
        <v>791</v>
      </c>
      <c r="V91" s="233">
        <v>93</v>
      </c>
      <c r="W91" s="233">
        <v>7</v>
      </c>
      <c r="X91" s="233">
        <v>7</v>
      </c>
      <c r="Y91" s="233">
        <v>798</v>
      </c>
      <c r="Z91" s="95"/>
      <c r="AA91" s="95"/>
      <c r="AB91" s="96"/>
      <c r="AC91" s="96"/>
      <c r="AD91" s="84"/>
    </row>
    <row r="92" spans="1:56" s="92" customFormat="1" ht="48.75" customHeight="1">
      <c r="A92" s="80"/>
      <c r="B92" s="81"/>
      <c r="C92" s="81"/>
      <c r="D92" s="138">
        <v>85</v>
      </c>
      <c r="E92" s="138" t="s">
        <v>128</v>
      </c>
      <c r="F92" s="212" t="s">
        <v>42</v>
      </c>
      <c r="G92" s="213" t="s">
        <v>73</v>
      </c>
      <c r="H92" s="194" t="s">
        <v>49</v>
      </c>
      <c r="I92" s="169">
        <v>467779.41015100002</v>
      </c>
      <c r="J92" s="169">
        <v>339407.16450200003</v>
      </c>
      <c r="K92" s="175" t="s">
        <v>393</v>
      </c>
      <c r="L92" s="175">
        <v>42</v>
      </c>
      <c r="M92" s="169">
        <v>67649</v>
      </c>
      <c r="N92" s="139">
        <v>100000</v>
      </c>
      <c r="O92" s="140">
        <v>5017179</v>
      </c>
      <c r="P92" s="167">
        <v>-1.8</v>
      </c>
      <c r="Q92" s="167">
        <v>-2.15</v>
      </c>
      <c r="R92" s="167">
        <v>-4.8899999999999997</v>
      </c>
      <c r="S92" s="181">
        <v>31.97</v>
      </c>
      <c r="T92" s="167">
        <v>399.18</v>
      </c>
      <c r="U92" s="232">
        <v>864</v>
      </c>
      <c r="V92" s="232">
        <v>93</v>
      </c>
      <c r="W92" s="232">
        <v>9</v>
      </c>
      <c r="X92" s="232">
        <v>7</v>
      </c>
      <c r="Y92" s="232">
        <v>873</v>
      </c>
      <c r="Z92" s="95"/>
      <c r="AA92" s="95"/>
      <c r="AB92" s="96"/>
      <c r="AC92" s="96"/>
      <c r="AD92" s="84"/>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80" customFormat="1" ht="48.75" customHeight="1">
      <c r="B93" s="81"/>
      <c r="C93" s="81"/>
      <c r="D93" s="141">
        <v>86</v>
      </c>
      <c r="E93" s="141" t="s">
        <v>129</v>
      </c>
      <c r="F93" s="214" t="s">
        <v>172</v>
      </c>
      <c r="G93" s="215" t="s">
        <v>73</v>
      </c>
      <c r="H93" s="179" t="s">
        <v>49</v>
      </c>
      <c r="I93" s="145">
        <v>12263.723540000001</v>
      </c>
      <c r="J93" s="145">
        <v>6911.8474770000003</v>
      </c>
      <c r="K93" s="177" t="s">
        <v>394</v>
      </c>
      <c r="L93" s="177">
        <v>41</v>
      </c>
      <c r="M93" s="145">
        <v>3045</v>
      </c>
      <c r="N93" s="142">
        <v>50000</v>
      </c>
      <c r="O93" s="143">
        <v>2269901</v>
      </c>
      <c r="P93" s="166">
        <v>-1.86</v>
      </c>
      <c r="Q93" s="166">
        <v>-9.2899999999999991</v>
      </c>
      <c r="R93" s="166">
        <v>-14.23</v>
      </c>
      <c r="S93" s="182">
        <v>14.74</v>
      </c>
      <c r="T93" s="166">
        <v>126.14</v>
      </c>
      <c r="U93" s="233">
        <v>41</v>
      </c>
      <c r="V93" s="233">
        <v>49</v>
      </c>
      <c r="W93" s="233">
        <v>2</v>
      </c>
      <c r="X93" s="233">
        <v>51</v>
      </c>
      <c r="Y93" s="233">
        <v>43</v>
      </c>
      <c r="Z93" s="95"/>
      <c r="AA93" s="95"/>
      <c r="AB93" s="96"/>
      <c r="AC93" s="96"/>
      <c r="AD93" s="84"/>
    </row>
    <row r="94" spans="1:56" s="92" customFormat="1" ht="48.75" customHeight="1">
      <c r="A94" s="80"/>
      <c r="B94" s="81"/>
      <c r="C94" s="81"/>
      <c r="D94" s="138">
        <v>87</v>
      </c>
      <c r="E94" s="138" t="s">
        <v>130</v>
      </c>
      <c r="F94" s="212" t="s">
        <v>131</v>
      </c>
      <c r="G94" s="213" t="s">
        <v>73</v>
      </c>
      <c r="H94" s="194" t="s">
        <v>49</v>
      </c>
      <c r="I94" s="169">
        <v>24782.782561</v>
      </c>
      <c r="J94" s="169">
        <v>13110.691418</v>
      </c>
      <c r="K94" s="175" t="s">
        <v>323</v>
      </c>
      <c r="L94" s="175">
        <v>41</v>
      </c>
      <c r="M94" s="169">
        <v>7510</v>
      </c>
      <c r="N94" s="139">
        <v>50000</v>
      </c>
      <c r="O94" s="140">
        <v>1745765</v>
      </c>
      <c r="P94" s="167">
        <v>-7.46</v>
      </c>
      <c r="Q94" s="167">
        <v>-16.32</v>
      </c>
      <c r="R94" s="167">
        <v>-19.21</v>
      </c>
      <c r="S94" s="167">
        <v>13.69</v>
      </c>
      <c r="T94" s="167">
        <v>73.819999999999993</v>
      </c>
      <c r="U94" s="232">
        <v>37</v>
      </c>
      <c r="V94" s="232">
        <v>87</v>
      </c>
      <c r="W94" s="232">
        <v>1</v>
      </c>
      <c r="X94" s="232">
        <v>13</v>
      </c>
      <c r="Y94" s="232">
        <v>38</v>
      </c>
      <c r="Z94" s="95"/>
      <c r="AA94" s="95"/>
      <c r="AB94" s="96"/>
      <c r="AC94" s="96"/>
      <c r="AD94" s="84"/>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80" customFormat="1" ht="48.75" customHeight="1">
      <c r="B95" s="81"/>
      <c r="C95" s="81"/>
      <c r="D95" s="141">
        <v>88</v>
      </c>
      <c r="E95" s="141" t="s">
        <v>32</v>
      </c>
      <c r="F95" s="214" t="s">
        <v>33</v>
      </c>
      <c r="G95" s="215" t="s">
        <v>73</v>
      </c>
      <c r="H95" s="197" t="s">
        <v>49</v>
      </c>
      <c r="I95" s="145">
        <v>39378.614506999998</v>
      </c>
      <c r="J95" s="145">
        <v>31868.510923000002</v>
      </c>
      <c r="K95" s="145" t="s">
        <v>395</v>
      </c>
      <c r="L95" s="145">
        <v>40</v>
      </c>
      <c r="M95" s="145">
        <v>32055</v>
      </c>
      <c r="N95" s="142">
        <v>50000</v>
      </c>
      <c r="O95" s="143">
        <v>994182</v>
      </c>
      <c r="P95" s="166">
        <v>-2.94</v>
      </c>
      <c r="Q95" s="166">
        <v>-8.15</v>
      </c>
      <c r="R95" s="166">
        <v>-7.62</v>
      </c>
      <c r="S95" s="204">
        <v>0.94</v>
      </c>
      <c r="T95" s="204">
        <v>55.65</v>
      </c>
      <c r="U95" s="236">
        <v>31</v>
      </c>
      <c r="V95" s="233">
        <v>11</v>
      </c>
      <c r="W95" s="233">
        <v>4</v>
      </c>
      <c r="X95" s="233">
        <v>89</v>
      </c>
      <c r="Y95" s="233">
        <v>35</v>
      </c>
      <c r="Z95" s="95"/>
      <c r="AA95" s="95"/>
      <c r="AB95" s="96"/>
      <c r="AC95" s="96"/>
      <c r="AD95" s="84"/>
    </row>
    <row r="96" spans="1:56" s="92" customFormat="1" ht="48.75" customHeight="1">
      <c r="A96" s="80"/>
      <c r="B96" s="81"/>
      <c r="C96" s="81"/>
      <c r="D96" s="138">
        <v>89</v>
      </c>
      <c r="E96" s="138" t="s">
        <v>132</v>
      </c>
      <c r="F96" s="212" t="s">
        <v>87</v>
      </c>
      <c r="G96" s="213" t="s">
        <v>73</v>
      </c>
      <c r="H96" s="194" t="s">
        <v>49</v>
      </c>
      <c r="I96" s="169">
        <v>20939.541301000001</v>
      </c>
      <c r="J96" s="169">
        <v>18183.673201000001</v>
      </c>
      <c r="K96" s="175" t="s">
        <v>396</v>
      </c>
      <c r="L96" s="175">
        <v>40</v>
      </c>
      <c r="M96" s="169">
        <v>13155</v>
      </c>
      <c r="N96" s="139">
        <v>50000</v>
      </c>
      <c r="O96" s="140">
        <v>1382263</v>
      </c>
      <c r="P96" s="167">
        <v>-7.59</v>
      </c>
      <c r="Q96" s="167">
        <v>-10.26</v>
      </c>
      <c r="R96" s="167">
        <v>-10.62</v>
      </c>
      <c r="S96" s="167">
        <v>16.399999999999999</v>
      </c>
      <c r="T96" s="167">
        <v>37.97</v>
      </c>
      <c r="U96" s="232">
        <v>231</v>
      </c>
      <c r="V96" s="232">
        <v>21</v>
      </c>
      <c r="W96" s="232">
        <v>6</v>
      </c>
      <c r="X96" s="232">
        <v>79</v>
      </c>
      <c r="Y96" s="232">
        <v>237</v>
      </c>
      <c r="Z96" s="95"/>
      <c r="AA96" s="95"/>
      <c r="AB96" s="96"/>
      <c r="AC96" s="96"/>
      <c r="AD96" s="84"/>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80" customFormat="1" ht="48.75" customHeight="1">
      <c r="B97" s="81"/>
      <c r="C97" s="81"/>
      <c r="D97" s="141">
        <v>90</v>
      </c>
      <c r="E97" s="141" t="s">
        <v>133</v>
      </c>
      <c r="F97" s="214" t="s">
        <v>134</v>
      </c>
      <c r="G97" s="215" t="s">
        <v>73</v>
      </c>
      <c r="H97" s="179" t="s">
        <v>49</v>
      </c>
      <c r="I97" s="145">
        <v>11262.330846000001</v>
      </c>
      <c r="J97" s="145">
        <v>9735.4305719999993</v>
      </c>
      <c r="K97" s="177" t="s">
        <v>358</v>
      </c>
      <c r="L97" s="177">
        <v>40</v>
      </c>
      <c r="M97" s="145">
        <v>5841</v>
      </c>
      <c r="N97" s="142">
        <v>50000</v>
      </c>
      <c r="O97" s="143">
        <v>1666741</v>
      </c>
      <c r="P97" s="166">
        <v>1.98</v>
      </c>
      <c r="Q97" s="166">
        <v>-3.84</v>
      </c>
      <c r="R97" s="166">
        <v>-13.54</v>
      </c>
      <c r="S97" s="166">
        <v>-5.29</v>
      </c>
      <c r="T97" s="166">
        <v>66.34</v>
      </c>
      <c r="U97" s="233">
        <v>30</v>
      </c>
      <c r="V97" s="233">
        <v>14</v>
      </c>
      <c r="W97" s="233">
        <v>3</v>
      </c>
      <c r="X97" s="233">
        <v>86</v>
      </c>
      <c r="Y97" s="233">
        <v>33</v>
      </c>
      <c r="Z97" s="95"/>
      <c r="AA97" s="95"/>
      <c r="AB97" s="96"/>
      <c r="AC97" s="96"/>
      <c r="AD97" s="84"/>
    </row>
    <row r="98" spans="1:56" s="92" customFormat="1" ht="48.75" customHeight="1">
      <c r="A98" s="80"/>
      <c r="B98" s="81"/>
      <c r="C98" s="81"/>
      <c r="D98" s="138">
        <v>91</v>
      </c>
      <c r="E98" s="138" t="s">
        <v>135</v>
      </c>
      <c r="F98" s="212" t="s">
        <v>136</v>
      </c>
      <c r="G98" s="213" t="s">
        <v>73</v>
      </c>
      <c r="H98" s="194" t="s">
        <v>49</v>
      </c>
      <c r="I98" s="169">
        <v>167404.97775399999</v>
      </c>
      <c r="J98" s="169">
        <v>118227.451434</v>
      </c>
      <c r="K98" s="175" t="s">
        <v>397</v>
      </c>
      <c r="L98" s="175">
        <v>39</v>
      </c>
      <c r="M98" s="169">
        <v>31764</v>
      </c>
      <c r="N98" s="139">
        <v>50000</v>
      </c>
      <c r="O98" s="140">
        <v>3722058</v>
      </c>
      <c r="P98" s="167">
        <v>-1.93</v>
      </c>
      <c r="Q98" s="167">
        <v>-12.59</v>
      </c>
      <c r="R98" s="167">
        <v>-16.88</v>
      </c>
      <c r="S98" s="181">
        <v>8.7100000000000009</v>
      </c>
      <c r="T98" s="167">
        <v>271.95999999999998</v>
      </c>
      <c r="U98" s="232">
        <v>336</v>
      </c>
      <c r="V98" s="232">
        <v>62</v>
      </c>
      <c r="W98" s="232">
        <v>7</v>
      </c>
      <c r="X98" s="232">
        <v>38</v>
      </c>
      <c r="Y98" s="232">
        <v>343</v>
      </c>
      <c r="Z98" s="96"/>
      <c r="AA98" s="96"/>
      <c r="AB98" s="96"/>
      <c r="AC98" s="96"/>
      <c r="AD98" s="84"/>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92" customFormat="1" ht="48.75" customHeight="1">
      <c r="A99" s="80"/>
      <c r="B99" s="80"/>
      <c r="C99" s="80"/>
      <c r="D99" s="141">
        <v>92</v>
      </c>
      <c r="E99" s="141" t="s">
        <v>137</v>
      </c>
      <c r="F99" s="214" t="s">
        <v>138</v>
      </c>
      <c r="G99" s="215" t="s">
        <v>73</v>
      </c>
      <c r="H99" s="179" t="s">
        <v>49</v>
      </c>
      <c r="I99" s="145">
        <v>62471.939148999998</v>
      </c>
      <c r="J99" s="145">
        <v>50463.735946000001</v>
      </c>
      <c r="K99" s="177" t="s">
        <v>398</v>
      </c>
      <c r="L99" s="177">
        <v>36</v>
      </c>
      <c r="M99" s="145">
        <v>19599</v>
      </c>
      <c r="N99" s="142">
        <v>50000</v>
      </c>
      <c r="O99" s="143">
        <v>2574812</v>
      </c>
      <c r="P99" s="166">
        <v>-2.09</v>
      </c>
      <c r="Q99" s="166">
        <v>-6.28</v>
      </c>
      <c r="R99" s="166">
        <v>-8.5</v>
      </c>
      <c r="S99" s="182">
        <v>16.2</v>
      </c>
      <c r="T99" s="166">
        <v>157.49</v>
      </c>
      <c r="U99" s="233">
        <v>104</v>
      </c>
      <c r="V99" s="233">
        <v>18</v>
      </c>
      <c r="W99" s="233">
        <v>8</v>
      </c>
      <c r="X99" s="233">
        <v>82</v>
      </c>
      <c r="Y99" s="233">
        <v>112</v>
      </c>
      <c r="Z99" s="91"/>
      <c r="AA99" s="95"/>
      <c r="AB99" s="96"/>
      <c r="AC99" s="96"/>
      <c r="AD99" s="84"/>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80" customFormat="1" ht="48.75" customHeight="1">
      <c r="B100" s="81"/>
      <c r="C100" s="81"/>
      <c r="D100" s="138">
        <v>93</v>
      </c>
      <c r="E100" s="138" t="s">
        <v>139</v>
      </c>
      <c r="F100" s="212" t="s">
        <v>139</v>
      </c>
      <c r="G100" s="213" t="s">
        <v>73</v>
      </c>
      <c r="H100" s="194" t="s">
        <v>49</v>
      </c>
      <c r="I100" s="169">
        <v>34272.108961999998</v>
      </c>
      <c r="J100" s="169">
        <v>19398.692940000001</v>
      </c>
      <c r="K100" s="175" t="s">
        <v>399</v>
      </c>
      <c r="L100" s="175">
        <v>34</v>
      </c>
      <c r="M100" s="169">
        <v>11990</v>
      </c>
      <c r="N100" s="139">
        <v>50000</v>
      </c>
      <c r="O100" s="140">
        <v>1617906</v>
      </c>
      <c r="P100" s="167">
        <v>0.18</v>
      </c>
      <c r="Q100" s="167">
        <v>-5.5</v>
      </c>
      <c r="R100" s="167">
        <v>-12.47</v>
      </c>
      <c r="S100" s="167">
        <v>1.61</v>
      </c>
      <c r="T100" s="167">
        <v>60.7</v>
      </c>
      <c r="U100" s="232">
        <v>56</v>
      </c>
      <c r="V100" s="232">
        <v>50</v>
      </c>
      <c r="W100" s="232">
        <v>3</v>
      </c>
      <c r="X100" s="232">
        <v>3</v>
      </c>
      <c r="Y100" s="232">
        <v>59</v>
      </c>
      <c r="Z100" s="91"/>
      <c r="AA100" s="95"/>
      <c r="AB100" s="96"/>
      <c r="AC100" s="96"/>
      <c r="AD100" s="84"/>
    </row>
    <row r="101" spans="1:56" s="92" customFormat="1" ht="48.75" customHeight="1">
      <c r="A101" s="80"/>
      <c r="B101" s="80"/>
      <c r="C101" s="80"/>
      <c r="D101" s="141">
        <v>94</v>
      </c>
      <c r="E101" s="141" t="s">
        <v>140</v>
      </c>
      <c r="F101" s="214" t="s">
        <v>113</v>
      </c>
      <c r="G101" s="215" t="s">
        <v>73</v>
      </c>
      <c r="H101" s="179" t="s">
        <v>49</v>
      </c>
      <c r="I101" s="145">
        <v>73961.753599999996</v>
      </c>
      <c r="J101" s="145">
        <v>52757.765831999997</v>
      </c>
      <c r="K101" s="177" t="s">
        <v>400</v>
      </c>
      <c r="L101" s="177">
        <v>27</v>
      </c>
      <c r="M101" s="145">
        <v>20404</v>
      </c>
      <c r="N101" s="142">
        <v>200000</v>
      </c>
      <c r="O101" s="143">
        <v>2585658</v>
      </c>
      <c r="P101" s="166">
        <v>0.49</v>
      </c>
      <c r="Q101" s="166">
        <v>-3.2</v>
      </c>
      <c r="R101" s="166">
        <v>-10.51</v>
      </c>
      <c r="S101" s="166">
        <v>-9.57</v>
      </c>
      <c r="T101" s="166">
        <v>156.66</v>
      </c>
      <c r="U101" s="233">
        <v>230</v>
      </c>
      <c r="V101" s="233">
        <v>50</v>
      </c>
      <c r="W101" s="233">
        <v>6</v>
      </c>
      <c r="X101" s="233">
        <v>1</v>
      </c>
      <c r="Y101" s="233">
        <v>236</v>
      </c>
      <c r="Z101" s="91"/>
      <c r="AA101" s="95"/>
      <c r="AB101" s="96"/>
      <c r="AC101" s="96"/>
      <c r="AD101" s="84"/>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80" customFormat="1" ht="48.75" customHeight="1">
      <c r="B102" s="81"/>
      <c r="C102" s="81"/>
      <c r="D102" s="138">
        <v>95</v>
      </c>
      <c r="E102" s="138" t="s">
        <v>144</v>
      </c>
      <c r="F102" s="212" t="s">
        <v>145</v>
      </c>
      <c r="G102" s="213" t="s">
        <v>73</v>
      </c>
      <c r="H102" s="194" t="s">
        <v>49</v>
      </c>
      <c r="I102" s="169">
        <v>61784.410450000003</v>
      </c>
      <c r="J102" s="169">
        <v>47545.159274999998</v>
      </c>
      <c r="K102" s="175" t="s">
        <v>401</v>
      </c>
      <c r="L102" s="175">
        <v>25</v>
      </c>
      <c r="M102" s="169">
        <v>16455</v>
      </c>
      <c r="N102" s="139">
        <v>50000</v>
      </c>
      <c r="O102" s="140">
        <v>2889405</v>
      </c>
      <c r="P102" s="167">
        <v>-2.66</v>
      </c>
      <c r="Q102" s="167">
        <v>-7.79</v>
      </c>
      <c r="R102" s="167">
        <v>-10.73</v>
      </c>
      <c r="S102" s="167">
        <v>10.47</v>
      </c>
      <c r="T102" s="167">
        <v>186.68</v>
      </c>
      <c r="U102" s="232">
        <v>91</v>
      </c>
      <c r="V102" s="232">
        <v>51</v>
      </c>
      <c r="W102" s="232">
        <v>2</v>
      </c>
      <c r="X102" s="232">
        <v>1</v>
      </c>
      <c r="Y102" s="232">
        <v>93</v>
      </c>
      <c r="Z102" s="91"/>
      <c r="AA102" s="95"/>
      <c r="AB102" s="96"/>
      <c r="AC102" s="96"/>
      <c r="AD102" s="84"/>
    </row>
    <row r="103" spans="1:56" s="92" customFormat="1" ht="48.75" customHeight="1">
      <c r="A103" s="80"/>
      <c r="B103" s="80"/>
      <c r="C103" s="80"/>
      <c r="D103" s="141">
        <v>96</v>
      </c>
      <c r="E103" s="141" t="s">
        <v>146</v>
      </c>
      <c r="F103" s="214" t="s">
        <v>196</v>
      </c>
      <c r="G103" s="215" t="s">
        <v>73</v>
      </c>
      <c r="H103" s="179" t="s">
        <v>49</v>
      </c>
      <c r="I103" s="145">
        <v>134703.44428500001</v>
      </c>
      <c r="J103" s="145">
        <v>97843.778023999999</v>
      </c>
      <c r="K103" s="177" t="s">
        <v>402</v>
      </c>
      <c r="L103" s="177">
        <v>24</v>
      </c>
      <c r="M103" s="145">
        <v>26536</v>
      </c>
      <c r="N103" s="142">
        <v>50000</v>
      </c>
      <c r="O103" s="143">
        <v>3687209</v>
      </c>
      <c r="P103" s="166">
        <v>-1.68</v>
      </c>
      <c r="Q103" s="166">
        <v>-3.51</v>
      </c>
      <c r="R103" s="166">
        <v>-4.3099999999999996</v>
      </c>
      <c r="S103" s="182">
        <v>26.58</v>
      </c>
      <c r="T103" s="166">
        <v>268.72000000000003</v>
      </c>
      <c r="U103" s="233">
        <v>277</v>
      </c>
      <c r="V103" s="233">
        <v>97</v>
      </c>
      <c r="W103" s="233">
        <v>1</v>
      </c>
      <c r="X103" s="233">
        <v>3</v>
      </c>
      <c r="Y103" s="233">
        <v>278</v>
      </c>
      <c r="Z103" s="96"/>
      <c r="AA103" s="95"/>
      <c r="AB103" s="96"/>
      <c r="AC103" s="96"/>
      <c r="AD103" s="84"/>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80" customFormat="1" ht="48.75" customHeight="1">
      <c r="B104" s="81"/>
      <c r="C104" s="81"/>
      <c r="D104" s="138">
        <v>97</v>
      </c>
      <c r="E104" s="138" t="s">
        <v>152</v>
      </c>
      <c r="F104" s="212" t="s">
        <v>153</v>
      </c>
      <c r="G104" s="213" t="s">
        <v>73</v>
      </c>
      <c r="H104" s="194" t="s">
        <v>49</v>
      </c>
      <c r="I104" s="169">
        <v>192845.586721</v>
      </c>
      <c r="J104" s="169">
        <v>134271.26777499999</v>
      </c>
      <c r="K104" s="175" t="s">
        <v>403</v>
      </c>
      <c r="L104" s="175">
        <v>22</v>
      </c>
      <c r="M104" s="169">
        <v>43953</v>
      </c>
      <c r="N104" s="139">
        <v>100000</v>
      </c>
      <c r="O104" s="140">
        <v>3054883</v>
      </c>
      <c r="P104" s="167">
        <v>-3.87</v>
      </c>
      <c r="Q104" s="167">
        <v>-6.37</v>
      </c>
      <c r="R104" s="167">
        <v>-6.98</v>
      </c>
      <c r="S104" s="167">
        <v>20.84</v>
      </c>
      <c r="T104" s="167">
        <v>205.52</v>
      </c>
      <c r="U104" s="232">
        <v>332</v>
      </c>
      <c r="V104" s="232">
        <v>63</v>
      </c>
      <c r="W104" s="232">
        <v>8</v>
      </c>
      <c r="X104" s="232">
        <v>37</v>
      </c>
      <c r="Y104" s="232">
        <v>340</v>
      </c>
      <c r="Z104" s="96"/>
      <c r="AA104" s="96"/>
      <c r="AB104" s="96"/>
      <c r="AC104" s="96"/>
      <c r="AD104" s="84"/>
    </row>
    <row r="105" spans="1:56" s="92" customFormat="1" ht="48.75" customHeight="1">
      <c r="A105" s="80"/>
      <c r="B105" s="80"/>
      <c r="C105" s="80"/>
      <c r="D105" s="141">
        <v>98</v>
      </c>
      <c r="E105" s="141" t="s">
        <v>143</v>
      </c>
      <c r="F105" s="214" t="s">
        <v>190</v>
      </c>
      <c r="G105" s="215" t="s">
        <v>73</v>
      </c>
      <c r="H105" s="179" t="s">
        <v>49</v>
      </c>
      <c r="I105" s="145">
        <v>121460.364336</v>
      </c>
      <c r="J105" s="145">
        <v>101282.397975</v>
      </c>
      <c r="K105" s="177" t="s">
        <v>404</v>
      </c>
      <c r="L105" s="177">
        <v>22</v>
      </c>
      <c r="M105" s="145">
        <v>37575</v>
      </c>
      <c r="N105" s="142">
        <v>50000</v>
      </c>
      <c r="O105" s="143">
        <v>2695473</v>
      </c>
      <c r="P105" s="166">
        <v>-2.11</v>
      </c>
      <c r="Q105" s="166">
        <v>-5.26</v>
      </c>
      <c r="R105" s="166">
        <v>-10.48</v>
      </c>
      <c r="S105" s="182">
        <v>7.28</v>
      </c>
      <c r="T105" s="166">
        <v>169.57</v>
      </c>
      <c r="U105" s="233">
        <v>230</v>
      </c>
      <c r="V105" s="233">
        <v>50</v>
      </c>
      <c r="W105" s="233">
        <v>4</v>
      </c>
      <c r="X105" s="233">
        <v>1</v>
      </c>
      <c r="Y105" s="233">
        <v>234</v>
      </c>
      <c r="Z105" s="84"/>
      <c r="AA105" s="84"/>
      <c r="AB105" s="84"/>
      <c r="AC105" s="84"/>
      <c r="AD105" s="84"/>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80" customFormat="1" ht="48.75" customHeight="1">
      <c r="D106" s="138">
        <v>99</v>
      </c>
      <c r="E106" s="138" t="s">
        <v>154</v>
      </c>
      <c r="F106" s="212" t="s">
        <v>298</v>
      </c>
      <c r="G106" s="213" t="s">
        <v>73</v>
      </c>
      <c r="H106" s="194" t="s">
        <v>49</v>
      </c>
      <c r="I106" s="169">
        <v>10590.176906000001</v>
      </c>
      <c r="J106" s="169">
        <v>9188.7044939999996</v>
      </c>
      <c r="K106" s="175" t="s">
        <v>405</v>
      </c>
      <c r="L106" s="175">
        <v>18</v>
      </c>
      <c r="M106" s="169">
        <v>5372</v>
      </c>
      <c r="N106" s="139">
        <v>50000</v>
      </c>
      <c r="O106" s="140">
        <v>1710481</v>
      </c>
      <c r="P106" s="167">
        <v>-1.4</v>
      </c>
      <c r="Q106" s="167">
        <v>-6.89</v>
      </c>
      <c r="R106" s="167">
        <v>-9.85</v>
      </c>
      <c r="S106" s="167">
        <v>-1.21</v>
      </c>
      <c r="T106" s="167">
        <v>71.06</v>
      </c>
      <c r="U106" s="232">
        <v>39</v>
      </c>
      <c r="V106" s="232">
        <v>47</v>
      </c>
      <c r="W106" s="232">
        <v>1</v>
      </c>
      <c r="X106" s="232">
        <v>53</v>
      </c>
      <c r="Y106" s="232">
        <v>40</v>
      </c>
      <c r="Z106" s="84"/>
      <c r="AA106" s="84"/>
      <c r="AB106" s="84"/>
      <c r="AC106" s="84"/>
      <c r="AD106" s="84"/>
    </row>
    <row r="107" spans="1:56" s="92" customFormat="1" ht="48.75" customHeight="1">
      <c r="A107" s="80"/>
      <c r="B107" s="80"/>
      <c r="C107" s="80"/>
      <c r="D107" s="141">
        <v>100</v>
      </c>
      <c r="E107" s="141" t="s">
        <v>157</v>
      </c>
      <c r="F107" s="214" t="s">
        <v>299</v>
      </c>
      <c r="G107" s="215" t="s">
        <v>73</v>
      </c>
      <c r="H107" s="179" t="s">
        <v>49</v>
      </c>
      <c r="I107" s="145">
        <v>206030.55614999999</v>
      </c>
      <c r="J107" s="145">
        <v>140557.74184</v>
      </c>
      <c r="K107" s="177" t="s">
        <v>406</v>
      </c>
      <c r="L107" s="177">
        <v>18</v>
      </c>
      <c r="M107" s="145">
        <v>85955</v>
      </c>
      <c r="N107" s="142">
        <v>200000</v>
      </c>
      <c r="O107" s="143">
        <v>1635248</v>
      </c>
      <c r="P107" s="166">
        <v>-2.9516618268552266</v>
      </c>
      <c r="Q107" s="166">
        <v>-3.2603122486323244</v>
      </c>
      <c r="R107" s="166">
        <v>-5.5516042492612572</v>
      </c>
      <c r="S107" s="182">
        <v>29.757401947515127</v>
      </c>
      <c r="T107" s="166">
        <v>82.554099999999991</v>
      </c>
      <c r="U107" s="233">
        <v>1177</v>
      </c>
      <c r="V107" s="233">
        <v>86</v>
      </c>
      <c r="W107" s="233">
        <v>4</v>
      </c>
      <c r="X107" s="233">
        <v>14</v>
      </c>
      <c r="Y107" s="233">
        <v>1181</v>
      </c>
      <c r="Z107" s="84"/>
      <c r="AA107" s="84"/>
      <c r="AB107" s="84"/>
      <c r="AC107" s="84"/>
      <c r="AD107" s="84"/>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80" customFormat="1" ht="48.75" customHeight="1">
      <c r="D108" s="138">
        <v>101</v>
      </c>
      <c r="E108" s="138" t="s">
        <v>162</v>
      </c>
      <c r="F108" s="212" t="s">
        <v>300</v>
      </c>
      <c r="G108" s="213" t="s">
        <v>73</v>
      </c>
      <c r="H108" s="194" t="s">
        <v>49</v>
      </c>
      <c r="I108" s="169">
        <v>57542.898063000001</v>
      </c>
      <c r="J108" s="169">
        <v>43333.628632</v>
      </c>
      <c r="K108" s="175" t="s">
        <v>407</v>
      </c>
      <c r="L108" s="175">
        <v>15</v>
      </c>
      <c r="M108" s="169">
        <v>28540</v>
      </c>
      <c r="N108" s="139">
        <v>50000</v>
      </c>
      <c r="O108" s="140">
        <v>1518347</v>
      </c>
      <c r="P108" s="167">
        <v>-4.1001400272727899</v>
      </c>
      <c r="Q108" s="167">
        <v>-6.2421191601510158</v>
      </c>
      <c r="R108" s="167">
        <v>-7.9538662059349523</v>
      </c>
      <c r="S108" s="167">
        <v>28.497824663603044</v>
      </c>
      <c r="T108" s="167">
        <v>67.995999999999995</v>
      </c>
      <c r="U108" s="232">
        <v>125</v>
      </c>
      <c r="V108" s="232">
        <v>89</v>
      </c>
      <c r="W108" s="232">
        <v>3</v>
      </c>
      <c r="X108" s="232">
        <v>11</v>
      </c>
      <c r="Y108" s="232">
        <v>128</v>
      </c>
      <c r="Z108" s="84"/>
      <c r="AA108" s="84"/>
      <c r="AB108" s="84"/>
      <c r="AC108" s="84"/>
      <c r="AD108" s="84"/>
    </row>
    <row r="109" spans="1:56" s="92" customFormat="1" ht="48.75" customHeight="1">
      <c r="A109" s="80"/>
      <c r="B109" s="80"/>
      <c r="C109" s="80"/>
      <c r="D109" s="141">
        <v>102</v>
      </c>
      <c r="E109" s="141" t="s">
        <v>163</v>
      </c>
      <c r="F109" s="220" t="s">
        <v>175</v>
      </c>
      <c r="G109" s="214" t="s">
        <v>73</v>
      </c>
      <c r="H109" s="195" t="s">
        <v>49</v>
      </c>
      <c r="I109" s="145">
        <v>19350.857463</v>
      </c>
      <c r="J109" s="145">
        <v>16951.38305</v>
      </c>
      <c r="K109" s="145" t="s">
        <v>408</v>
      </c>
      <c r="L109" s="177">
        <v>14</v>
      </c>
      <c r="M109" s="145">
        <v>12670</v>
      </c>
      <c r="N109" s="145">
        <v>50000</v>
      </c>
      <c r="O109" s="142">
        <v>1337915</v>
      </c>
      <c r="P109" s="168">
        <v>-1.95</v>
      </c>
      <c r="Q109" s="166">
        <v>-4.79</v>
      </c>
      <c r="R109" s="166">
        <v>-8.73</v>
      </c>
      <c r="S109" s="166">
        <v>13.62</v>
      </c>
      <c r="T109" s="182">
        <v>32.479999999999997</v>
      </c>
      <c r="U109" s="237">
        <v>27</v>
      </c>
      <c r="V109" s="233">
        <v>47</v>
      </c>
      <c r="W109" s="233">
        <v>4</v>
      </c>
      <c r="X109" s="233">
        <v>7.0000000000000009</v>
      </c>
      <c r="Y109" s="233">
        <v>31</v>
      </c>
      <c r="Z109" s="144"/>
      <c r="AA109" s="84"/>
      <c r="AB109" s="84"/>
      <c r="AC109" s="84"/>
      <c r="AD109" s="84"/>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94" customFormat="1" ht="48.75" customHeight="1">
      <c r="A110" s="80"/>
      <c r="B110" s="81"/>
      <c r="C110" s="81"/>
      <c r="D110" s="138">
        <v>103</v>
      </c>
      <c r="E110" s="138" t="s">
        <v>167</v>
      </c>
      <c r="F110" s="212" t="s">
        <v>173</v>
      </c>
      <c r="G110" s="213" t="s">
        <v>73</v>
      </c>
      <c r="H110" s="194" t="s">
        <v>49</v>
      </c>
      <c r="I110" s="169">
        <v>5055.6561750000001</v>
      </c>
      <c r="J110" s="169">
        <v>11917.590576000001</v>
      </c>
      <c r="K110" s="175" t="s">
        <v>409</v>
      </c>
      <c r="L110" s="175">
        <v>14</v>
      </c>
      <c r="M110" s="169">
        <v>11937</v>
      </c>
      <c r="N110" s="139">
        <v>50000</v>
      </c>
      <c r="O110" s="140">
        <v>998374</v>
      </c>
      <c r="P110" s="167">
        <v>1.1499999999999999</v>
      </c>
      <c r="Q110" s="167">
        <v>1.84</v>
      </c>
      <c r="R110" s="167">
        <v>0.92</v>
      </c>
      <c r="S110" s="167">
        <v>-3.01</v>
      </c>
      <c r="T110" s="167">
        <v>-0.63</v>
      </c>
      <c r="U110" s="232">
        <v>8</v>
      </c>
      <c r="V110" s="232">
        <v>46</v>
      </c>
      <c r="W110" s="232">
        <v>3</v>
      </c>
      <c r="X110" s="232">
        <v>54</v>
      </c>
      <c r="Y110" s="232">
        <v>11</v>
      </c>
      <c r="Z110" s="84"/>
      <c r="AA110" s="84"/>
      <c r="AB110" s="84"/>
      <c r="AC110" s="84"/>
      <c r="AD110" s="84"/>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92" customFormat="1" ht="48.75" customHeight="1">
      <c r="A111" s="80"/>
      <c r="B111" s="80"/>
      <c r="C111" s="80"/>
      <c r="D111" s="141">
        <v>104</v>
      </c>
      <c r="E111" s="141" t="s">
        <v>169</v>
      </c>
      <c r="F111" s="220" t="s">
        <v>189</v>
      </c>
      <c r="G111" s="214" t="s">
        <v>73</v>
      </c>
      <c r="H111" s="195" t="s">
        <v>49</v>
      </c>
      <c r="I111" s="145">
        <v>10588.441102000001</v>
      </c>
      <c r="J111" s="145">
        <v>7002.7672169999996</v>
      </c>
      <c r="K111" s="145" t="s">
        <v>410</v>
      </c>
      <c r="L111" s="177">
        <v>13</v>
      </c>
      <c r="M111" s="145">
        <v>6738</v>
      </c>
      <c r="N111" s="145">
        <v>50000</v>
      </c>
      <c r="O111" s="142">
        <v>1039295</v>
      </c>
      <c r="P111" s="168">
        <v>-1.61</v>
      </c>
      <c r="Q111" s="166">
        <v>-5.74</v>
      </c>
      <c r="R111" s="166">
        <v>-10.89</v>
      </c>
      <c r="S111" s="166">
        <v>0.52</v>
      </c>
      <c r="T111" s="182">
        <v>1.17</v>
      </c>
      <c r="U111" s="237">
        <v>86</v>
      </c>
      <c r="V111" s="233">
        <v>75</v>
      </c>
      <c r="W111" s="233">
        <v>2</v>
      </c>
      <c r="X111" s="233">
        <v>25</v>
      </c>
      <c r="Y111" s="233">
        <v>88</v>
      </c>
      <c r="Z111" s="84"/>
      <c r="AA111" s="84"/>
      <c r="AB111" s="84"/>
      <c r="AC111" s="84"/>
      <c r="AD111" s="84"/>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80" customFormat="1" ht="48.75" customHeight="1">
      <c r="D112" s="138">
        <v>105</v>
      </c>
      <c r="E112" s="138" t="s">
        <v>178</v>
      </c>
      <c r="F112" s="212" t="s">
        <v>179</v>
      </c>
      <c r="G112" s="213" t="s">
        <v>73</v>
      </c>
      <c r="H112" s="194" t="s">
        <v>49</v>
      </c>
      <c r="I112" s="169">
        <v>58212.109915000001</v>
      </c>
      <c r="J112" s="169">
        <v>31534.754803</v>
      </c>
      <c r="K112" s="175" t="s">
        <v>411</v>
      </c>
      <c r="L112" s="175">
        <v>13</v>
      </c>
      <c r="M112" s="169">
        <v>22553</v>
      </c>
      <c r="N112" s="139">
        <v>50000</v>
      </c>
      <c r="O112" s="140">
        <v>1398251</v>
      </c>
      <c r="P112" s="167">
        <v>-1.81</v>
      </c>
      <c r="Q112" s="167">
        <v>-5.41</v>
      </c>
      <c r="R112" s="167">
        <v>-6.58</v>
      </c>
      <c r="S112" s="167">
        <v>39.83</v>
      </c>
      <c r="T112" s="167">
        <v>38.700000000000003</v>
      </c>
      <c r="U112" s="232">
        <v>178</v>
      </c>
      <c r="V112" s="232">
        <v>51</v>
      </c>
      <c r="W112" s="232">
        <v>2</v>
      </c>
      <c r="X112" s="232">
        <v>1</v>
      </c>
      <c r="Y112" s="232">
        <v>180</v>
      </c>
      <c r="Z112" s="84"/>
      <c r="AA112" s="84"/>
      <c r="AB112" s="84"/>
      <c r="AC112" s="84"/>
      <c r="AD112" s="84"/>
    </row>
    <row r="113" spans="1:56" s="92" customFormat="1" ht="48.75" customHeight="1">
      <c r="A113" s="80"/>
      <c r="B113" s="80"/>
      <c r="C113" s="80"/>
      <c r="D113" s="141">
        <v>106</v>
      </c>
      <c r="E113" s="141" t="s">
        <v>185</v>
      </c>
      <c r="F113" s="220" t="s">
        <v>91</v>
      </c>
      <c r="G113" s="214" t="s">
        <v>73</v>
      </c>
      <c r="H113" s="195" t="s">
        <v>49</v>
      </c>
      <c r="I113" s="145">
        <v>117636.669448</v>
      </c>
      <c r="J113" s="145">
        <v>96277.206061999997</v>
      </c>
      <c r="K113" s="145" t="s">
        <v>412</v>
      </c>
      <c r="L113" s="177">
        <v>10</v>
      </c>
      <c r="M113" s="145">
        <v>96864</v>
      </c>
      <c r="N113" s="145">
        <v>100000</v>
      </c>
      <c r="O113" s="142">
        <v>993942</v>
      </c>
      <c r="P113" s="168">
        <v>-7.5315913402096379</v>
      </c>
      <c r="Q113" s="166">
        <v>-8.2788264910635849</v>
      </c>
      <c r="R113" s="166">
        <v>-9.9429998341912196</v>
      </c>
      <c r="S113" s="166" t="s">
        <v>49</v>
      </c>
      <c r="T113" s="182">
        <v>7.0606</v>
      </c>
      <c r="U113" s="237">
        <v>189</v>
      </c>
      <c r="V113" s="233">
        <v>98</v>
      </c>
      <c r="W113" s="233">
        <v>3</v>
      </c>
      <c r="X113" s="233">
        <v>2</v>
      </c>
      <c r="Y113" s="233">
        <v>192</v>
      </c>
      <c r="Z113" s="84"/>
      <c r="AA113" s="84"/>
      <c r="AB113" s="84"/>
      <c r="AC113" s="84"/>
      <c r="AD113" s="84"/>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80" customFormat="1" ht="48.75" customHeight="1">
      <c r="D114" s="138">
        <v>107</v>
      </c>
      <c r="E114" s="138" t="s">
        <v>193</v>
      </c>
      <c r="F114" s="212" t="s">
        <v>194</v>
      </c>
      <c r="G114" s="213" t="s">
        <v>73</v>
      </c>
      <c r="H114" s="194" t="s">
        <v>49</v>
      </c>
      <c r="I114" s="169">
        <v>4363</v>
      </c>
      <c r="J114" s="169">
        <v>3675.0666999999999</v>
      </c>
      <c r="K114" s="175" t="s">
        <v>413</v>
      </c>
      <c r="L114" s="175">
        <v>9</v>
      </c>
      <c r="M114" s="169">
        <v>5020</v>
      </c>
      <c r="N114" s="139">
        <v>100000</v>
      </c>
      <c r="O114" s="140">
        <v>732085</v>
      </c>
      <c r="P114" s="167">
        <v>-1.68</v>
      </c>
      <c r="Q114" s="167">
        <v>-16.21</v>
      </c>
      <c r="R114" s="167">
        <v>-15.91</v>
      </c>
      <c r="S114" s="167" t="s">
        <v>49</v>
      </c>
      <c r="T114" s="167">
        <v>-26.79</v>
      </c>
      <c r="U114" s="232">
        <v>3</v>
      </c>
      <c r="V114" s="232">
        <v>38</v>
      </c>
      <c r="W114" s="232">
        <v>2</v>
      </c>
      <c r="X114" s="232">
        <v>25</v>
      </c>
      <c r="Y114" s="232">
        <v>5</v>
      </c>
      <c r="Z114" s="84"/>
      <c r="AA114" s="84"/>
      <c r="AB114" s="84"/>
      <c r="AC114" s="84"/>
      <c r="AD114" s="84"/>
    </row>
    <row r="115" spans="1:56" s="92" customFormat="1" ht="48.75" customHeight="1">
      <c r="A115" s="80"/>
      <c r="B115" s="80"/>
      <c r="C115" s="80"/>
      <c r="D115" s="141">
        <v>108</v>
      </c>
      <c r="E115" s="141" t="s">
        <v>197</v>
      </c>
      <c r="F115" s="220" t="s">
        <v>198</v>
      </c>
      <c r="G115" s="214" t="s">
        <v>73</v>
      </c>
      <c r="H115" s="195" t="s">
        <v>49</v>
      </c>
      <c r="I115" s="145">
        <v>5250</v>
      </c>
      <c r="J115" s="145">
        <v>5010.4462249999997</v>
      </c>
      <c r="K115" s="145" t="s">
        <v>414</v>
      </c>
      <c r="L115" s="177">
        <v>8</v>
      </c>
      <c r="M115" s="145">
        <v>5108</v>
      </c>
      <c r="N115" s="145">
        <v>50000</v>
      </c>
      <c r="O115" s="142">
        <v>980902</v>
      </c>
      <c r="P115" s="168">
        <v>-2.2200000000000002</v>
      </c>
      <c r="Q115" s="166">
        <v>-2.63</v>
      </c>
      <c r="R115" s="166">
        <v>-0.42</v>
      </c>
      <c r="S115" s="166" t="s">
        <v>49</v>
      </c>
      <c r="T115" s="166">
        <v>-3.86</v>
      </c>
      <c r="U115" s="237">
        <v>11</v>
      </c>
      <c r="V115" s="233">
        <v>32</v>
      </c>
      <c r="W115" s="233">
        <v>2</v>
      </c>
      <c r="X115" s="233">
        <v>68</v>
      </c>
      <c r="Y115" s="233">
        <v>13</v>
      </c>
      <c r="Z115" s="84"/>
      <c r="AA115" s="84"/>
      <c r="AB115" s="84"/>
      <c r="AC115" s="84"/>
      <c r="AD115" s="84"/>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80" customFormat="1" ht="48.75" customHeight="1">
      <c r="D116" s="138">
        <v>109</v>
      </c>
      <c r="E116" s="138" t="s">
        <v>289</v>
      </c>
      <c r="F116" s="212" t="s">
        <v>301</v>
      </c>
      <c r="G116" s="213" t="s">
        <v>73</v>
      </c>
      <c r="H116" s="194" t="s">
        <v>49</v>
      </c>
      <c r="I116" s="169">
        <v>30080.945134000001</v>
      </c>
      <c r="J116" s="169">
        <v>42901.825256999997</v>
      </c>
      <c r="K116" s="175" t="s">
        <v>415</v>
      </c>
      <c r="L116" s="175">
        <v>7</v>
      </c>
      <c r="M116" s="169">
        <v>45528</v>
      </c>
      <c r="N116" s="139">
        <v>150000</v>
      </c>
      <c r="O116" s="140">
        <v>942317</v>
      </c>
      <c r="P116" s="167">
        <v>-5.73</v>
      </c>
      <c r="Q116" s="167">
        <v>-8.34</v>
      </c>
      <c r="R116" s="167">
        <v>-7.1</v>
      </c>
      <c r="S116" s="167" t="s">
        <v>49</v>
      </c>
      <c r="T116" s="167">
        <v>-5.76</v>
      </c>
      <c r="U116" s="232">
        <v>125</v>
      </c>
      <c r="V116" s="232">
        <v>84</v>
      </c>
      <c r="W116" s="232">
        <v>3</v>
      </c>
      <c r="X116" s="232">
        <v>16</v>
      </c>
      <c r="Y116" s="232">
        <v>128</v>
      </c>
      <c r="Z116" s="84"/>
      <c r="AA116" s="84"/>
      <c r="AB116" s="84"/>
      <c r="AC116" s="84"/>
      <c r="AD116" s="84"/>
    </row>
    <row r="117" spans="1:56" s="92" customFormat="1" ht="48.75" customHeight="1">
      <c r="A117" s="80"/>
      <c r="B117" s="80"/>
      <c r="C117" s="80"/>
      <c r="D117" s="141">
        <v>110</v>
      </c>
      <c r="E117" s="141" t="s">
        <v>290</v>
      </c>
      <c r="F117" s="220" t="s">
        <v>302</v>
      </c>
      <c r="G117" s="214" t="s">
        <v>73</v>
      </c>
      <c r="H117" s="195" t="s">
        <v>49</v>
      </c>
      <c r="I117" s="145">
        <v>5211.2905499999997</v>
      </c>
      <c r="J117" s="145">
        <v>5024.2830000000004</v>
      </c>
      <c r="K117" s="145" t="s">
        <v>415</v>
      </c>
      <c r="L117" s="177">
        <v>7</v>
      </c>
      <c r="M117" s="145">
        <v>5500</v>
      </c>
      <c r="N117" s="145">
        <v>50000</v>
      </c>
      <c r="O117" s="142">
        <v>913506</v>
      </c>
      <c r="P117" s="168">
        <v>-3.08</v>
      </c>
      <c r="Q117" s="166">
        <v>-5.64</v>
      </c>
      <c r="R117" s="166">
        <v>-6.22</v>
      </c>
      <c r="S117" s="166" t="s">
        <v>49</v>
      </c>
      <c r="T117" s="166">
        <v>-10.220000000000001</v>
      </c>
      <c r="U117" s="237">
        <v>38</v>
      </c>
      <c r="V117" s="233">
        <v>47</v>
      </c>
      <c r="W117" s="233">
        <v>5</v>
      </c>
      <c r="X117" s="233">
        <v>6</v>
      </c>
      <c r="Y117" s="233">
        <v>43</v>
      </c>
      <c r="Z117" s="84"/>
      <c r="AA117" s="84"/>
      <c r="AB117" s="84"/>
      <c r="AC117" s="84"/>
      <c r="AD117" s="84"/>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92" customFormat="1" ht="48.75" customHeight="1">
      <c r="A118" s="80"/>
      <c r="B118" s="80"/>
      <c r="C118" s="80"/>
      <c r="D118" s="138">
        <v>111</v>
      </c>
      <c r="E118" s="138" t="s">
        <v>311</v>
      </c>
      <c r="F118" s="212" t="s">
        <v>314</v>
      </c>
      <c r="G118" s="213" t="s">
        <v>73</v>
      </c>
      <c r="H118" s="194" t="s">
        <v>49</v>
      </c>
      <c r="I118" s="169">
        <v>18701</v>
      </c>
      <c r="J118" s="169">
        <v>13083.701992</v>
      </c>
      <c r="K118" s="175" t="s">
        <v>416</v>
      </c>
      <c r="L118" s="175">
        <v>6</v>
      </c>
      <c r="M118" s="169">
        <v>12846</v>
      </c>
      <c r="N118" s="139">
        <v>50000</v>
      </c>
      <c r="O118" s="140">
        <v>1018504</v>
      </c>
      <c r="P118" s="167">
        <v>-0.68</v>
      </c>
      <c r="Q118" s="167">
        <v>-0.27</v>
      </c>
      <c r="R118" s="167">
        <v>1.88</v>
      </c>
      <c r="S118" s="167" t="s">
        <v>49</v>
      </c>
      <c r="T118" s="167">
        <v>6.54</v>
      </c>
      <c r="U118" s="232">
        <v>60</v>
      </c>
      <c r="V118" s="232">
        <v>53</v>
      </c>
      <c r="W118" s="232">
        <v>2</v>
      </c>
      <c r="X118" s="232">
        <v>47</v>
      </c>
      <c r="Y118" s="232">
        <v>62</v>
      </c>
      <c r="Z118" s="84"/>
      <c r="AA118" s="84"/>
      <c r="AB118" s="84"/>
      <c r="AC118" s="84"/>
      <c r="AD118" s="84"/>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92" customFormat="1" ht="48.75" customHeight="1">
      <c r="A119" s="80"/>
      <c r="B119" s="80"/>
      <c r="C119" s="80"/>
      <c r="D119" s="141">
        <v>112</v>
      </c>
      <c r="E119" s="141" t="s">
        <v>306</v>
      </c>
      <c r="F119" s="220" t="s">
        <v>309</v>
      </c>
      <c r="G119" s="214" t="s">
        <v>73</v>
      </c>
      <c r="H119" s="195" t="s">
        <v>49</v>
      </c>
      <c r="I119" s="145">
        <v>5625</v>
      </c>
      <c r="J119" s="145">
        <v>6041.0311009999996</v>
      </c>
      <c r="K119" s="145" t="s">
        <v>417</v>
      </c>
      <c r="L119" s="177">
        <v>6</v>
      </c>
      <c r="M119" s="145">
        <v>6264</v>
      </c>
      <c r="N119" s="145">
        <v>50000</v>
      </c>
      <c r="O119" s="142">
        <v>964405</v>
      </c>
      <c r="P119" s="168">
        <v>-2.34</v>
      </c>
      <c r="Q119" s="166">
        <v>-6.92</v>
      </c>
      <c r="R119" s="166">
        <v>-6.34</v>
      </c>
      <c r="S119" s="166" t="s">
        <v>49</v>
      </c>
      <c r="T119" s="166">
        <v>-3.55</v>
      </c>
      <c r="U119" s="237">
        <v>14</v>
      </c>
      <c r="V119" s="233">
        <v>53</v>
      </c>
      <c r="W119" s="233">
        <v>5</v>
      </c>
      <c r="X119" s="233">
        <v>47</v>
      </c>
      <c r="Y119" s="233">
        <v>19</v>
      </c>
      <c r="Z119" s="84"/>
      <c r="AA119" s="84"/>
      <c r="AB119" s="84"/>
      <c r="AC119" s="84"/>
      <c r="AD119" s="84"/>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92" customFormat="1" ht="48.75" customHeight="1">
      <c r="A120" s="80"/>
      <c r="B120" s="80"/>
      <c r="C120" s="80"/>
      <c r="D120" s="138">
        <v>113</v>
      </c>
      <c r="E120" s="138" t="s">
        <v>308</v>
      </c>
      <c r="F120" s="212" t="s">
        <v>46</v>
      </c>
      <c r="G120" s="213" t="s">
        <v>73</v>
      </c>
      <c r="H120" s="194" t="s">
        <v>49</v>
      </c>
      <c r="I120" s="169" t="s">
        <v>49</v>
      </c>
      <c r="J120" s="169">
        <v>26.209</v>
      </c>
      <c r="K120" s="175" t="s">
        <v>418</v>
      </c>
      <c r="L120" s="175">
        <v>6</v>
      </c>
      <c r="M120" s="169">
        <v>26054</v>
      </c>
      <c r="N120" s="139">
        <v>50000</v>
      </c>
      <c r="O120" s="140">
        <v>1065044</v>
      </c>
      <c r="P120" s="167">
        <v>0.26</v>
      </c>
      <c r="Q120" s="167">
        <v>-2.68</v>
      </c>
      <c r="R120" s="167">
        <v>4.97</v>
      </c>
      <c r="S120" s="167" t="s">
        <v>49</v>
      </c>
      <c r="T120" s="167">
        <v>4.97</v>
      </c>
      <c r="U120" s="232">
        <v>98</v>
      </c>
      <c r="V120" s="232">
        <v>56.3</v>
      </c>
      <c r="W120" s="232">
        <v>18</v>
      </c>
      <c r="X120" s="232">
        <v>43.7</v>
      </c>
      <c r="Y120" s="232">
        <v>116</v>
      </c>
      <c r="Z120" s="84"/>
      <c r="AA120" s="84"/>
      <c r="AB120" s="84"/>
      <c r="AC120" s="84"/>
      <c r="AD120" s="84"/>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92" customFormat="1" ht="48.75" customHeight="1">
      <c r="A121" s="80"/>
      <c r="B121" s="80"/>
      <c r="C121" s="80"/>
      <c r="D121" s="141">
        <v>114</v>
      </c>
      <c r="E121" s="141" t="s">
        <v>422</v>
      </c>
      <c r="F121" s="220" t="s">
        <v>423</v>
      </c>
      <c r="G121" s="214" t="s">
        <v>73</v>
      </c>
      <c r="H121" s="195" t="s">
        <v>49</v>
      </c>
      <c r="I121" s="145" t="s">
        <v>49</v>
      </c>
      <c r="J121" s="145">
        <v>19126.563174999999</v>
      </c>
      <c r="K121" s="145" t="s">
        <v>424</v>
      </c>
      <c r="L121" s="177">
        <v>4</v>
      </c>
      <c r="M121" s="145">
        <v>19468</v>
      </c>
      <c r="N121" s="145">
        <v>50000</v>
      </c>
      <c r="O121" s="142">
        <v>982462</v>
      </c>
      <c r="P121" s="168">
        <v>-0.97</v>
      </c>
      <c r="Q121" s="166">
        <v>-3.88</v>
      </c>
      <c r="R121" s="166" t="s">
        <v>49</v>
      </c>
      <c r="S121" s="166" t="s">
        <v>49</v>
      </c>
      <c r="T121" s="166">
        <v>-3.46</v>
      </c>
      <c r="U121" s="237">
        <v>69</v>
      </c>
      <c r="V121" s="233">
        <v>36</v>
      </c>
      <c r="W121" s="233">
        <v>5</v>
      </c>
      <c r="X121" s="233">
        <v>64</v>
      </c>
      <c r="Y121" s="233">
        <v>74</v>
      </c>
      <c r="Z121" s="84"/>
      <c r="AA121" s="84"/>
      <c r="AB121" s="84"/>
      <c r="AC121" s="84"/>
      <c r="AD121" s="84"/>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92" customFormat="1" ht="48.75" customHeight="1">
      <c r="A122" s="80"/>
      <c r="B122" s="80"/>
      <c r="C122" s="80"/>
      <c r="D122" s="138">
        <v>115</v>
      </c>
      <c r="E122" s="138" t="s">
        <v>438</v>
      </c>
      <c r="F122" s="212" t="s">
        <v>445</v>
      </c>
      <c r="G122" s="213" t="s">
        <v>73</v>
      </c>
      <c r="H122" s="194" t="s">
        <v>49</v>
      </c>
      <c r="I122" s="169" t="s">
        <v>49</v>
      </c>
      <c r="J122" s="169">
        <v>21351.871189000001</v>
      </c>
      <c r="K122" s="175" t="s">
        <v>442</v>
      </c>
      <c r="L122" s="175">
        <v>3</v>
      </c>
      <c r="M122" s="169">
        <v>20362</v>
      </c>
      <c r="N122" s="139">
        <v>200000</v>
      </c>
      <c r="O122" s="140">
        <v>1048613</v>
      </c>
      <c r="P122" s="167">
        <v>-1.04</v>
      </c>
      <c r="Q122" s="167" t="s">
        <v>49</v>
      </c>
      <c r="R122" s="167" t="s">
        <v>49</v>
      </c>
      <c r="S122" s="167" t="s">
        <v>49</v>
      </c>
      <c r="T122" s="167">
        <v>2.84</v>
      </c>
      <c r="U122" s="232">
        <v>9</v>
      </c>
      <c r="V122" s="232">
        <v>2</v>
      </c>
      <c r="W122" s="232">
        <v>2</v>
      </c>
      <c r="X122" s="232">
        <v>98</v>
      </c>
      <c r="Y122" s="232">
        <v>11</v>
      </c>
      <c r="Z122" s="84"/>
      <c r="AA122" s="84"/>
      <c r="AB122" s="84"/>
      <c r="AC122" s="84"/>
      <c r="AD122" s="84"/>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92" customFormat="1" ht="48.75" customHeight="1">
      <c r="A123" s="80"/>
      <c r="B123" s="80"/>
      <c r="C123" s="80"/>
      <c r="D123" s="141">
        <v>116</v>
      </c>
      <c r="E123" s="141" t="s">
        <v>439</v>
      </c>
      <c r="F123" s="220" t="s">
        <v>446</v>
      </c>
      <c r="G123" s="214" t="s">
        <v>73</v>
      </c>
      <c r="H123" s="195" t="s">
        <v>49</v>
      </c>
      <c r="I123" s="145" t="s">
        <v>49</v>
      </c>
      <c r="J123" s="145">
        <v>5182.3582120000001</v>
      </c>
      <c r="K123" s="145" t="s">
        <v>443</v>
      </c>
      <c r="L123" s="177">
        <v>3</v>
      </c>
      <c r="M123" s="145">
        <v>5045</v>
      </c>
      <c r="N123" s="145">
        <v>50000</v>
      </c>
      <c r="O123" s="142">
        <v>1027227</v>
      </c>
      <c r="P123" s="168">
        <v>-1.25</v>
      </c>
      <c r="Q123" s="166" t="s">
        <v>49</v>
      </c>
      <c r="R123" s="166" t="s">
        <v>49</v>
      </c>
      <c r="S123" s="166" t="s">
        <v>49</v>
      </c>
      <c r="T123" s="166">
        <v>-0.22</v>
      </c>
      <c r="U123" s="237">
        <v>9</v>
      </c>
      <c r="V123" s="233">
        <v>9</v>
      </c>
      <c r="W123" s="233">
        <v>4</v>
      </c>
      <c r="X123" s="233">
        <v>91</v>
      </c>
      <c r="Y123" s="233">
        <v>13</v>
      </c>
      <c r="Z123" s="84"/>
      <c r="AA123" s="84"/>
      <c r="AB123" s="84"/>
      <c r="AC123" s="84"/>
      <c r="AD123" s="84"/>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92" customFormat="1" ht="48.75" customHeight="1">
      <c r="A124" s="80"/>
      <c r="B124" s="80"/>
      <c r="C124" s="80"/>
      <c r="D124" s="138">
        <v>117</v>
      </c>
      <c r="E124" s="138" t="s">
        <v>440</v>
      </c>
      <c r="F124" s="212" t="s">
        <v>151</v>
      </c>
      <c r="G124" s="213" t="s">
        <v>73</v>
      </c>
      <c r="H124" s="194" t="s">
        <v>49</v>
      </c>
      <c r="I124" s="169" t="s">
        <v>49</v>
      </c>
      <c r="J124" s="169">
        <v>10959.689044999999</v>
      </c>
      <c r="K124" s="175" t="s">
        <v>443</v>
      </c>
      <c r="L124" s="175">
        <v>3</v>
      </c>
      <c r="M124" s="169">
        <v>10392</v>
      </c>
      <c r="N124" s="139">
        <v>50000</v>
      </c>
      <c r="O124" s="140">
        <v>1054628</v>
      </c>
      <c r="P124" s="167">
        <v>-1.98</v>
      </c>
      <c r="Q124" s="167" t="s">
        <v>49</v>
      </c>
      <c r="R124" s="167" t="s">
        <v>49</v>
      </c>
      <c r="S124" s="167" t="s">
        <v>49</v>
      </c>
      <c r="T124" s="167">
        <v>1.02</v>
      </c>
      <c r="U124" s="232">
        <v>16</v>
      </c>
      <c r="V124" s="232">
        <v>4</v>
      </c>
      <c r="W124" s="232">
        <v>2</v>
      </c>
      <c r="X124" s="232">
        <v>96</v>
      </c>
      <c r="Y124" s="232">
        <v>18</v>
      </c>
      <c r="Z124" s="84"/>
      <c r="AA124" s="84"/>
      <c r="AB124" s="84"/>
      <c r="AC124" s="84"/>
      <c r="AD124" s="84"/>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92" customFormat="1" ht="48.75" customHeight="1">
      <c r="A125" s="80"/>
      <c r="B125" s="80"/>
      <c r="C125" s="80"/>
      <c r="D125" s="141">
        <v>118</v>
      </c>
      <c r="E125" s="141" t="s">
        <v>441</v>
      </c>
      <c r="F125" s="220" t="s">
        <v>447</v>
      </c>
      <c r="G125" s="214" t="s">
        <v>73</v>
      </c>
      <c r="H125" s="195" t="s">
        <v>49</v>
      </c>
      <c r="I125" s="145" t="s">
        <v>49</v>
      </c>
      <c r="J125" s="145">
        <v>21532.235869</v>
      </c>
      <c r="K125" s="145" t="s">
        <v>444</v>
      </c>
      <c r="L125" s="177">
        <v>3</v>
      </c>
      <c r="M125" s="145">
        <v>20100</v>
      </c>
      <c r="N125" s="145">
        <v>100000</v>
      </c>
      <c r="O125" s="142">
        <v>1071255</v>
      </c>
      <c r="P125" s="168">
        <v>-0.44</v>
      </c>
      <c r="Q125" s="166" t="s">
        <v>49</v>
      </c>
      <c r="R125" s="166" t="s">
        <v>49</v>
      </c>
      <c r="S125" s="166" t="s">
        <v>49</v>
      </c>
      <c r="T125" s="182">
        <v>1.94</v>
      </c>
      <c r="U125" s="237">
        <v>1</v>
      </c>
      <c r="V125" s="233">
        <v>0</v>
      </c>
      <c r="W125" s="233">
        <v>4</v>
      </c>
      <c r="X125" s="233">
        <v>100</v>
      </c>
      <c r="Y125" s="233">
        <v>5</v>
      </c>
      <c r="Z125" s="84"/>
      <c r="AA125" s="84"/>
      <c r="AB125" s="84"/>
      <c r="AC125" s="84"/>
      <c r="AD125" s="84"/>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92" customFormat="1" ht="48.75" customHeight="1">
      <c r="A126" s="80"/>
      <c r="B126" s="80"/>
      <c r="C126" s="80"/>
      <c r="D126" s="141">
        <v>119</v>
      </c>
      <c r="E126" s="141" t="s">
        <v>496</v>
      </c>
      <c r="F126" s="220" t="s">
        <v>497</v>
      </c>
      <c r="G126" s="214" t="s">
        <v>73</v>
      </c>
      <c r="H126" s="195" t="s">
        <v>49</v>
      </c>
      <c r="I126" s="145" t="s">
        <v>49</v>
      </c>
      <c r="J126" s="145">
        <v>21436.455441999999</v>
      </c>
      <c r="K126" s="145" t="s">
        <v>513</v>
      </c>
      <c r="L126" s="177">
        <v>1</v>
      </c>
      <c r="M126" s="145">
        <v>20610</v>
      </c>
      <c r="N126" s="145">
        <v>200000</v>
      </c>
      <c r="O126" s="142">
        <v>1040100</v>
      </c>
      <c r="P126" s="168">
        <v>0.64</v>
      </c>
      <c r="Q126" s="166" t="s">
        <v>49</v>
      </c>
      <c r="R126" s="166" t="s">
        <v>49</v>
      </c>
      <c r="S126" s="166" t="s">
        <v>49</v>
      </c>
      <c r="T126" s="182">
        <v>0.64</v>
      </c>
      <c r="U126" s="237">
        <v>157</v>
      </c>
      <c r="V126" s="233">
        <v>46</v>
      </c>
      <c r="W126" s="233">
        <v>2</v>
      </c>
      <c r="X126" s="233">
        <v>54</v>
      </c>
      <c r="Y126" s="233">
        <v>159</v>
      </c>
      <c r="Z126" s="84"/>
      <c r="AA126" s="84"/>
      <c r="AB126" s="84"/>
      <c r="AC126" s="84"/>
      <c r="AD126" s="84"/>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92" customFormat="1" ht="48.75" customHeight="1">
      <c r="A127" s="80"/>
      <c r="B127" s="80"/>
      <c r="C127" s="80"/>
      <c r="D127" s="141">
        <v>120</v>
      </c>
      <c r="E127" s="141" t="s">
        <v>498</v>
      </c>
      <c r="F127" s="220" t="s">
        <v>499</v>
      </c>
      <c r="G127" s="214" t="s">
        <v>73</v>
      </c>
      <c r="H127" s="195" t="s">
        <v>49</v>
      </c>
      <c r="I127" s="145" t="s">
        <v>49</v>
      </c>
      <c r="J127" s="145">
        <v>20918.577818000002</v>
      </c>
      <c r="K127" s="145" t="s">
        <v>514</v>
      </c>
      <c r="L127" s="177">
        <v>1</v>
      </c>
      <c r="M127" s="145">
        <v>20020</v>
      </c>
      <c r="N127" s="145">
        <v>200000</v>
      </c>
      <c r="O127" s="142">
        <v>1044884</v>
      </c>
      <c r="P127" s="168">
        <v>4.49</v>
      </c>
      <c r="Q127" s="166" t="s">
        <v>49</v>
      </c>
      <c r="R127" s="166" t="s">
        <v>49</v>
      </c>
      <c r="S127" s="166" t="s">
        <v>49</v>
      </c>
      <c r="T127" s="182">
        <v>4.49</v>
      </c>
      <c r="U127" s="237">
        <v>2</v>
      </c>
      <c r="V127" s="233">
        <v>0</v>
      </c>
      <c r="W127" s="233">
        <v>2</v>
      </c>
      <c r="X127" s="233">
        <v>100</v>
      </c>
      <c r="Y127" s="233">
        <v>4</v>
      </c>
      <c r="Z127" s="84"/>
      <c r="AA127" s="84"/>
      <c r="AB127" s="84"/>
      <c r="AC127" s="84"/>
      <c r="AD127" s="84"/>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ht="80.25" customHeight="1">
      <c r="B128" s="80"/>
      <c r="C128" s="80"/>
      <c r="D128" s="244" t="s">
        <v>141</v>
      </c>
      <c r="E128" s="244"/>
      <c r="F128" s="205" t="s">
        <v>49</v>
      </c>
      <c r="G128" s="205" t="s">
        <v>49</v>
      </c>
      <c r="H128" s="205"/>
      <c r="I128" s="170">
        <v>6650846</v>
      </c>
      <c r="J128" s="170">
        <f>SUM(J59:J127)</f>
        <v>5265700.0281150006</v>
      </c>
      <c r="K128" s="170" t="s">
        <v>49</v>
      </c>
      <c r="L128" s="170"/>
      <c r="M128" s="170">
        <f>SUM(M59:M127)</f>
        <v>1318935</v>
      </c>
      <c r="N128" s="170" t="s">
        <v>49</v>
      </c>
      <c r="O128" s="206" t="s">
        <v>49</v>
      </c>
      <c r="P128" s="207">
        <f>AVERAGE(P59:P127)</f>
        <v>-2.2433825100628648</v>
      </c>
      <c r="Q128" s="207">
        <f t="shared" ref="Q128:S128" si="2">AVERAGE(Q59:Q125)</f>
        <v>-6.0971628238070918</v>
      </c>
      <c r="R128" s="207">
        <f t="shared" si="2"/>
        <v>-8.6511043595062489</v>
      </c>
      <c r="S128" s="207">
        <f t="shared" si="2"/>
        <v>12.794626917190911</v>
      </c>
      <c r="T128" s="207">
        <f>AVERAGE(T59:T127)</f>
        <v>250.02029999999996</v>
      </c>
      <c r="U128" s="238">
        <f>SUM(U59:U127)</f>
        <v>9947</v>
      </c>
      <c r="V128" s="238">
        <v>69</v>
      </c>
      <c r="W128" s="238">
        <f>SUM(W59:W127)</f>
        <v>317</v>
      </c>
      <c r="X128" s="238">
        <f>100-V128</f>
        <v>31</v>
      </c>
      <c r="Y128" s="239">
        <f>W128+U128</f>
        <v>10264</v>
      </c>
      <c r="AA128" s="100"/>
      <c r="AC128" s="100"/>
    </row>
    <row r="129" spans="1:56" s="80" customFormat="1" ht="48.75" customHeight="1">
      <c r="D129" s="147">
        <v>121</v>
      </c>
      <c r="E129" s="141" t="s">
        <v>180</v>
      </c>
      <c r="F129" s="214" t="s">
        <v>175</v>
      </c>
      <c r="G129" s="215" t="s">
        <v>186</v>
      </c>
      <c r="H129" s="197" t="s">
        <v>49</v>
      </c>
      <c r="I129" s="145">
        <v>252934.44402</v>
      </c>
      <c r="J129" s="145">
        <v>224965.62126000001</v>
      </c>
      <c r="K129" s="177" t="s">
        <v>419</v>
      </c>
      <c r="L129" s="177">
        <v>12</v>
      </c>
      <c r="M129" s="145">
        <v>20082630</v>
      </c>
      <c r="N129" s="142">
        <v>50000000</v>
      </c>
      <c r="O129" s="143">
        <v>11202</v>
      </c>
      <c r="P129" s="166">
        <v>-0.76</v>
      </c>
      <c r="Q129" s="168">
        <v>-0.65</v>
      </c>
      <c r="R129" s="168">
        <v>-2.21</v>
      </c>
      <c r="S129" s="182">
        <v>12.02</v>
      </c>
      <c r="T129" s="166">
        <v>11.68</v>
      </c>
      <c r="U129" s="233">
        <v>342</v>
      </c>
      <c r="V129" s="233">
        <v>11</v>
      </c>
      <c r="W129" s="233">
        <v>32</v>
      </c>
      <c r="X129" s="233">
        <v>89</v>
      </c>
      <c r="Y129" s="240">
        <v>374</v>
      </c>
      <c r="Z129" s="84"/>
      <c r="AA129" s="84"/>
      <c r="AB129" s="84"/>
      <c r="AC129" s="84"/>
      <c r="AD129" s="84"/>
    </row>
    <row r="130" spans="1:56" s="92" customFormat="1" ht="48.75" customHeight="1">
      <c r="A130" s="80"/>
      <c r="B130" s="80"/>
      <c r="C130" s="80"/>
      <c r="D130" s="148">
        <v>122</v>
      </c>
      <c r="E130" s="138" t="s">
        <v>187</v>
      </c>
      <c r="F130" s="212" t="s">
        <v>153</v>
      </c>
      <c r="G130" s="213" t="s">
        <v>188</v>
      </c>
      <c r="H130" s="194" t="s">
        <v>49</v>
      </c>
      <c r="I130" s="169">
        <v>258290.53731000001</v>
      </c>
      <c r="J130" s="169">
        <v>238201.61563499999</v>
      </c>
      <c r="K130" s="175" t="s">
        <v>362</v>
      </c>
      <c r="L130" s="175">
        <v>10</v>
      </c>
      <c r="M130" s="169">
        <v>22204985</v>
      </c>
      <c r="N130" s="139">
        <v>50000000</v>
      </c>
      <c r="O130" s="140">
        <v>10727</v>
      </c>
      <c r="P130" s="167">
        <v>-3.33</v>
      </c>
      <c r="Q130" s="183">
        <v>-4.13</v>
      </c>
      <c r="R130" s="183">
        <v>-6.12</v>
      </c>
      <c r="S130" s="181">
        <v>0</v>
      </c>
      <c r="T130" s="167">
        <v>6.11</v>
      </c>
      <c r="U130" s="232">
        <v>594</v>
      </c>
      <c r="V130" s="232">
        <v>18</v>
      </c>
      <c r="W130" s="232">
        <v>24</v>
      </c>
      <c r="X130" s="232">
        <v>82</v>
      </c>
      <c r="Y130" s="241">
        <v>618</v>
      </c>
      <c r="Z130" s="84"/>
      <c r="AA130" s="84"/>
      <c r="AB130" s="84"/>
      <c r="AC130" s="84"/>
      <c r="AD130" s="84"/>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row>
    <row r="131" spans="1:56" s="80" customFormat="1" ht="48.75" customHeight="1">
      <c r="D131" s="147">
        <v>123</v>
      </c>
      <c r="E131" s="141" t="s">
        <v>199</v>
      </c>
      <c r="F131" s="221" t="s">
        <v>196</v>
      </c>
      <c r="G131" s="215" t="s">
        <v>188</v>
      </c>
      <c r="H131" s="197" t="s">
        <v>49</v>
      </c>
      <c r="I131" s="145">
        <v>249616.04622799999</v>
      </c>
      <c r="J131" s="145">
        <v>199607.06948899999</v>
      </c>
      <c r="K131" s="177" t="s">
        <v>420</v>
      </c>
      <c r="L131" s="177">
        <v>8</v>
      </c>
      <c r="M131" s="145">
        <v>26590152</v>
      </c>
      <c r="N131" s="142">
        <v>50000000</v>
      </c>
      <c r="O131" s="143">
        <v>7506</v>
      </c>
      <c r="P131" s="166">
        <v>-3.88</v>
      </c>
      <c r="Q131" s="168">
        <v>-9.7899999999999991</v>
      </c>
      <c r="R131" s="168">
        <v>-14.92</v>
      </c>
      <c r="S131" s="182">
        <v>0</v>
      </c>
      <c r="T131" s="166">
        <v>-24.71</v>
      </c>
      <c r="U131" s="235">
        <v>817</v>
      </c>
      <c r="V131" s="233">
        <v>35</v>
      </c>
      <c r="W131" s="233">
        <v>22</v>
      </c>
      <c r="X131" s="233">
        <v>65</v>
      </c>
      <c r="Y131" s="240">
        <v>839</v>
      </c>
      <c r="Z131" s="84"/>
      <c r="AA131" s="84"/>
      <c r="AB131" s="84"/>
      <c r="AC131" s="84"/>
      <c r="AD131" s="84"/>
    </row>
    <row r="132" spans="1:56" s="80" customFormat="1" ht="48.75" customHeight="1">
      <c r="D132" s="148">
        <v>124</v>
      </c>
      <c r="E132" s="138" t="s">
        <v>250</v>
      </c>
      <c r="F132" s="212" t="s">
        <v>299</v>
      </c>
      <c r="G132" s="213" t="s">
        <v>188</v>
      </c>
      <c r="H132" s="194" t="s">
        <v>49</v>
      </c>
      <c r="I132" s="169">
        <v>485640</v>
      </c>
      <c r="J132" s="169">
        <v>340825.25267999998</v>
      </c>
      <c r="K132" s="175" t="s">
        <v>421</v>
      </c>
      <c r="L132" s="175">
        <v>8</v>
      </c>
      <c r="M132" s="169">
        <v>35613924</v>
      </c>
      <c r="N132" s="139">
        <v>100000000</v>
      </c>
      <c r="O132" s="140">
        <v>9570</v>
      </c>
      <c r="P132" s="167">
        <v>-2.3199999999999998</v>
      </c>
      <c r="Q132" s="183">
        <v>-0.54</v>
      </c>
      <c r="R132" s="183">
        <v>-2.63</v>
      </c>
      <c r="S132" s="181">
        <v>0</v>
      </c>
      <c r="T132" s="167">
        <v>-4.38</v>
      </c>
      <c r="U132" s="232">
        <v>2464</v>
      </c>
      <c r="V132" s="232">
        <v>67</v>
      </c>
      <c r="W132" s="232">
        <v>18</v>
      </c>
      <c r="X132" s="232">
        <v>33</v>
      </c>
      <c r="Y132" s="241">
        <v>2482</v>
      </c>
      <c r="Z132" s="84"/>
      <c r="AA132" s="84"/>
      <c r="AB132" s="84"/>
      <c r="AC132" s="84"/>
      <c r="AD132" s="84"/>
    </row>
    <row r="133" spans="1:56" s="80" customFormat="1" ht="48.75" customHeight="1">
      <c r="D133" s="147">
        <v>125</v>
      </c>
      <c r="E133" s="141" t="s">
        <v>291</v>
      </c>
      <c r="F133" s="214" t="s">
        <v>303</v>
      </c>
      <c r="G133" s="215" t="s">
        <v>186</v>
      </c>
      <c r="H133" s="197" t="s">
        <v>49</v>
      </c>
      <c r="I133" s="145">
        <v>740636.871591</v>
      </c>
      <c r="J133" s="145">
        <v>621629.85438599996</v>
      </c>
      <c r="K133" s="177" t="s">
        <v>344</v>
      </c>
      <c r="L133" s="177">
        <v>7</v>
      </c>
      <c r="M133" s="145">
        <v>56157539</v>
      </c>
      <c r="N133" s="142">
        <v>100000000</v>
      </c>
      <c r="O133" s="143">
        <v>11069</v>
      </c>
      <c r="P133" s="168">
        <v>0.1</v>
      </c>
      <c r="Q133" s="166">
        <v>2.99</v>
      </c>
      <c r="R133" s="166">
        <v>5.99</v>
      </c>
      <c r="S133" s="182">
        <v>0</v>
      </c>
      <c r="T133" s="166">
        <v>9.56</v>
      </c>
      <c r="U133" s="233">
        <v>5297</v>
      </c>
      <c r="V133" s="233">
        <v>5</v>
      </c>
      <c r="W133" s="233">
        <v>17</v>
      </c>
      <c r="X133" s="233">
        <v>95</v>
      </c>
      <c r="Y133" s="240">
        <v>5314</v>
      </c>
      <c r="Z133" s="84"/>
      <c r="AA133" s="84"/>
      <c r="AB133" s="84"/>
      <c r="AC133" s="84"/>
      <c r="AD133" s="84"/>
    </row>
    <row r="134" spans="1:56" ht="48.75" customHeight="1">
      <c r="B134" s="80"/>
      <c r="C134" s="80"/>
      <c r="D134" s="244" t="s">
        <v>181</v>
      </c>
      <c r="E134" s="244"/>
      <c r="F134" s="205" t="s">
        <v>49</v>
      </c>
      <c r="G134" s="205" t="s">
        <v>49</v>
      </c>
      <c r="H134" s="205" t="s">
        <v>49</v>
      </c>
      <c r="I134" s="170">
        <v>1987117.8991489997</v>
      </c>
      <c r="J134" s="170">
        <f>SUM(J129:J133)</f>
        <v>1625229.4134499999</v>
      </c>
      <c r="K134" s="170" t="s">
        <v>49</v>
      </c>
      <c r="L134" s="170"/>
      <c r="M134" s="170">
        <f>SUM(M129:M133)</f>
        <v>160649230</v>
      </c>
      <c r="N134" s="170" t="s">
        <v>49</v>
      </c>
      <c r="O134" s="206" t="s">
        <v>49</v>
      </c>
      <c r="P134" s="207">
        <f>AVERAGE(P129:P133)</f>
        <v>-2.0379999999999998</v>
      </c>
      <c r="Q134" s="207">
        <f>AVERAGE(Q129:Q133)</f>
        <v>-2.4239999999999999</v>
      </c>
      <c r="R134" s="207">
        <f t="shared" ref="R134" si="3">AVERAGE(R129:R133)</f>
        <v>-3.9780000000000002</v>
      </c>
      <c r="S134" s="207" t="s">
        <v>49</v>
      </c>
      <c r="T134" s="207">
        <f>AVERAGE(T129:T133)</f>
        <v>-0.34800000000000003</v>
      </c>
      <c r="U134" s="238">
        <f>SUM(U129:U133)</f>
        <v>9514</v>
      </c>
      <c r="V134" s="238">
        <v>28</v>
      </c>
      <c r="W134" s="238">
        <f>SUM(W129:W133)</f>
        <v>113</v>
      </c>
      <c r="X134" s="238">
        <f>100-V134</f>
        <v>72</v>
      </c>
      <c r="Y134" s="239">
        <f>W134+U134</f>
        <v>9627</v>
      </c>
    </row>
    <row r="135" spans="1:56" ht="48.75" customHeight="1">
      <c r="B135" s="80"/>
      <c r="C135" s="80"/>
      <c r="D135" s="244" t="s">
        <v>142</v>
      </c>
      <c r="E135" s="244"/>
      <c r="F135" s="205" t="s">
        <v>49</v>
      </c>
      <c r="G135" s="205" t="s">
        <v>49</v>
      </c>
      <c r="H135" s="205" t="s">
        <v>49</v>
      </c>
      <c r="I135" s="170">
        <v>39787483</v>
      </c>
      <c r="J135" s="170">
        <f>J35+J46+J56+J58+J128+J134</f>
        <v>40671441.160199001</v>
      </c>
      <c r="K135" s="170" t="s">
        <v>49</v>
      </c>
      <c r="L135" s="170"/>
      <c r="M135" s="170">
        <f>M35+M46+M56+M58+M128+M134</f>
        <v>193997590</v>
      </c>
      <c r="N135" s="170" t="s">
        <v>49</v>
      </c>
      <c r="O135" s="170" t="s">
        <v>49</v>
      </c>
      <c r="P135" s="207" t="s">
        <v>49</v>
      </c>
      <c r="Q135" s="207" t="s">
        <v>49</v>
      </c>
      <c r="R135" s="207"/>
      <c r="S135" s="208" t="s">
        <v>49</v>
      </c>
      <c r="T135" s="208" t="s">
        <v>49</v>
      </c>
      <c r="U135" s="239">
        <f>U134+U56+U35+U58+U46+U128</f>
        <v>93605.983399999997</v>
      </c>
      <c r="V135" s="238">
        <v>58</v>
      </c>
      <c r="W135" s="239">
        <f>W134+W56+W35+W58+W46+W128</f>
        <v>1096</v>
      </c>
      <c r="X135" s="238">
        <f>100-V135</f>
        <v>42</v>
      </c>
      <c r="Y135" s="239">
        <f>W135+U135</f>
        <v>94701.983399999997</v>
      </c>
    </row>
    <row r="137" spans="1:56">
      <c r="J137" s="7"/>
    </row>
    <row r="139" spans="1:56">
      <c r="O139" s="102"/>
    </row>
  </sheetData>
  <sortState ref="D1:AC120">
    <sortCondition descending="1" ref="E54:E108"/>
  </sortState>
  <mergeCells count="8">
    <mergeCell ref="D134:E134"/>
    <mergeCell ref="D135:E135"/>
    <mergeCell ref="D2:Y2"/>
    <mergeCell ref="D35:E35"/>
    <mergeCell ref="D46:E46"/>
    <mergeCell ref="D56:E56"/>
    <mergeCell ref="D58:E58"/>
    <mergeCell ref="D128:E128"/>
  </mergeCells>
  <pageMargins left="0.1" right="0" top="0" bottom="0" header="0" footer="0"/>
  <pageSetup scale="28" orientation="landscape" r:id="rId1"/>
</worksheet>
</file>

<file path=xl/worksheets/sheet2.xml><?xml version="1.0" encoding="utf-8"?>
<worksheet xmlns="http://schemas.openxmlformats.org/spreadsheetml/2006/main" xmlns:r="http://schemas.openxmlformats.org/officeDocument/2006/relationships">
  <dimension ref="A1:BA140"/>
  <sheetViews>
    <sheetView rightToLeft="1" zoomScaleNormal="100" workbookViewId="0">
      <pane xSplit="8" ySplit="10" topLeftCell="I104" activePane="bottomRight" state="frozen"/>
      <selection pane="topRight" activeCell="I1" sqref="I1"/>
      <selection pane="bottomLeft" activeCell="A10" sqref="A10"/>
      <selection pane="bottomRight" activeCell="C139" sqref="C139:I139"/>
    </sheetView>
  </sheetViews>
  <sheetFormatPr defaultRowHeight="18"/>
  <cols>
    <col min="1" max="1" width="3.140625" style="2" customWidth="1"/>
    <col min="2" max="2" width="6.42578125" style="1" customWidth="1"/>
    <col min="3" max="3" width="26" customWidth="1"/>
    <col min="4" max="4" width="15.5703125" style="18" customWidth="1"/>
    <col min="5" max="5" width="11.5703125" style="9" customWidth="1"/>
    <col min="6" max="6" width="13.140625" style="9" customWidth="1"/>
    <col min="7" max="7" width="12.140625" style="9" customWidth="1"/>
    <col min="8" max="8" width="10.42578125" style="10" customWidth="1"/>
    <col min="9" max="9" width="9" style="10" customWidth="1"/>
    <col min="10" max="10" width="11.140625" style="9" customWidth="1"/>
    <col min="11" max="53" width="9" style="2"/>
  </cols>
  <sheetData>
    <row r="1" spans="1:53" ht="18.75" thickBot="1">
      <c r="D1" s="8"/>
    </row>
    <row r="2" spans="1:53" ht="29.25" customHeight="1">
      <c r="B2" s="251" t="s">
        <v>500</v>
      </c>
      <c r="C2" s="252"/>
      <c r="D2" s="253"/>
      <c r="E2" s="252"/>
      <c r="F2" s="252"/>
      <c r="G2" s="252"/>
      <c r="H2" s="252"/>
      <c r="I2" s="252"/>
      <c r="J2" s="254"/>
    </row>
    <row r="3" spans="1:53" ht="21.75" customHeight="1">
      <c r="B3" s="288" t="s">
        <v>200</v>
      </c>
      <c r="C3" s="269" t="s">
        <v>201</v>
      </c>
      <c r="D3" s="267" t="s">
        <v>202</v>
      </c>
      <c r="E3" s="283" t="s">
        <v>203</v>
      </c>
      <c r="F3" s="283"/>
      <c r="G3" s="284"/>
      <c r="H3" s="283"/>
      <c r="I3" s="285"/>
      <c r="J3" s="261" t="s">
        <v>204</v>
      </c>
    </row>
    <row r="4" spans="1:53" ht="18" customHeight="1">
      <c r="B4" s="289"/>
      <c r="C4" s="270"/>
      <c r="D4" s="268"/>
      <c r="E4" s="255" t="s">
        <v>206</v>
      </c>
      <c r="F4" s="264" t="s">
        <v>207</v>
      </c>
      <c r="G4" s="22" t="s">
        <v>208</v>
      </c>
      <c r="H4" s="255" t="s">
        <v>209</v>
      </c>
      <c r="I4" s="258" t="s">
        <v>210</v>
      </c>
      <c r="J4" s="262"/>
    </row>
    <row r="5" spans="1:53" ht="21.75" customHeight="1">
      <c r="B5" s="289"/>
      <c r="C5" s="270"/>
      <c r="D5" s="268"/>
      <c r="E5" s="256"/>
      <c r="F5" s="265"/>
      <c r="G5" s="23" t="s">
        <v>220</v>
      </c>
      <c r="H5" s="256"/>
      <c r="I5" s="259"/>
      <c r="J5" s="262"/>
    </row>
    <row r="6" spans="1:53" ht="15" customHeight="1">
      <c r="B6" s="290"/>
      <c r="C6" s="271"/>
      <c r="D6" s="24" t="s">
        <v>205</v>
      </c>
      <c r="E6" s="257"/>
      <c r="F6" s="266"/>
      <c r="G6" s="25" t="s">
        <v>221</v>
      </c>
      <c r="H6" s="257"/>
      <c r="I6" s="260"/>
      <c r="J6" s="263"/>
    </row>
    <row r="7" spans="1:53" ht="21.75" customHeight="1">
      <c r="B7" s="187">
        <v>1</v>
      </c>
      <c r="C7" s="188" t="s">
        <v>159</v>
      </c>
      <c r="D7" s="192">
        <v>22227.897014999999</v>
      </c>
      <c r="E7" s="185">
        <v>78.349999999999994</v>
      </c>
      <c r="F7" s="185">
        <v>0</v>
      </c>
      <c r="G7" s="185">
        <v>14.15</v>
      </c>
      <c r="H7" s="185">
        <v>0</v>
      </c>
      <c r="I7" s="185">
        <v>7.5</v>
      </c>
      <c r="J7" s="185">
        <v>4.960000000000008</v>
      </c>
    </row>
    <row r="8" spans="1:53" ht="22.5" customHeight="1">
      <c r="B8" s="186">
        <v>2</v>
      </c>
      <c r="C8" s="189" t="s">
        <v>176</v>
      </c>
      <c r="D8" s="191">
        <v>239664.94261</v>
      </c>
      <c r="E8" s="77">
        <v>27.66</v>
      </c>
      <c r="F8" s="77">
        <v>4.16</v>
      </c>
      <c r="G8" s="77">
        <v>65.42</v>
      </c>
      <c r="H8" s="77">
        <v>0</v>
      </c>
      <c r="I8" s="77">
        <v>2.7600000000000051</v>
      </c>
      <c r="J8" s="77">
        <v>2.0999999999999943</v>
      </c>
    </row>
    <row r="9" spans="1:53" ht="21.75" customHeight="1">
      <c r="B9" s="187">
        <v>3</v>
      </c>
      <c r="C9" s="188" t="s">
        <v>41</v>
      </c>
      <c r="D9" s="192">
        <v>36285.115791999997</v>
      </c>
      <c r="E9" s="185">
        <v>19.920000000000002</v>
      </c>
      <c r="F9" s="185">
        <v>25.79</v>
      </c>
      <c r="G9" s="185">
        <v>51.79</v>
      </c>
      <c r="H9" s="185">
        <v>0</v>
      </c>
      <c r="I9" s="185">
        <v>2.5</v>
      </c>
      <c r="J9" s="185">
        <v>2.0300000000000011</v>
      </c>
    </row>
    <row r="10" spans="1:53">
      <c r="B10" s="186">
        <v>4</v>
      </c>
      <c r="C10" s="189" t="s">
        <v>43</v>
      </c>
      <c r="D10" s="191">
        <v>168438.25400399999</v>
      </c>
      <c r="E10" s="77">
        <v>19.509999999999998</v>
      </c>
      <c r="F10" s="77">
        <v>4.05</v>
      </c>
      <c r="G10" s="77">
        <v>51.739999999999995</v>
      </c>
      <c r="H10" s="77">
        <v>0</v>
      </c>
      <c r="I10" s="77">
        <v>24.700000000000017</v>
      </c>
      <c r="J10" s="77">
        <v>31.459999999999994</v>
      </c>
      <c r="M10" s="188"/>
      <c r="N10" s="192"/>
      <c r="O10" s="185"/>
      <c r="P10" s="185"/>
      <c r="Q10" s="185"/>
      <c r="R10" s="185"/>
      <c r="S10" s="185"/>
      <c r="T10" s="185"/>
    </row>
    <row r="11" spans="1:53">
      <c r="B11" s="187">
        <v>5</v>
      </c>
      <c r="C11" s="188" t="s">
        <v>65</v>
      </c>
      <c r="D11" s="192">
        <v>340787.27787300001</v>
      </c>
      <c r="E11" s="185">
        <v>16.77</v>
      </c>
      <c r="F11" s="185">
        <v>28.749999999999996</v>
      </c>
      <c r="G11" s="185">
        <v>52.25</v>
      </c>
      <c r="H11" s="185">
        <v>0</v>
      </c>
      <c r="I11" s="185">
        <v>2.230000000000004</v>
      </c>
      <c r="J11" s="185">
        <v>2.6500000000000057</v>
      </c>
      <c r="M11" s="189"/>
      <c r="N11" s="191"/>
      <c r="O11" s="77"/>
      <c r="P11" s="77"/>
      <c r="Q11" s="77"/>
      <c r="R11" s="77"/>
      <c r="S11" s="77"/>
      <c r="T11" s="77"/>
    </row>
    <row r="12" spans="1:53" s="20" customFormat="1">
      <c r="A12" s="2"/>
      <c r="B12" s="186">
        <v>6</v>
      </c>
      <c r="C12" s="189" t="s">
        <v>451</v>
      </c>
      <c r="D12" s="191">
        <v>75164.548574999993</v>
      </c>
      <c r="E12" s="77">
        <v>13.36</v>
      </c>
      <c r="F12" s="77">
        <v>18.48</v>
      </c>
      <c r="G12" s="77">
        <v>66.64</v>
      </c>
      <c r="H12" s="77">
        <v>0</v>
      </c>
      <c r="I12" s="77">
        <v>1.519999999999996</v>
      </c>
      <c r="J12" s="77">
        <v>2.6500000000000057</v>
      </c>
      <c r="K12" s="2"/>
      <c r="L12" s="2"/>
      <c r="M12" s="188"/>
      <c r="N12" s="192"/>
      <c r="O12" s="185"/>
      <c r="P12" s="185"/>
      <c r="Q12" s="185"/>
      <c r="R12" s="185"/>
      <c r="S12" s="185"/>
      <c r="T12" s="185"/>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spans="1:53" s="2" customFormat="1">
      <c r="B13" s="187">
        <v>7</v>
      </c>
      <c r="C13" s="188" t="s">
        <v>50</v>
      </c>
      <c r="D13" s="192">
        <v>50092.823948999998</v>
      </c>
      <c r="E13" s="185">
        <v>10.64</v>
      </c>
      <c r="F13" s="185">
        <v>19.510000000000002</v>
      </c>
      <c r="G13" s="185">
        <v>66.63</v>
      </c>
      <c r="H13" s="185">
        <v>0</v>
      </c>
      <c r="I13" s="185">
        <v>3.2199999999999989</v>
      </c>
      <c r="J13" s="185">
        <v>3.1799999999999926</v>
      </c>
      <c r="M13" s="189"/>
      <c r="N13" s="191"/>
      <c r="O13" s="77"/>
      <c r="P13" s="77"/>
      <c r="Q13" s="77"/>
      <c r="R13" s="77"/>
      <c r="S13" s="77"/>
      <c r="T13" s="77"/>
    </row>
    <row r="14" spans="1:53" s="20" customFormat="1">
      <c r="A14" s="2"/>
      <c r="B14" s="186">
        <v>8</v>
      </c>
      <c r="C14" s="189" t="s">
        <v>161</v>
      </c>
      <c r="D14" s="191">
        <v>49372.685107999998</v>
      </c>
      <c r="E14" s="77">
        <v>8.6300000000000008</v>
      </c>
      <c r="F14" s="77">
        <v>74.010000000000005</v>
      </c>
      <c r="G14" s="77">
        <v>15.42</v>
      </c>
      <c r="H14" s="77">
        <v>0</v>
      </c>
      <c r="I14" s="77">
        <v>1.9399999999999977</v>
      </c>
      <c r="J14" s="77">
        <v>3.2900000000000063</v>
      </c>
      <c r="K14" s="2"/>
      <c r="L14" s="2"/>
      <c r="M14" s="188"/>
      <c r="N14" s="192"/>
      <c r="O14" s="185"/>
      <c r="P14" s="185"/>
      <c r="Q14" s="185"/>
      <c r="R14" s="185"/>
      <c r="S14" s="185"/>
      <c r="T14" s="185"/>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spans="1:53" s="2" customFormat="1">
      <c r="B15" s="187">
        <v>9</v>
      </c>
      <c r="C15" s="188" t="s">
        <v>28</v>
      </c>
      <c r="D15" s="192">
        <v>15041518.426229</v>
      </c>
      <c r="E15" s="185">
        <v>8.2200000000000006</v>
      </c>
      <c r="F15" s="185">
        <v>12.31</v>
      </c>
      <c r="G15" s="185">
        <v>77.349999999999994</v>
      </c>
      <c r="H15" s="185">
        <v>0.19</v>
      </c>
      <c r="I15" s="185">
        <v>1.9300000000000068</v>
      </c>
      <c r="J15" s="185">
        <v>1.6599999999999966</v>
      </c>
      <c r="M15" s="189"/>
      <c r="N15" s="191"/>
      <c r="O15" s="77"/>
      <c r="P15" s="77"/>
      <c r="Q15" s="77"/>
      <c r="R15" s="77"/>
      <c r="S15" s="77"/>
      <c r="T15" s="77"/>
    </row>
    <row r="16" spans="1:53" s="20" customFormat="1" ht="20.100000000000001" customHeight="1">
      <c r="A16" s="2"/>
      <c r="B16" s="186">
        <v>10</v>
      </c>
      <c r="C16" s="189" t="s">
        <v>147</v>
      </c>
      <c r="D16" s="191">
        <v>210517.52452499999</v>
      </c>
      <c r="E16" s="77">
        <v>7.68</v>
      </c>
      <c r="F16" s="77">
        <v>27.47</v>
      </c>
      <c r="G16" s="77">
        <v>48.370000000000005</v>
      </c>
      <c r="H16" s="77">
        <v>0</v>
      </c>
      <c r="I16" s="77">
        <v>16.47999999999999</v>
      </c>
      <c r="J16" s="77">
        <v>16.939999999999998</v>
      </c>
      <c r="K16" s="2"/>
      <c r="L16" s="2"/>
      <c r="M16" s="188"/>
      <c r="N16" s="192"/>
      <c r="O16" s="185"/>
      <c r="P16" s="185"/>
      <c r="Q16" s="185"/>
      <c r="R16" s="185"/>
      <c r="S16" s="185"/>
      <c r="T16" s="185"/>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spans="1:53" s="2" customFormat="1" ht="20.100000000000001" customHeight="1">
      <c r="B17" s="187">
        <v>11</v>
      </c>
      <c r="C17" s="188" t="s">
        <v>34</v>
      </c>
      <c r="D17" s="192">
        <v>60729.537061000003</v>
      </c>
      <c r="E17" s="185">
        <v>6.3</v>
      </c>
      <c r="F17" s="185">
        <v>5.43</v>
      </c>
      <c r="G17" s="185">
        <v>86.51</v>
      </c>
      <c r="H17" s="185">
        <v>0.08</v>
      </c>
      <c r="I17" s="185">
        <v>1.6799999999999926</v>
      </c>
      <c r="J17" s="185">
        <v>1.0900000000000034</v>
      </c>
      <c r="M17" s="189"/>
      <c r="N17" s="191"/>
      <c r="O17" s="77"/>
      <c r="P17" s="77"/>
      <c r="Q17" s="77"/>
      <c r="R17" s="77"/>
      <c r="S17" s="77"/>
      <c r="T17" s="77"/>
    </row>
    <row r="18" spans="1:53" s="20" customFormat="1" ht="20.100000000000001" customHeight="1">
      <c r="A18" s="2"/>
      <c r="B18" s="186">
        <v>12</v>
      </c>
      <c r="C18" s="189" t="s">
        <v>26</v>
      </c>
      <c r="D18" s="191">
        <v>870066.64893799997</v>
      </c>
      <c r="E18" s="77">
        <v>4.83</v>
      </c>
      <c r="F18" s="77">
        <v>54</v>
      </c>
      <c r="G18" s="77">
        <v>39.380000000000003</v>
      </c>
      <c r="H18" s="77">
        <v>0.32</v>
      </c>
      <c r="I18" s="77">
        <v>1.4699999999999989</v>
      </c>
      <c r="J18" s="77">
        <v>1.2199999999999989</v>
      </c>
      <c r="K18" s="2"/>
      <c r="L18" s="2"/>
      <c r="M18" s="188"/>
      <c r="N18" s="192"/>
      <c r="O18" s="185"/>
      <c r="P18" s="185"/>
      <c r="Q18" s="185"/>
      <c r="R18" s="185"/>
      <c r="S18" s="185"/>
      <c r="T18" s="185"/>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spans="1:53" s="2" customFormat="1" ht="20.100000000000001" customHeight="1">
      <c r="B19" s="187">
        <v>13</v>
      </c>
      <c r="C19" s="188" t="s">
        <v>39</v>
      </c>
      <c r="D19" s="192">
        <v>138476.53359199999</v>
      </c>
      <c r="E19" s="185">
        <v>4.13</v>
      </c>
      <c r="F19" s="185">
        <v>77.03</v>
      </c>
      <c r="G19" s="185">
        <v>18.32</v>
      </c>
      <c r="H19" s="185">
        <v>0.01</v>
      </c>
      <c r="I19" s="185">
        <v>0.51000000000000512</v>
      </c>
      <c r="J19" s="185">
        <v>1.039999999999992</v>
      </c>
      <c r="Q19" s="53"/>
    </row>
    <row r="20" spans="1:53" s="20" customFormat="1" ht="20.100000000000001" customHeight="1">
      <c r="A20" s="2"/>
      <c r="B20" s="186">
        <v>14</v>
      </c>
      <c r="C20" s="189" t="s">
        <v>36</v>
      </c>
      <c r="D20" s="191">
        <v>149654.70261800001</v>
      </c>
      <c r="E20" s="77">
        <v>4.1100000000000003</v>
      </c>
      <c r="F20" s="77">
        <v>56.87</v>
      </c>
      <c r="G20" s="77">
        <v>36.74</v>
      </c>
      <c r="H20" s="77">
        <v>0.03</v>
      </c>
      <c r="I20" s="77">
        <v>2.25</v>
      </c>
      <c r="J20" s="77">
        <v>1.8699999999999903</v>
      </c>
      <c r="K20" s="2"/>
      <c r="L20" s="2"/>
      <c r="M20" s="2"/>
      <c r="N20" s="2"/>
      <c r="O20" s="2"/>
      <c r="P20" s="2"/>
      <c r="Q20" s="53"/>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s="2" customFormat="1" ht="20.100000000000001" customHeight="1">
      <c r="B21" s="187">
        <v>15</v>
      </c>
      <c r="C21" s="188" t="s">
        <v>24</v>
      </c>
      <c r="D21" s="192">
        <v>282677.780187</v>
      </c>
      <c r="E21" s="185">
        <v>4.04</v>
      </c>
      <c r="F21" s="185">
        <v>46.69</v>
      </c>
      <c r="G21" s="185">
        <v>47.86</v>
      </c>
      <c r="H21" s="185">
        <v>0</v>
      </c>
      <c r="I21" s="185">
        <v>1.4099999999999966</v>
      </c>
      <c r="J21" s="185">
        <v>1.1900000000000119</v>
      </c>
      <c r="Q21" s="53"/>
    </row>
    <row r="22" spans="1:53" s="20" customFormat="1" ht="20.100000000000001" customHeight="1">
      <c r="A22" s="2"/>
      <c r="B22" s="186">
        <v>16</v>
      </c>
      <c r="C22" s="189" t="s">
        <v>435</v>
      </c>
      <c r="D22" s="191">
        <v>5156.4031370000002</v>
      </c>
      <c r="E22" s="77">
        <v>3.79</v>
      </c>
      <c r="F22" s="77">
        <v>94.31</v>
      </c>
      <c r="G22" s="77">
        <v>0</v>
      </c>
      <c r="H22" s="77">
        <v>0.01</v>
      </c>
      <c r="I22" s="77">
        <v>1.8899999999999864</v>
      </c>
      <c r="J22" s="77">
        <v>0.01</v>
      </c>
      <c r="K22" s="2"/>
      <c r="L22" s="2"/>
      <c r="M22" s="2"/>
      <c r="N22" s="2"/>
      <c r="O22" s="2"/>
      <c r="P22" s="2"/>
      <c r="Q22" s="53"/>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s="2" customFormat="1" ht="20.100000000000001" customHeight="1">
      <c r="B23" s="187">
        <v>17</v>
      </c>
      <c r="C23" s="188" t="s">
        <v>450</v>
      </c>
      <c r="D23" s="192">
        <v>919623.24542499997</v>
      </c>
      <c r="E23" s="185">
        <v>2.76</v>
      </c>
      <c r="F23" s="185">
        <v>30.01</v>
      </c>
      <c r="G23" s="185">
        <v>64.599999999999994</v>
      </c>
      <c r="H23" s="185">
        <v>0.01</v>
      </c>
      <c r="I23" s="185">
        <v>2.6199999999999903</v>
      </c>
      <c r="J23" s="185">
        <v>2.2600000000000051</v>
      </c>
      <c r="Q23" s="53"/>
    </row>
    <row r="24" spans="1:53" s="20" customFormat="1" ht="20.100000000000001" customHeight="1">
      <c r="A24" s="2"/>
      <c r="B24" s="186">
        <v>18</v>
      </c>
      <c r="C24" s="189" t="s">
        <v>38</v>
      </c>
      <c r="D24" s="191">
        <v>71659.661556999999</v>
      </c>
      <c r="E24" s="77">
        <v>2.0299999999999998</v>
      </c>
      <c r="F24" s="77">
        <v>23.72</v>
      </c>
      <c r="G24" s="77">
        <v>72.41</v>
      </c>
      <c r="H24" s="77">
        <v>0</v>
      </c>
      <c r="I24" s="77">
        <v>1.8400000000000034</v>
      </c>
      <c r="J24" s="77">
        <v>1.7600000000000051</v>
      </c>
      <c r="K24" s="2"/>
      <c r="L24" s="2"/>
      <c r="M24" s="2"/>
      <c r="N24" s="2"/>
      <c r="O24" s="2"/>
      <c r="P24" s="2"/>
      <c r="Q24" s="53"/>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s="2" customFormat="1" ht="20.100000000000001" customHeight="1">
      <c r="B25" s="187">
        <v>19</v>
      </c>
      <c r="C25" s="188" t="s">
        <v>37</v>
      </c>
      <c r="D25" s="192">
        <v>271571.14226300002</v>
      </c>
      <c r="E25" s="185">
        <v>2</v>
      </c>
      <c r="F25" s="185">
        <v>25.37</v>
      </c>
      <c r="G25" s="185">
        <v>70.91</v>
      </c>
      <c r="H25" s="185">
        <v>0.03</v>
      </c>
      <c r="I25" s="185">
        <v>1.6899999999999977</v>
      </c>
      <c r="J25" s="185">
        <v>1.5799999999999983</v>
      </c>
      <c r="Q25" s="53"/>
    </row>
    <row r="26" spans="1:53" s="20" customFormat="1" ht="20.100000000000001" customHeight="1">
      <c r="A26" s="2"/>
      <c r="B26" s="186">
        <v>20</v>
      </c>
      <c r="C26" s="189" t="s">
        <v>293</v>
      </c>
      <c r="D26" s="191">
        <v>194992.71487699999</v>
      </c>
      <c r="E26" s="77">
        <v>1.61</v>
      </c>
      <c r="F26" s="77">
        <v>37.479999999999997</v>
      </c>
      <c r="G26" s="77">
        <v>59.31</v>
      </c>
      <c r="H26" s="77">
        <v>0.01</v>
      </c>
      <c r="I26" s="77">
        <v>1.5900000000000034</v>
      </c>
      <c r="J26" s="77">
        <v>68.92</v>
      </c>
      <c r="K26" s="2"/>
      <c r="L26" s="2"/>
      <c r="M26" s="2"/>
      <c r="N26" s="2"/>
      <c r="O26" s="2"/>
      <c r="P26" s="2"/>
      <c r="Q26" s="53"/>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s="2" customFormat="1" ht="20.100000000000001" customHeight="1">
      <c r="B27" s="187">
        <v>21</v>
      </c>
      <c r="C27" s="188" t="s">
        <v>35</v>
      </c>
      <c r="D27" s="192">
        <v>35141.044119999999</v>
      </c>
      <c r="E27" s="185">
        <v>1.02</v>
      </c>
      <c r="F27" s="185">
        <v>47.51</v>
      </c>
      <c r="G27" s="185">
        <v>50.43</v>
      </c>
      <c r="H27" s="185">
        <v>0.08</v>
      </c>
      <c r="I27" s="185">
        <v>0.96000000000000796</v>
      </c>
      <c r="J27" s="185">
        <v>0.98999999999999488</v>
      </c>
      <c r="Q27" s="53"/>
    </row>
    <row r="28" spans="1:53" s="20" customFormat="1" ht="20.100000000000001" customHeight="1">
      <c r="A28" s="2"/>
      <c r="B28" s="186">
        <v>22</v>
      </c>
      <c r="C28" s="189" t="s">
        <v>40</v>
      </c>
      <c r="D28" s="191">
        <v>394917.90556599997</v>
      </c>
      <c r="E28" s="77">
        <v>0.95</v>
      </c>
      <c r="F28" s="77">
        <v>27.69</v>
      </c>
      <c r="G28" s="77">
        <v>69.3</v>
      </c>
      <c r="H28" s="77">
        <v>0</v>
      </c>
      <c r="I28" s="77">
        <v>2.0600000000000023</v>
      </c>
      <c r="J28" s="77">
        <v>1.730000000000004</v>
      </c>
      <c r="K28" s="2"/>
      <c r="L28" s="2"/>
      <c r="M28" s="2"/>
      <c r="N28" s="2"/>
      <c r="O28" s="2"/>
      <c r="P28" s="2"/>
      <c r="Q28" s="53"/>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s="2" customFormat="1" ht="20.100000000000001" customHeight="1">
      <c r="B29" s="187">
        <v>23</v>
      </c>
      <c r="C29" s="188" t="s">
        <v>165</v>
      </c>
      <c r="D29" s="192">
        <v>4958.056724</v>
      </c>
      <c r="E29" s="185">
        <v>0.95</v>
      </c>
      <c r="F29" s="185">
        <v>86.28</v>
      </c>
      <c r="G29" s="185">
        <v>11.07</v>
      </c>
      <c r="H29" s="185">
        <v>0.05</v>
      </c>
      <c r="I29" s="185">
        <v>1.6499999999999915</v>
      </c>
      <c r="J29" s="185">
        <v>7.3799999999999955</v>
      </c>
      <c r="Q29" s="53"/>
    </row>
    <row r="30" spans="1:53" s="20" customFormat="1" ht="20.100000000000001" customHeight="1">
      <c r="A30" s="2"/>
      <c r="B30" s="186">
        <v>24</v>
      </c>
      <c r="C30" s="189" t="s">
        <v>27</v>
      </c>
      <c r="D30" s="191">
        <v>121429.73035500001</v>
      </c>
      <c r="E30" s="77">
        <v>0.49</v>
      </c>
      <c r="F30" s="77">
        <v>76.929999999999993</v>
      </c>
      <c r="G30" s="77">
        <v>21.57</v>
      </c>
      <c r="H30" s="77">
        <v>0</v>
      </c>
      <c r="I30" s="77">
        <v>1.0100000000000051</v>
      </c>
      <c r="J30" s="77">
        <v>0.79000000000000625</v>
      </c>
      <c r="K30" s="2"/>
      <c r="L30" s="2"/>
      <c r="M30" s="2"/>
      <c r="N30" s="2"/>
      <c r="O30" s="2"/>
      <c r="P30" s="2"/>
      <c r="Q30" s="53"/>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s="2" customFormat="1" ht="20.100000000000001" customHeight="1">
      <c r="B31" s="187">
        <v>25</v>
      </c>
      <c r="C31" s="188" t="s">
        <v>148</v>
      </c>
      <c r="D31" s="192">
        <v>3398558.3472910002</v>
      </c>
      <c r="E31" s="185">
        <v>0.09</v>
      </c>
      <c r="F31" s="185">
        <v>30.11</v>
      </c>
      <c r="G31" s="185">
        <v>69.17</v>
      </c>
      <c r="H31" s="185">
        <v>0.01</v>
      </c>
      <c r="I31" s="185">
        <v>0.61999999999999034</v>
      </c>
      <c r="J31" s="185">
        <v>0.59999999999999432</v>
      </c>
      <c r="Q31" s="53"/>
    </row>
    <row r="32" spans="1:53" s="20" customFormat="1" ht="20.100000000000001" customHeight="1">
      <c r="A32" s="2"/>
      <c r="B32" s="186">
        <v>26</v>
      </c>
      <c r="C32" s="189" t="s">
        <v>310</v>
      </c>
      <c r="D32" s="191">
        <v>5679.0439850000002</v>
      </c>
      <c r="E32" s="77">
        <v>0.09</v>
      </c>
      <c r="F32" s="77">
        <v>89.98</v>
      </c>
      <c r="G32" s="77">
        <v>8.16</v>
      </c>
      <c r="H32" s="77">
        <v>7.0000000000000007E-2</v>
      </c>
      <c r="I32" s="77">
        <v>1.6999999999999886</v>
      </c>
      <c r="J32" s="77">
        <v>0.23999999999999488</v>
      </c>
      <c r="K32" s="2"/>
      <c r="L32" s="2"/>
      <c r="M32" s="2"/>
      <c r="N32" s="2"/>
      <c r="O32" s="2"/>
      <c r="P32" s="2"/>
      <c r="Q32" s="53"/>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s="2" customFormat="1" ht="20.100000000000001" customHeight="1">
      <c r="B33" s="187">
        <v>27</v>
      </c>
      <c r="C33" s="188" t="s">
        <v>18</v>
      </c>
      <c r="D33" s="192">
        <v>2482522.9619379998</v>
      </c>
      <c r="E33" s="185">
        <v>0</v>
      </c>
      <c r="F33" s="185">
        <v>42.19</v>
      </c>
      <c r="G33" s="185">
        <v>57.34</v>
      </c>
      <c r="H33" s="185">
        <v>0</v>
      </c>
      <c r="I33" s="185">
        <v>0.46999999999999886</v>
      </c>
      <c r="J33" s="185">
        <v>0.56999999999999318</v>
      </c>
      <c r="Q33" s="53"/>
    </row>
    <row r="34" spans="1:53" s="20" customFormat="1" ht="20.100000000000001" customHeight="1">
      <c r="A34" s="2"/>
      <c r="B34" s="186">
        <v>28</v>
      </c>
      <c r="C34" s="189" t="s">
        <v>30</v>
      </c>
      <c r="D34" s="191">
        <v>1621413.4997169999</v>
      </c>
      <c r="E34" s="77">
        <v>0</v>
      </c>
      <c r="F34" s="77">
        <v>58.94</v>
      </c>
      <c r="G34" s="77">
        <v>40.79</v>
      </c>
      <c r="H34" s="77">
        <v>0</v>
      </c>
      <c r="I34" s="77">
        <v>0.27000000000001023</v>
      </c>
      <c r="J34" s="77">
        <v>0.28999999999999204</v>
      </c>
      <c r="K34" s="2"/>
      <c r="L34" s="2"/>
      <c r="M34" s="2"/>
      <c r="N34" s="2"/>
      <c r="O34" s="2"/>
      <c r="P34" s="2"/>
      <c r="Q34" s="53"/>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s="2" customFormat="1" ht="20.100000000000001" customHeight="1">
      <c r="B35" s="187">
        <v>29</v>
      </c>
      <c r="C35" s="188" t="s">
        <v>45</v>
      </c>
      <c r="D35" s="192">
        <v>29730.931505</v>
      </c>
      <c r="E35" s="185">
        <v>0</v>
      </c>
      <c r="F35" s="185">
        <v>30.29</v>
      </c>
      <c r="G35" s="185">
        <v>68.59</v>
      </c>
      <c r="H35" s="185">
        <v>0.17</v>
      </c>
      <c r="I35" s="185">
        <v>0.94999999999998863</v>
      </c>
      <c r="J35" s="185">
        <v>1.3600000000000136</v>
      </c>
      <c r="Q35" s="53"/>
    </row>
    <row r="36" spans="1:53" s="20" customFormat="1" ht="20.100000000000001" customHeight="1">
      <c r="A36" s="2"/>
      <c r="B36" s="186">
        <v>30</v>
      </c>
      <c r="C36" s="189" t="s">
        <v>166</v>
      </c>
      <c r="D36" s="191">
        <v>69865.195139999996</v>
      </c>
      <c r="E36" s="77">
        <v>0</v>
      </c>
      <c r="F36" s="77">
        <v>36.69</v>
      </c>
      <c r="G36" s="77">
        <v>62.61</v>
      </c>
      <c r="H36" s="77">
        <v>0</v>
      </c>
      <c r="I36" s="77">
        <v>0.70000000000000284</v>
      </c>
      <c r="J36" s="77">
        <v>0.50999999999999091</v>
      </c>
      <c r="K36" s="2"/>
      <c r="L36" s="2"/>
      <c r="M36" s="2"/>
      <c r="N36" s="2"/>
      <c r="O36" s="2"/>
      <c r="P36" s="2"/>
      <c r="Q36" s="53"/>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s="2" customFormat="1" ht="20.100000000000001" customHeight="1">
      <c r="B37" s="187">
        <v>31</v>
      </c>
      <c r="C37" s="188" t="s">
        <v>292</v>
      </c>
      <c r="D37" s="192">
        <v>5238.0819970000002</v>
      </c>
      <c r="E37" s="185">
        <v>0</v>
      </c>
      <c r="F37" s="185">
        <v>30.94</v>
      </c>
      <c r="G37" s="185">
        <v>64.150000000000006</v>
      </c>
      <c r="H37" s="185">
        <v>0.51</v>
      </c>
      <c r="I37" s="185">
        <v>4.3999999999999915</v>
      </c>
      <c r="J37" s="185">
        <v>4.539999999999992</v>
      </c>
      <c r="Q37" s="53"/>
    </row>
    <row r="38" spans="1:53" ht="30.75" customHeight="1">
      <c r="B38" s="286" t="s">
        <v>211</v>
      </c>
      <c r="C38" s="287"/>
      <c r="D38" s="104">
        <f>SUM(D7:D37)</f>
        <v>27368132.663672995</v>
      </c>
      <c r="E38" s="51">
        <v>5.7202438225988814</v>
      </c>
      <c r="F38" s="51">
        <v>24.178032492839964</v>
      </c>
      <c r="G38" s="51">
        <v>68.174882844997768</v>
      </c>
      <c r="H38" s="51">
        <v>0.1173446473112387</v>
      </c>
      <c r="I38" s="51">
        <v>1.7906552899503119</v>
      </c>
      <c r="J38" s="51"/>
      <c r="K38" s="48"/>
      <c r="L38" s="48"/>
      <c r="M38" s="48"/>
      <c r="N38" s="48"/>
      <c r="O38" s="48"/>
    </row>
    <row r="39" spans="1:53" s="20" customFormat="1" ht="20.100000000000001" customHeight="1">
      <c r="A39" s="2"/>
      <c r="B39" s="187">
        <v>32</v>
      </c>
      <c r="C39" s="188" t="s">
        <v>158</v>
      </c>
      <c r="D39" s="192">
        <v>6751.3295850000004</v>
      </c>
      <c r="E39" s="185">
        <v>56.98</v>
      </c>
      <c r="F39" s="185">
        <v>32.659999999999997</v>
      </c>
      <c r="G39" s="185">
        <v>6.04</v>
      </c>
      <c r="H39" s="185">
        <v>0</v>
      </c>
      <c r="I39" s="185">
        <v>4.3200000000000074</v>
      </c>
      <c r="J39" s="185">
        <v>4.0999999999999943</v>
      </c>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s="2" customFormat="1" ht="20.100000000000001" customHeight="1">
      <c r="B40" s="186">
        <v>33</v>
      </c>
      <c r="C40" s="189" t="s">
        <v>150</v>
      </c>
      <c r="D40" s="191">
        <v>10860.353091000001</v>
      </c>
      <c r="E40" s="77">
        <v>55.889999999999993</v>
      </c>
      <c r="F40" s="77">
        <v>35.93</v>
      </c>
      <c r="G40" s="77">
        <v>4.82</v>
      </c>
      <c r="H40" s="77">
        <v>0</v>
      </c>
      <c r="I40" s="77">
        <v>3.3600000000000136</v>
      </c>
      <c r="J40" s="77">
        <v>3.4099999999999966</v>
      </c>
    </row>
    <row r="41" spans="1:53" s="20" customFormat="1" ht="20.100000000000001" customHeight="1">
      <c r="A41" s="2"/>
      <c r="B41" s="187">
        <v>34</v>
      </c>
      <c r="C41" s="188" t="s">
        <v>155</v>
      </c>
      <c r="D41" s="192">
        <v>17150.53255</v>
      </c>
      <c r="E41" s="185">
        <v>53.669999999999995</v>
      </c>
      <c r="F41" s="185">
        <v>40.089999999999996</v>
      </c>
      <c r="G41" s="185">
        <v>3.83</v>
      </c>
      <c r="H41" s="185">
        <v>0</v>
      </c>
      <c r="I41" s="185">
        <v>2.4100000000000108</v>
      </c>
      <c r="J41" s="185">
        <v>3.4000000000000057</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s="2" customFormat="1" ht="20.100000000000001" customHeight="1">
      <c r="B42" s="186">
        <v>35</v>
      </c>
      <c r="C42" s="189" t="s">
        <v>55</v>
      </c>
      <c r="D42" s="191">
        <v>9738.83374</v>
      </c>
      <c r="E42" s="77">
        <v>52.38</v>
      </c>
      <c r="F42" s="77">
        <v>39.89</v>
      </c>
      <c r="G42" s="77">
        <v>4.22</v>
      </c>
      <c r="H42" s="77">
        <v>0</v>
      </c>
      <c r="I42" s="77">
        <v>3.5099999999999909</v>
      </c>
      <c r="J42" s="77">
        <v>2.730000000000004</v>
      </c>
    </row>
    <row r="43" spans="1:53" s="20" customFormat="1" ht="20.100000000000001" customHeight="1">
      <c r="A43" s="2"/>
      <c r="B43" s="187">
        <v>36</v>
      </c>
      <c r="C43" s="188" t="s">
        <v>54</v>
      </c>
      <c r="D43" s="192">
        <v>19371.549386999999</v>
      </c>
      <c r="E43" s="185">
        <v>50.4</v>
      </c>
      <c r="F43" s="185">
        <v>41.95</v>
      </c>
      <c r="G43" s="185">
        <v>2.71</v>
      </c>
      <c r="H43" s="185">
        <v>0</v>
      </c>
      <c r="I43" s="185">
        <v>4.9399999999999977</v>
      </c>
      <c r="J43" s="185">
        <v>3.7199999999999989</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s="2" customFormat="1" ht="20.100000000000001" customHeight="1">
      <c r="B44" s="186">
        <v>37</v>
      </c>
      <c r="C44" s="189" t="s">
        <v>453</v>
      </c>
      <c r="D44" s="191">
        <v>61359.873551999997</v>
      </c>
      <c r="E44" s="77">
        <v>46.73</v>
      </c>
      <c r="F44" s="77">
        <v>46.839999999999996</v>
      </c>
      <c r="G44" s="77">
        <v>4</v>
      </c>
      <c r="H44" s="77">
        <v>0</v>
      </c>
      <c r="I44" s="77">
        <v>2.4300000000000068</v>
      </c>
      <c r="J44" s="77">
        <v>4.1699999999999875</v>
      </c>
    </row>
    <row r="45" spans="1:53" s="20" customFormat="1" ht="20.100000000000001" customHeight="1">
      <c r="A45" s="2"/>
      <c r="B45" s="187">
        <v>38</v>
      </c>
      <c r="C45" s="188" t="s">
        <v>454</v>
      </c>
      <c r="D45" s="192">
        <v>156701.43141700001</v>
      </c>
      <c r="E45" s="185">
        <v>36.840000000000003</v>
      </c>
      <c r="F45" s="185">
        <v>23.83</v>
      </c>
      <c r="G45" s="185">
        <v>28.55</v>
      </c>
      <c r="H45" s="185">
        <v>0</v>
      </c>
      <c r="I45" s="185">
        <v>10.780000000000001</v>
      </c>
      <c r="J45" s="185">
        <v>6.0600000000000023</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s="2" customFormat="1" ht="20.100000000000001" customHeight="1">
      <c r="B46" s="186">
        <v>39</v>
      </c>
      <c r="C46" s="189" t="s">
        <v>168</v>
      </c>
      <c r="D46" s="191">
        <v>10281.376050000001</v>
      </c>
      <c r="E46" s="77">
        <v>34.89</v>
      </c>
      <c r="F46" s="77">
        <v>15.590000000000002</v>
      </c>
      <c r="G46" s="77">
        <v>45.98</v>
      </c>
      <c r="H46" s="77">
        <v>0</v>
      </c>
      <c r="I46" s="77">
        <v>3.539999999999992</v>
      </c>
      <c r="J46" s="77">
        <v>2.5200000000000102</v>
      </c>
    </row>
    <row r="47" spans="1:53" s="20" customFormat="1" ht="20.100000000000001" customHeight="1">
      <c r="A47" s="2"/>
      <c r="B47" s="187">
        <v>40</v>
      </c>
      <c r="C47" s="188" t="s">
        <v>191</v>
      </c>
      <c r="D47" s="192">
        <v>56047.911069000002</v>
      </c>
      <c r="E47" s="185">
        <v>32.92</v>
      </c>
      <c r="F47" s="185">
        <v>54.93</v>
      </c>
      <c r="G47" s="185">
        <v>5.53</v>
      </c>
      <c r="H47" s="185">
        <v>0</v>
      </c>
      <c r="I47" s="185">
        <v>6.6200000000000045</v>
      </c>
      <c r="J47" s="185">
        <v>6.789999999999992</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s="2" customFormat="1" ht="20.100000000000001" customHeight="1">
      <c r="B48" s="186">
        <v>41</v>
      </c>
      <c r="C48" s="189" t="s">
        <v>452</v>
      </c>
      <c r="D48" s="191">
        <v>112987.02246399999</v>
      </c>
      <c r="E48" s="77">
        <v>32.729999999999997</v>
      </c>
      <c r="F48" s="77">
        <v>27.27</v>
      </c>
      <c r="G48" s="77">
        <v>33.54</v>
      </c>
      <c r="H48" s="77">
        <v>0.04</v>
      </c>
      <c r="I48" s="77">
        <v>6.4200000000000159</v>
      </c>
      <c r="J48" s="77">
        <v>6.5099999999999909</v>
      </c>
    </row>
    <row r="49" spans="1:53" ht="20.100000000000001" customHeight="1">
      <c r="B49" s="272" t="s">
        <v>212</v>
      </c>
      <c r="C49" s="273"/>
      <c r="D49" s="104">
        <f>SUM(D39:D48)</f>
        <v>461250.21290500002</v>
      </c>
      <c r="E49" s="52">
        <v>38.89580532850362</v>
      </c>
      <c r="F49" s="52">
        <v>33.447877099759225</v>
      </c>
      <c r="G49" s="52">
        <v>20.69145703579818</v>
      </c>
      <c r="H49" s="52">
        <v>9.7983280486655094E-3</v>
      </c>
      <c r="I49" s="52">
        <v>6.9550622078903057</v>
      </c>
      <c r="J49" s="52"/>
      <c r="K49" s="48"/>
      <c r="L49" s="48"/>
      <c r="M49" s="48"/>
      <c r="N49" s="48"/>
      <c r="O49" s="48"/>
    </row>
    <row r="50" spans="1:53" s="20" customFormat="1" ht="20.100000000000001" customHeight="1">
      <c r="A50" s="2"/>
      <c r="B50" s="187">
        <v>42</v>
      </c>
      <c r="C50" s="188" t="s">
        <v>156</v>
      </c>
      <c r="D50" s="192">
        <v>4524461.9207899999</v>
      </c>
      <c r="E50" s="185">
        <v>94.05</v>
      </c>
      <c r="F50" s="185">
        <v>3.0300000000000002</v>
      </c>
      <c r="G50" s="185">
        <v>0.11</v>
      </c>
      <c r="H50" s="185">
        <v>0</v>
      </c>
      <c r="I50" s="185">
        <v>2.8100000000000023</v>
      </c>
      <c r="J50" s="185">
        <v>2.980000000000004</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s="2" customFormat="1" ht="20.100000000000001" customHeight="1">
      <c r="B51" s="186">
        <v>43</v>
      </c>
      <c r="C51" s="189" t="s">
        <v>313</v>
      </c>
      <c r="D51" s="191">
        <v>227491.15496799999</v>
      </c>
      <c r="E51" s="77">
        <v>92.38</v>
      </c>
      <c r="F51" s="77">
        <v>0</v>
      </c>
      <c r="G51" s="77">
        <v>0.22</v>
      </c>
      <c r="H51" s="77">
        <v>0.04</v>
      </c>
      <c r="I51" s="77">
        <v>7.3599999999999994</v>
      </c>
      <c r="J51" s="77">
        <v>11.920000000000002</v>
      </c>
    </row>
    <row r="52" spans="1:53" s="20" customFormat="1" ht="20.100000000000001" customHeight="1">
      <c r="A52" s="2"/>
      <c r="B52" s="187">
        <v>44</v>
      </c>
      <c r="C52" s="188" t="s">
        <v>58</v>
      </c>
      <c r="D52" s="192">
        <v>241223.50938500001</v>
      </c>
      <c r="E52" s="185">
        <v>91.66</v>
      </c>
      <c r="F52" s="185">
        <v>2.63</v>
      </c>
      <c r="G52" s="185">
        <v>0.05</v>
      </c>
      <c r="H52" s="185">
        <v>0.04</v>
      </c>
      <c r="I52" s="185">
        <v>5.6200000000000045</v>
      </c>
      <c r="J52" s="185">
        <v>3.2900000000000063</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s="2" customFormat="1" ht="20.100000000000001" customHeight="1">
      <c r="B53" s="186">
        <v>45</v>
      </c>
      <c r="C53" s="189" t="s">
        <v>182</v>
      </c>
      <c r="D53" s="191">
        <v>105282.246866</v>
      </c>
      <c r="E53" s="77">
        <v>90.67</v>
      </c>
      <c r="F53" s="77">
        <v>0</v>
      </c>
      <c r="G53" s="77">
        <v>0.76</v>
      </c>
      <c r="H53" s="77">
        <v>0.03</v>
      </c>
      <c r="I53" s="77">
        <v>8.539999999999992</v>
      </c>
      <c r="J53" s="77">
        <v>6.1400000000000006</v>
      </c>
    </row>
    <row r="54" spans="1:53" s="20" customFormat="1" ht="20.100000000000001" customHeight="1">
      <c r="A54" s="2"/>
      <c r="B54" s="187">
        <v>46</v>
      </c>
      <c r="C54" s="188" t="s">
        <v>456</v>
      </c>
      <c r="D54" s="192">
        <v>137628.25477</v>
      </c>
      <c r="E54" s="185">
        <v>88.06</v>
      </c>
      <c r="F54" s="185">
        <v>0</v>
      </c>
      <c r="G54" s="185">
        <v>3.55</v>
      </c>
      <c r="H54" s="185">
        <v>0</v>
      </c>
      <c r="I54" s="185">
        <v>8.39</v>
      </c>
      <c r="J54" s="185">
        <v>5.5100000000000051</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s="2" customFormat="1" ht="20.100000000000001" customHeight="1">
      <c r="B55" s="186">
        <v>47</v>
      </c>
      <c r="C55" s="189" t="s">
        <v>307</v>
      </c>
      <c r="D55" s="191">
        <v>49563.403730999999</v>
      </c>
      <c r="E55" s="77">
        <v>83.75</v>
      </c>
      <c r="F55" s="77">
        <v>0</v>
      </c>
      <c r="G55" s="77">
        <v>10.119999999999999</v>
      </c>
      <c r="H55" s="77">
        <v>0.11</v>
      </c>
      <c r="I55" s="77">
        <v>6.019999999999996</v>
      </c>
      <c r="J55" s="77">
        <v>4.9299999999999926</v>
      </c>
    </row>
    <row r="56" spans="1:53" s="20" customFormat="1" ht="20.100000000000001" customHeight="1">
      <c r="A56" s="2"/>
      <c r="B56" s="187">
        <v>48</v>
      </c>
      <c r="C56" s="188" t="s">
        <v>457</v>
      </c>
      <c r="D56" s="192">
        <v>91968.807855000006</v>
      </c>
      <c r="E56" s="185">
        <v>82.71</v>
      </c>
      <c r="F56" s="185">
        <v>4.28</v>
      </c>
      <c r="G56" s="185">
        <v>7.13</v>
      </c>
      <c r="H56" s="185">
        <v>0</v>
      </c>
      <c r="I56" s="185">
        <v>5.8800000000000097</v>
      </c>
      <c r="J56" s="185">
        <v>4.3599999999999994</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s="2" customFormat="1" ht="20.100000000000001" customHeight="1">
      <c r="B57" s="186">
        <v>49</v>
      </c>
      <c r="C57" s="189" t="s">
        <v>60</v>
      </c>
      <c r="D57" s="191">
        <v>201539.701718</v>
      </c>
      <c r="E57" s="77">
        <v>80.5</v>
      </c>
      <c r="F57" s="77">
        <v>10.91</v>
      </c>
      <c r="G57" s="77">
        <v>1.6500000000000001</v>
      </c>
      <c r="H57" s="77">
        <v>0</v>
      </c>
      <c r="I57" s="77">
        <v>6.9399999999999977</v>
      </c>
      <c r="J57" s="77">
        <v>8.3800000000000097</v>
      </c>
    </row>
    <row r="58" spans="1:53" s="2" customFormat="1" ht="20.100000000000001" customHeight="1">
      <c r="B58" s="187">
        <v>50</v>
      </c>
      <c r="C58" s="188" t="s">
        <v>455</v>
      </c>
      <c r="D58" s="192">
        <v>283052.14144199999</v>
      </c>
      <c r="E58" s="185">
        <v>70.83</v>
      </c>
      <c r="F58" s="185">
        <v>23.630000000000003</v>
      </c>
      <c r="G58" s="185">
        <v>0.97</v>
      </c>
      <c r="H58" s="185">
        <v>0</v>
      </c>
      <c r="I58" s="185">
        <v>4.5699999999999932</v>
      </c>
      <c r="J58" s="185">
        <v>8.4900000000000091</v>
      </c>
    </row>
    <row r="59" spans="1:53" ht="20.100000000000001" customHeight="1">
      <c r="B59" s="274" t="s">
        <v>213</v>
      </c>
      <c r="C59" s="275"/>
      <c r="D59" s="104">
        <f>SUM(D50:D58)</f>
        <v>5862211.1415249994</v>
      </c>
      <c r="E59" s="51">
        <v>91.833524959254021</v>
      </c>
      <c r="F59" s="51">
        <v>4.0299613277265554</v>
      </c>
      <c r="G59" s="51">
        <v>0.49346826885964756</v>
      </c>
      <c r="H59" s="51">
        <v>4.6670151807928235E-3</v>
      </c>
      <c r="I59" s="51">
        <v>3.6383784289789989</v>
      </c>
      <c r="J59" s="51"/>
      <c r="K59" s="48"/>
      <c r="L59" s="48"/>
      <c r="M59" s="48"/>
      <c r="N59" s="48"/>
      <c r="O59" s="48"/>
    </row>
    <row r="60" spans="1:53" s="20" customFormat="1" ht="20.100000000000001" customHeight="1">
      <c r="A60" s="2"/>
      <c r="B60" s="11">
        <v>51</v>
      </c>
      <c r="C60" s="190" t="s">
        <v>426</v>
      </c>
      <c r="D60" s="103">
        <v>88917.700530999995</v>
      </c>
      <c r="E60" s="49">
        <v>91.77</v>
      </c>
      <c r="F60" s="49">
        <v>2.78</v>
      </c>
      <c r="G60" s="49">
        <v>0.85</v>
      </c>
      <c r="H60" s="49">
        <v>0</v>
      </c>
      <c r="I60" s="78">
        <v>4.6000000000000085</v>
      </c>
      <c r="J60" s="50">
        <v>2.8700000000000045</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ht="20.100000000000001" customHeight="1">
      <c r="B61" s="272" t="s">
        <v>214</v>
      </c>
      <c r="C61" s="273"/>
      <c r="D61" s="104">
        <f>SUM(D60)</f>
        <v>88917.700530999995</v>
      </c>
      <c r="E61" s="52">
        <v>91.77</v>
      </c>
      <c r="F61" s="52">
        <v>2.78</v>
      </c>
      <c r="G61" s="52">
        <v>0.85</v>
      </c>
      <c r="H61" s="52">
        <v>0</v>
      </c>
      <c r="I61" s="52">
        <v>4.6000000000000085</v>
      </c>
      <c r="J61" s="52">
        <v>0</v>
      </c>
      <c r="K61" s="48"/>
      <c r="L61" s="48"/>
      <c r="M61" s="48"/>
      <c r="N61" s="48"/>
      <c r="O61" s="48"/>
    </row>
    <row r="62" spans="1:53" s="20" customFormat="1" ht="20.100000000000001" customHeight="1">
      <c r="A62" s="2"/>
      <c r="B62" s="187">
        <v>52</v>
      </c>
      <c r="C62" s="188" t="s">
        <v>467</v>
      </c>
      <c r="D62" s="192">
        <v>26673.338743</v>
      </c>
      <c r="E62" s="185">
        <v>95</v>
      </c>
      <c r="F62" s="185">
        <v>0</v>
      </c>
      <c r="G62" s="185">
        <v>0.13</v>
      </c>
      <c r="H62" s="185">
        <v>0</v>
      </c>
      <c r="I62" s="185">
        <v>4.8700000000000045</v>
      </c>
      <c r="J62" s="185">
        <v>3.8500000000000085</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s="2" customFormat="1" ht="20.100000000000001" customHeight="1">
      <c r="B63" s="186">
        <v>53</v>
      </c>
      <c r="C63" s="189" t="s">
        <v>146</v>
      </c>
      <c r="D63" s="191">
        <v>97843.778023999999</v>
      </c>
      <c r="E63" s="77">
        <v>94</v>
      </c>
      <c r="F63" s="77">
        <v>0</v>
      </c>
      <c r="G63" s="77">
        <v>0.82000000000000006</v>
      </c>
      <c r="H63" s="77">
        <v>0</v>
      </c>
      <c r="I63" s="77">
        <v>5.1800000000000068</v>
      </c>
      <c r="J63" s="77">
        <v>11.299999999999997</v>
      </c>
    </row>
    <row r="64" spans="1:53" s="20" customFormat="1" ht="20.100000000000001" customHeight="1">
      <c r="A64" s="2"/>
      <c r="B64" s="187">
        <v>54</v>
      </c>
      <c r="C64" s="188" t="s">
        <v>135</v>
      </c>
      <c r="D64" s="192">
        <v>118227.451434</v>
      </c>
      <c r="E64" s="185">
        <v>93.79</v>
      </c>
      <c r="F64" s="185">
        <v>0</v>
      </c>
      <c r="G64" s="185">
        <v>7.0000000000000007E-2</v>
      </c>
      <c r="H64" s="185">
        <v>0.01</v>
      </c>
      <c r="I64" s="185">
        <v>6.1299999999999955</v>
      </c>
      <c r="J64" s="185">
        <v>5.4099999999999966</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s="2" customFormat="1" ht="20.100000000000001" customHeight="1">
      <c r="B65" s="186">
        <v>55</v>
      </c>
      <c r="C65" s="189" t="s">
        <v>461</v>
      </c>
      <c r="D65" s="191">
        <v>113543.08282700001</v>
      </c>
      <c r="E65" s="77">
        <v>93.38</v>
      </c>
      <c r="F65" s="77">
        <v>0</v>
      </c>
      <c r="G65" s="77">
        <v>0</v>
      </c>
      <c r="H65" s="77">
        <v>0.08</v>
      </c>
      <c r="I65" s="77">
        <v>6.5400000000000063</v>
      </c>
      <c r="J65" s="77">
        <v>5.0999999999999943</v>
      </c>
    </row>
    <row r="66" spans="1:53" s="20" customFormat="1" ht="20.100000000000001" customHeight="1">
      <c r="A66" s="19"/>
      <c r="B66" s="187">
        <v>56</v>
      </c>
      <c r="C66" s="188" t="s">
        <v>289</v>
      </c>
      <c r="D66" s="192">
        <v>42901.825256999997</v>
      </c>
      <c r="E66" s="185">
        <v>93.32</v>
      </c>
      <c r="F66" s="185">
        <v>0</v>
      </c>
      <c r="G66" s="185">
        <v>0.2</v>
      </c>
      <c r="H66" s="185">
        <v>0</v>
      </c>
      <c r="I66" s="185">
        <v>6.480000000000004</v>
      </c>
      <c r="J66" s="185">
        <v>2.7400000000000091</v>
      </c>
      <c r="K66" s="2"/>
      <c r="L66" s="2"/>
      <c r="M66" s="2"/>
      <c r="N66" s="2"/>
      <c r="O66" s="2"/>
      <c r="P66" s="19"/>
      <c r="Q66" s="19"/>
      <c r="R66" s="19"/>
      <c r="S66" s="19"/>
      <c r="T66" s="19"/>
      <c r="U66" s="19"/>
      <c r="V66" s="19"/>
      <c r="W66" s="19"/>
      <c r="X66" s="19"/>
      <c r="Y66" s="19"/>
      <c r="Z66" s="19"/>
      <c r="AA66" s="19"/>
      <c r="AB66" s="19"/>
      <c r="AC66" s="19"/>
      <c r="AD66" s="19"/>
      <c r="AE66" s="19"/>
      <c r="AF66" s="19"/>
      <c r="AG66" s="2"/>
      <c r="AH66" s="2"/>
      <c r="AI66" s="2"/>
      <c r="AJ66" s="2"/>
      <c r="AK66" s="2"/>
      <c r="AL66" s="2"/>
      <c r="AM66" s="2"/>
      <c r="AN66" s="2"/>
      <c r="AO66" s="2"/>
      <c r="AP66" s="2"/>
      <c r="AQ66" s="2"/>
      <c r="AR66" s="2"/>
      <c r="AS66" s="2"/>
      <c r="AT66" s="2"/>
      <c r="AU66" s="2"/>
      <c r="AV66" s="2"/>
      <c r="AW66" s="2"/>
      <c r="AX66" s="2"/>
      <c r="AY66" s="2"/>
      <c r="AZ66" s="2"/>
      <c r="BA66" s="2"/>
    </row>
    <row r="67" spans="1:53" s="2" customFormat="1" ht="20.100000000000001" customHeight="1">
      <c r="B67" s="186">
        <v>57</v>
      </c>
      <c r="C67" s="189" t="s">
        <v>124</v>
      </c>
      <c r="D67" s="191">
        <v>15502.123457</v>
      </c>
      <c r="E67" s="77">
        <v>92.96</v>
      </c>
      <c r="F67" s="77">
        <v>0</v>
      </c>
      <c r="G67" s="77">
        <v>0.31</v>
      </c>
      <c r="H67" s="77">
        <v>0.15</v>
      </c>
      <c r="I67" s="77">
        <v>6.5800000000000125</v>
      </c>
      <c r="J67" s="77">
        <v>2.460000000000008</v>
      </c>
    </row>
    <row r="68" spans="1:53" s="20" customFormat="1" ht="20.100000000000001" customHeight="1">
      <c r="A68" s="2"/>
      <c r="B68" s="187">
        <v>58</v>
      </c>
      <c r="C68" s="188" t="s">
        <v>485</v>
      </c>
      <c r="D68" s="192">
        <v>10584.123216</v>
      </c>
      <c r="E68" s="185">
        <v>92.42</v>
      </c>
      <c r="F68" s="185">
        <v>0</v>
      </c>
      <c r="G68" s="185">
        <v>0.48</v>
      </c>
      <c r="H68" s="185">
        <v>0.15</v>
      </c>
      <c r="I68" s="185">
        <v>6.9500000000000028</v>
      </c>
      <c r="J68" s="185">
        <v>5.1700000000000017</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s="2" customFormat="1" ht="20.100000000000001" customHeight="1">
      <c r="B69" s="186">
        <v>59</v>
      </c>
      <c r="C69" s="189" t="s">
        <v>463</v>
      </c>
      <c r="D69" s="191">
        <v>158349.269015</v>
      </c>
      <c r="E69" s="77">
        <v>92.28</v>
      </c>
      <c r="F69" s="77">
        <v>0</v>
      </c>
      <c r="G69" s="77">
        <v>0</v>
      </c>
      <c r="H69" s="77">
        <v>0</v>
      </c>
      <c r="I69" s="77">
        <v>7.7199999999999989</v>
      </c>
      <c r="J69" s="77">
        <v>4.9099999999999966</v>
      </c>
    </row>
    <row r="70" spans="1:53" s="21" customFormat="1" ht="20.100000000000001" customHeight="1">
      <c r="A70" s="2"/>
      <c r="B70" s="187">
        <v>60</v>
      </c>
      <c r="C70" s="188" t="s">
        <v>460</v>
      </c>
      <c r="D70" s="192">
        <v>13004.021989999999</v>
      </c>
      <c r="E70" s="185">
        <v>92.179999999999993</v>
      </c>
      <c r="F70" s="185">
        <v>0</v>
      </c>
      <c r="G70" s="185">
        <v>1.02</v>
      </c>
      <c r="H70" s="185">
        <v>0</v>
      </c>
      <c r="I70" s="185">
        <v>6.8000000000000114</v>
      </c>
      <c r="J70" s="185">
        <v>3.6000000000000085</v>
      </c>
      <c r="K70" s="2"/>
      <c r="L70" s="2"/>
      <c r="M70" s="2"/>
      <c r="N70" s="2"/>
      <c r="O70" s="2"/>
      <c r="P70" s="2"/>
      <c r="Q70" s="2"/>
      <c r="R70" s="2"/>
      <c r="S70" s="2"/>
      <c r="T70" s="2"/>
      <c r="U70" s="2"/>
      <c r="V70" s="2"/>
      <c r="W70" s="2"/>
      <c r="X70" s="2"/>
      <c r="Y70" s="2"/>
      <c r="Z70" s="2"/>
      <c r="AA70" s="2"/>
      <c r="AB70" s="2"/>
      <c r="AC70" s="2"/>
      <c r="AD70" s="2"/>
      <c r="AE70" s="2"/>
      <c r="AF70" s="2"/>
      <c r="AG70" s="19"/>
      <c r="AH70" s="19"/>
      <c r="AI70" s="19"/>
      <c r="AJ70" s="19"/>
      <c r="AK70" s="19"/>
      <c r="AL70" s="19"/>
      <c r="AM70" s="19"/>
      <c r="AN70" s="19"/>
      <c r="AO70" s="19"/>
      <c r="AP70" s="19"/>
      <c r="AQ70" s="19"/>
      <c r="AR70" s="19"/>
      <c r="AS70" s="19"/>
      <c r="AT70" s="19"/>
      <c r="AU70" s="19"/>
      <c r="AV70" s="19"/>
      <c r="AW70" s="19"/>
      <c r="AX70" s="19"/>
      <c r="AY70" s="19"/>
      <c r="AZ70" s="19"/>
      <c r="BA70" s="19"/>
    </row>
    <row r="71" spans="1:53" s="2" customFormat="1" ht="20.100000000000001" customHeight="1">
      <c r="B71" s="186">
        <v>61</v>
      </c>
      <c r="C71" s="189" t="s">
        <v>488</v>
      </c>
      <c r="D71" s="191">
        <v>9735.4305719999993</v>
      </c>
      <c r="E71" s="77">
        <v>91.79</v>
      </c>
      <c r="F71" s="77">
        <v>0</v>
      </c>
      <c r="G71" s="77">
        <v>0.06</v>
      </c>
      <c r="H71" s="77">
        <v>0.02</v>
      </c>
      <c r="I71" s="77">
        <v>8.1299999999999955</v>
      </c>
      <c r="J71" s="77">
        <v>4.6400000000000006</v>
      </c>
    </row>
    <row r="72" spans="1:53" s="20" customFormat="1" ht="20.100000000000001" customHeight="1">
      <c r="A72" s="2"/>
      <c r="B72" s="187">
        <v>62</v>
      </c>
      <c r="C72" s="188" t="s">
        <v>464</v>
      </c>
      <c r="D72" s="192">
        <v>47275.893918000002</v>
      </c>
      <c r="E72" s="185">
        <v>91.62</v>
      </c>
      <c r="F72" s="185">
        <v>0</v>
      </c>
      <c r="G72" s="185">
        <v>0.33</v>
      </c>
      <c r="H72" s="185">
        <v>0</v>
      </c>
      <c r="I72" s="185">
        <v>8.0499999999999972</v>
      </c>
      <c r="J72" s="185">
        <v>6.730000000000004</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s="2" customFormat="1" ht="20.100000000000001" customHeight="1">
      <c r="B73" s="186">
        <v>63</v>
      </c>
      <c r="C73" s="189" t="s">
        <v>469</v>
      </c>
      <c r="D73" s="191">
        <v>437825.512131</v>
      </c>
      <c r="E73" s="77">
        <v>91.29</v>
      </c>
      <c r="F73" s="77">
        <v>0.46</v>
      </c>
      <c r="G73" s="77">
        <v>0</v>
      </c>
      <c r="H73" s="77">
        <v>0</v>
      </c>
      <c r="I73" s="77">
        <v>8.25</v>
      </c>
      <c r="J73" s="77">
        <v>7.4099999999999966</v>
      </c>
    </row>
    <row r="74" spans="1:53" s="20" customFormat="1" ht="20.100000000000001" customHeight="1">
      <c r="A74" s="2"/>
      <c r="B74" s="187">
        <v>64</v>
      </c>
      <c r="C74" s="188" t="s">
        <v>458</v>
      </c>
      <c r="D74" s="192">
        <v>1278917.9056800001</v>
      </c>
      <c r="E74" s="185">
        <v>91.11</v>
      </c>
      <c r="F74" s="185">
        <v>0</v>
      </c>
      <c r="G74" s="185">
        <v>0</v>
      </c>
      <c r="H74" s="185">
        <v>0.16</v>
      </c>
      <c r="I74" s="185">
        <v>8.730000000000004</v>
      </c>
      <c r="J74" s="185">
        <v>6.0499999999999972</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s="2" customFormat="1" ht="20.100000000000001" customHeight="1">
      <c r="B75" s="186">
        <v>65</v>
      </c>
      <c r="C75" s="189" t="s">
        <v>475</v>
      </c>
      <c r="D75" s="191">
        <v>18183.673201000001</v>
      </c>
      <c r="E75" s="77">
        <v>90.88</v>
      </c>
      <c r="F75" s="77">
        <v>0</v>
      </c>
      <c r="G75" s="77">
        <v>1.19</v>
      </c>
      <c r="H75" s="77">
        <v>0.47</v>
      </c>
      <c r="I75" s="77">
        <v>7.460000000000008</v>
      </c>
      <c r="J75" s="77">
        <v>5.8499999999999943</v>
      </c>
    </row>
    <row r="76" spans="1:53" s="20" customFormat="1" ht="20.100000000000001" customHeight="1">
      <c r="A76" s="2"/>
      <c r="B76" s="187">
        <v>66</v>
      </c>
      <c r="C76" s="188" t="s">
        <v>470</v>
      </c>
      <c r="D76" s="192">
        <v>108763.916419</v>
      </c>
      <c r="E76" s="185">
        <v>90.71</v>
      </c>
      <c r="F76" s="185">
        <v>0</v>
      </c>
      <c r="G76" s="185">
        <v>0.28000000000000003</v>
      </c>
      <c r="H76" s="185">
        <v>0</v>
      </c>
      <c r="I76" s="185">
        <v>9.0100000000000051</v>
      </c>
      <c r="J76" s="185">
        <v>10.680000000000007</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s="2" customFormat="1" ht="20.100000000000001" customHeight="1">
      <c r="B77" s="186">
        <v>67</v>
      </c>
      <c r="C77" s="189" t="s">
        <v>459</v>
      </c>
      <c r="D77" s="191">
        <v>339407.16450200003</v>
      </c>
      <c r="E77" s="77">
        <v>90.67</v>
      </c>
      <c r="F77" s="77">
        <v>1.02</v>
      </c>
      <c r="G77" s="77">
        <v>0.04</v>
      </c>
      <c r="H77" s="77">
        <v>0</v>
      </c>
      <c r="I77" s="77">
        <v>8.269999999999996</v>
      </c>
      <c r="J77" s="77">
        <v>5.8199999999999932</v>
      </c>
    </row>
    <row r="78" spans="1:53" s="20" customFormat="1" ht="20.100000000000001" customHeight="1">
      <c r="A78" s="2"/>
      <c r="B78" s="187">
        <v>68</v>
      </c>
      <c r="C78" s="188" t="s">
        <v>486</v>
      </c>
      <c r="D78" s="192">
        <v>21396.226115000001</v>
      </c>
      <c r="E78" s="185">
        <v>90.63</v>
      </c>
      <c r="F78" s="185">
        <v>0</v>
      </c>
      <c r="G78" s="185">
        <v>2.16</v>
      </c>
      <c r="H78" s="185">
        <v>0</v>
      </c>
      <c r="I78" s="185">
        <v>7.210000000000008</v>
      </c>
      <c r="J78" s="185">
        <v>4</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s="2" customFormat="1" ht="20.100000000000001" customHeight="1">
      <c r="B79" s="186">
        <v>69</v>
      </c>
      <c r="C79" s="189" t="s">
        <v>479</v>
      </c>
      <c r="D79" s="191">
        <v>49264.585208999997</v>
      </c>
      <c r="E79" s="77">
        <v>90.51</v>
      </c>
      <c r="F79" s="77">
        <v>0</v>
      </c>
      <c r="G79" s="77">
        <v>0</v>
      </c>
      <c r="H79" s="77">
        <v>0</v>
      </c>
      <c r="I79" s="77">
        <v>9.4899999999999949</v>
      </c>
      <c r="J79" s="77">
        <v>7.1400000000000006</v>
      </c>
    </row>
    <row r="80" spans="1:53" s="20" customFormat="1" ht="20.100000000000001" customHeight="1">
      <c r="A80" s="2"/>
      <c r="B80" s="187">
        <v>70</v>
      </c>
      <c r="C80" s="188" t="s">
        <v>169</v>
      </c>
      <c r="D80" s="192">
        <v>7002.7672169999996</v>
      </c>
      <c r="E80" s="185">
        <v>90.45</v>
      </c>
      <c r="F80" s="185">
        <v>0</v>
      </c>
      <c r="G80" s="185">
        <v>0.41</v>
      </c>
      <c r="H80" s="185">
        <v>0</v>
      </c>
      <c r="I80" s="185">
        <v>9.14</v>
      </c>
      <c r="J80" s="185">
        <v>5.2800000000000011</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s="2" customFormat="1" ht="20.100000000000001" customHeight="1">
      <c r="B81" s="186">
        <v>71</v>
      </c>
      <c r="C81" s="189" t="s">
        <v>487</v>
      </c>
      <c r="D81" s="191">
        <v>17824.427274000001</v>
      </c>
      <c r="E81" s="77">
        <v>90.31</v>
      </c>
      <c r="F81" s="77">
        <v>0</v>
      </c>
      <c r="G81" s="77">
        <v>3.9600000000000004</v>
      </c>
      <c r="H81" s="77">
        <v>0</v>
      </c>
      <c r="I81" s="77">
        <v>5.730000000000004</v>
      </c>
      <c r="J81" s="77">
        <v>6.2500000000000142</v>
      </c>
    </row>
    <row r="82" spans="1:53" s="20" customFormat="1" ht="20.100000000000001" customHeight="1">
      <c r="A82" s="2"/>
      <c r="B82" s="187">
        <v>72</v>
      </c>
      <c r="C82" s="188" t="s">
        <v>481</v>
      </c>
      <c r="D82" s="192">
        <v>121702.38153699999</v>
      </c>
      <c r="E82" s="185">
        <v>89.23</v>
      </c>
      <c r="F82" s="185">
        <v>0</v>
      </c>
      <c r="G82" s="185">
        <v>0</v>
      </c>
      <c r="H82" s="185">
        <v>2.23</v>
      </c>
      <c r="I82" s="185">
        <v>8.539999999999992</v>
      </c>
      <c r="J82" s="185">
        <v>5.4900000000000091</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s="2" customFormat="1" ht="20.100000000000001" customHeight="1">
      <c r="B83" s="186">
        <v>73</v>
      </c>
      <c r="C83" s="189" t="s">
        <v>118</v>
      </c>
      <c r="D83" s="191">
        <v>20494.342371999999</v>
      </c>
      <c r="E83" s="77">
        <v>88.759999999999991</v>
      </c>
      <c r="F83" s="77">
        <v>1.7500000000000002</v>
      </c>
      <c r="G83" s="77">
        <v>2.5100000000000002</v>
      </c>
      <c r="H83" s="77">
        <v>0</v>
      </c>
      <c r="I83" s="77">
        <v>6.980000000000004</v>
      </c>
      <c r="J83" s="77">
        <v>7.8800000000000097</v>
      </c>
    </row>
    <row r="84" spans="1:53" s="20" customFormat="1" ht="20.100000000000001" customHeight="1">
      <c r="A84" s="2"/>
      <c r="B84" s="187">
        <v>74</v>
      </c>
      <c r="C84" s="188" t="s">
        <v>32</v>
      </c>
      <c r="D84" s="192">
        <v>31868.510923000002</v>
      </c>
      <c r="E84" s="185">
        <v>87.33</v>
      </c>
      <c r="F84" s="185">
        <v>0</v>
      </c>
      <c r="G84" s="185">
        <v>4.4000000000000004</v>
      </c>
      <c r="H84" s="185">
        <v>1.05</v>
      </c>
      <c r="I84" s="185">
        <v>7.2199999999999989</v>
      </c>
      <c r="J84" s="185">
        <v>4.980000000000004</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s="2" customFormat="1" ht="20.100000000000001" customHeight="1">
      <c r="B85" s="186">
        <v>75</v>
      </c>
      <c r="C85" s="189" t="s">
        <v>122</v>
      </c>
      <c r="D85" s="191">
        <v>12873.996099</v>
      </c>
      <c r="E85" s="77">
        <v>85.52</v>
      </c>
      <c r="F85" s="77">
        <v>0</v>
      </c>
      <c r="G85" s="77">
        <v>0.45</v>
      </c>
      <c r="H85" s="77">
        <v>0.42</v>
      </c>
      <c r="I85" s="77">
        <v>13.61</v>
      </c>
      <c r="J85" s="77">
        <v>10.599999999999994</v>
      </c>
    </row>
    <row r="86" spans="1:53" s="20" customFormat="1" ht="20.100000000000001" customHeight="1">
      <c r="A86" s="2"/>
      <c r="B86" s="187">
        <v>76</v>
      </c>
      <c r="C86" s="188" t="s">
        <v>484</v>
      </c>
      <c r="D86" s="192">
        <v>61264.085586000001</v>
      </c>
      <c r="E86" s="185">
        <v>85.24</v>
      </c>
      <c r="F86" s="185">
        <v>0</v>
      </c>
      <c r="G86" s="185">
        <v>3.04</v>
      </c>
      <c r="H86" s="185">
        <v>0.08</v>
      </c>
      <c r="I86" s="185">
        <v>11.64</v>
      </c>
      <c r="J86" s="185">
        <v>4.2900000000000063</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s="2" customFormat="1" ht="20.100000000000001" customHeight="1">
      <c r="B87" s="186">
        <v>77</v>
      </c>
      <c r="C87" s="189" t="s">
        <v>290</v>
      </c>
      <c r="D87" s="191">
        <v>5024.2830000000004</v>
      </c>
      <c r="E87" s="77">
        <v>84.65</v>
      </c>
      <c r="F87" s="77">
        <v>7.9600000000000009</v>
      </c>
      <c r="G87" s="77">
        <v>0.27999999999999997</v>
      </c>
      <c r="H87" s="77">
        <v>0</v>
      </c>
      <c r="I87" s="77">
        <v>7.1099999999999994</v>
      </c>
      <c r="J87" s="77">
        <v>7.8400000000000034</v>
      </c>
    </row>
    <row r="88" spans="1:53" s="20" customFormat="1" ht="20.100000000000001" customHeight="1">
      <c r="A88" s="2"/>
      <c r="B88" s="187">
        <v>78</v>
      </c>
      <c r="C88" s="188" t="s">
        <v>306</v>
      </c>
      <c r="D88" s="192">
        <v>6041.0311009999996</v>
      </c>
      <c r="E88" s="185">
        <v>83.73</v>
      </c>
      <c r="F88" s="185">
        <v>5.0999999999999996</v>
      </c>
      <c r="G88" s="185">
        <v>6</v>
      </c>
      <c r="H88" s="185">
        <v>0.24</v>
      </c>
      <c r="I88" s="185">
        <v>4.9299999999999926</v>
      </c>
      <c r="J88" s="185">
        <v>6.2999999999999972</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s="2" customFormat="1" ht="20.100000000000001" customHeight="1">
      <c r="B89" s="186">
        <v>79</v>
      </c>
      <c r="C89" s="189" t="s">
        <v>483</v>
      </c>
      <c r="D89" s="191">
        <v>16942.77074</v>
      </c>
      <c r="E89" s="77">
        <v>82.98</v>
      </c>
      <c r="F89" s="77">
        <v>9.32</v>
      </c>
      <c r="G89" s="77">
        <v>0.12</v>
      </c>
      <c r="H89" s="77">
        <v>0.09</v>
      </c>
      <c r="I89" s="77">
        <v>7.4899999999999949</v>
      </c>
      <c r="J89" s="77">
        <v>4.75</v>
      </c>
    </row>
    <row r="90" spans="1:53" s="20" customFormat="1" ht="20.100000000000001" customHeight="1">
      <c r="A90" s="2"/>
      <c r="B90" s="187">
        <v>80</v>
      </c>
      <c r="C90" s="188" t="s">
        <v>478</v>
      </c>
      <c r="D90" s="192">
        <v>13110.691418</v>
      </c>
      <c r="E90" s="185">
        <v>82.15</v>
      </c>
      <c r="F90" s="185">
        <v>0</v>
      </c>
      <c r="G90" s="185">
        <v>11.88</v>
      </c>
      <c r="H90" s="185">
        <v>0.14000000000000001</v>
      </c>
      <c r="I90" s="185">
        <v>5.8299999999999983</v>
      </c>
      <c r="J90" s="185">
        <v>21.300000000000011</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s="2" customFormat="1" ht="20.100000000000001" customHeight="1">
      <c r="B91" s="186">
        <v>81</v>
      </c>
      <c r="C91" s="189" t="s">
        <v>468</v>
      </c>
      <c r="D91" s="191">
        <v>460031.77661200002</v>
      </c>
      <c r="E91" s="77">
        <v>82.02</v>
      </c>
      <c r="F91" s="77">
        <v>6.6</v>
      </c>
      <c r="G91" s="77">
        <v>0.09</v>
      </c>
      <c r="H91" s="77">
        <v>0.01</v>
      </c>
      <c r="I91" s="77">
        <v>11.280000000000001</v>
      </c>
      <c r="J91" s="77">
        <v>10.159999999999997</v>
      </c>
    </row>
    <row r="92" spans="1:53" s="20" customFormat="1" ht="20.100000000000001" customHeight="1">
      <c r="A92" s="2"/>
      <c r="B92" s="187">
        <v>82</v>
      </c>
      <c r="C92" s="188" t="s">
        <v>157</v>
      </c>
      <c r="D92" s="192">
        <v>140557.74184</v>
      </c>
      <c r="E92" s="185">
        <v>82.01</v>
      </c>
      <c r="F92" s="185">
        <v>5.76</v>
      </c>
      <c r="G92" s="185">
        <v>4.34</v>
      </c>
      <c r="H92" s="185">
        <v>0</v>
      </c>
      <c r="I92" s="185">
        <v>7.8900000000000006</v>
      </c>
      <c r="J92" s="185">
        <v>7.6599999999999966</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s="2" customFormat="1" ht="20.100000000000001" customHeight="1">
      <c r="B93" s="186">
        <v>83</v>
      </c>
      <c r="C93" s="189" t="s">
        <v>185</v>
      </c>
      <c r="D93" s="191">
        <v>96277.206061999997</v>
      </c>
      <c r="E93" s="77">
        <v>81.93</v>
      </c>
      <c r="F93" s="77">
        <v>2.2999999999999998</v>
      </c>
      <c r="G93" s="77">
        <v>7.3</v>
      </c>
      <c r="H93" s="77">
        <v>1.2E-2</v>
      </c>
      <c r="I93" s="243">
        <v>8.4579999999999984</v>
      </c>
      <c r="J93" s="77">
        <v>7.0400000000000063</v>
      </c>
    </row>
    <row r="94" spans="1:53" s="20" customFormat="1" ht="20.100000000000001" customHeight="1">
      <c r="A94" s="2"/>
      <c r="B94" s="187">
        <v>84</v>
      </c>
      <c r="C94" s="188" t="s">
        <v>144</v>
      </c>
      <c r="D94" s="192">
        <v>47545.159274999998</v>
      </c>
      <c r="E94" s="185">
        <v>81.45</v>
      </c>
      <c r="F94" s="185">
        <v>11.84</v>
      </c>
      <c r="G94" s="185">
        <v>1</v>
      </c>
      <c r="H94" s="185">
        <v>0</v>
      </c>
      <c r="I94" s="185">
        <v>5.7099999999999937</v>
      </c>
      <c r="J94" s="185">
        <v>4.6599999999999966</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s="2" customFormat="1" ht="20.100000000000001" customHeight="1">
      <c r="B95" s="186">
        <v>85</v>
      </c>
      <c r="C95" s="189" t="s">
        <v>193</v>
      </c>
      <c r="D95" s="191">
        <v>3675.0666999999999</v>
      </c>
      <c r="E95" s="77">
        <v>81.33</v>
      </c>
      <c r="F95" s="77">
        <v>0</v>
      </c>
      <c r="G95" s="77">
        <v>1.7399999999999998</v>
      </c>
      <c r="H95" s="77">
        <v>0</v>
      </c>
      <c r="I95" s="77">
        <v>16.930000000000007</v>
      </c>
      <c r="J95" s="77">
        <v>13.539999999999992</v>
      </c>
    </row>
    <row r="96" spans="1:53" s="20" customFormat="1" ht="20.100000000000001" customHeight="1">
      <c r="A96" s="2"/>
      <c r="B96" s="187">
        <v>86</v>
      </c>
      <c r="C96" s="188" t="s">
        <v>473</v>
      </c>
      <c r="D96" s="192">
        <v>10941.975963000001</v>
      </c>
      <c r="E96" s="185">
        <v>80.67</v>
      </c>
      <c r="F96" s="185">
        <v>0</v>
      </c>
      <c r="G96" s="185">
        <v>0</v>
      </c>
      <c r="H96" s="185">
        <v>0.1</v>
      </c>
      <c r="I96" s="185">
        <v>19.230000000000004</v>
      </c>
      <c r="J96" s="185">
        <v>4.4500000000000028</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s="2" customFormat="1" ht="20.100000000000001" customHeight="1">
      <c r="B97" s="186">
        <v>87</v>
      </c>
      <c r="C97" s="189" t="s">
        <v>427</v>
      </c>
      <c r="D97" s="191">
        <v>18850.61706</v>
      </c>
      <c r="E97" s="77">
        <v>80.17</v>
      </c>
      <c r="F97" s="77">
        <v>9.9599999999999991</v>
      </c>
      <c r="G97" s="77">
        <v>0.44</v>
      </c>
      <c r="H97" s="77">
        <v>0</v>
      </c>
      <c r="I97" s="77">
        <v>9.4300000000000068</v>
      </c>
      <c r="J97" s="77">
        <v>5.0300000000000011</v>
      </c>
    </row>
    <row r="98" spans="1:53" s="20" customFormat="1" ht="20.100000000000001" customHeight="1">
      <c r="A98" s="2"/>
      <c r="B98" s="187">
        <v>88</v>
      </c>
      <c r="C98" s="188" t="s">
        <v>152</v>
      </c>
      <c r="D98" s="192">
        <v>134271.26777499999</v>
      </c>
      <c r="E98" s="185">
        <v>80.11</v>
      </c>
      <c r="F98" s="185">
        <v>11.55</v>
      </c>
      <c r="G98" s="185">
        <v>0.08</v>
      </c>
      <c r="H98" s="185">
        <v>0.02</v>
      </c>
      <c r="I98" s="185">
        <v>8.2399999999999949</v>
      </c>
      <c r="J98" s="185">
        <v>6.0100000000000051</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s="2" customFormat="1" ht="20.100000000000001" customHeight="1">
      <c r="B99" s="186">
        <v>89</v>
      </c>
      <c r="C99" s="189" t="s">
        <v>162</v>
      </c>
      <c r="D99" s="191">
        <v>43333.628632</v>
      </c>
      <c r="E99" s="77">
        <v>77.98</v>
      </c>
      <c r="F99" s="77">
        <v>14.76</v>
      </c>
      <c r="G99" s="77">
        <v>0.01</v>
      </c>
      <c r="H99" s="77">
        <v>0.8</v>
      </c>
      <c r="I99" s="77">
        <v>6.4499999999999886</v>
      </c>
      <c r="J99" s="77">
        <v>3.7099999999999937</v>
      </c>
    </row>
    <row r="100" spans="1:53" s="20" customFormat="1" ht="20.100000000000001" customHeight="1">
      <c r="A100" s="2"/>
      <c r="B100" s="187">
        <v>90</v>
      </c>
      <c r="C100" s="188" t="s">
        <v>482</v>
      </c>
      <c r="D100" s="192">
        <v>12524.557127</v>
      </c>
      <c r="E100" s="185">
        <v>77.709999999999994</v>
      </c>
      <c r="F100" s="185">
        <v>0</v>
      </c>
      <c r="G100" s="185">
        <v>14.21</v>
      </c>
      <c r="H100" s="185">
        <v>0</v>
      </c>
      <c r="I100" s="185">
        <v>8.0800000000000125</v>
      </c>
      <c r="J100" s="185">
        <v>16.03</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s="2" customFormat="1" ht="20.100000000000001" customHeight="1">
      <c r="B101" s="186">
        <v>91</v>
      </c>
      <c r="C101" s="189" t="s">
        <v>462</v>
      </c>
      <c r="D101" s="191">
        <v>6911.8474770000003</v>
      </c>
      <c r="E101" s="77">
        <v>76.44</v>
      </c>
      <c r="F101" s="77">
        <v>6.52</v>
      </c>
      <c r="G101" s="77">
        <v>0.33</v>
      </c>
      <c r="H101" s="77">
        <v>0</v>
      </c>
      <c r="I101" s="77">
        <v>16.710000000000008</v>
      </c>
      <c r="J101" s="77">
        <v>5.0799999999999983</v>
      </c>
    </row>
    <row r="102" spans="1:53" s="20" customFormat="1" ht="20.100000000000001" customHeight="1">
      <c r="A102" s="2"/>
      <c r="B102" s="187">
        <v>92</v>
      </c>
      <c r="C102" s="188" t="s">
        <v>139</v>
      </c>
      <c r="D102" s="192">
        <v>19398.692940000001</v>
      </c>
      <c r="E102" s="185">
        <v>76.34</v>
      </c>
      <c r="F102" s="185">
        <v>11.49</v>
      </c>
      <c r="G102" s="185">
        <v>3.9800000000000004</v>
      </c>
      <c r="H102" s="185">
        <v>0</v>
      </c>
      <c r="I102" s="185">
        <v>8.1899999999999977</v>
      </c>
      <c r="J102" s="185">
        <v>15.599999999999994</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s="2" customFormat="1" ht="20.100000000000001" customHeight="1">
      <c r="B103" s="186">
        <v>93</v>
      </c>
      <c r="C103" s="189" t="s">
        <v>476</v>
      </c>
      <c r="D103" s="191">
        <v>97438.708570000003</v>
      </c>
      <c r="E103" s="77">
        <v>75.649999999999991</v>
      </c>
      <c r="F103" s="77">
        <v>17.78</v>
      </c>
      <c r="G103" s="77">
        <v>1.1199999999999999</v>
      </c>
      <c r="H103" s="77">
        <v>0.01</v>
      </c>
      <c r="I103" s="77">
        <v>5.4400000000000119</v>
      </c>
      <c r="J103" s="77">
        <v>8.3299999999999983</v>
      </c>
    </row>
    <row r="104" spans="1:53" s="20" customFormat="1" ht="20.100000000000001" customHeight="1">
      <c r="A104" s="2"/>
      <c r="B104" s="187">
        <v>94</v>
      </c>
      <c r="C104" s="188" t="s">
        <v>480</v>
      </c>
      <c r="D104" s="192">
        <v>40101.457827999999</v>
      </c>
      <c r="E104" s="185">
        <v>75.25</v>
      </c>
      <c r="F104" s="185">
        <v>0.24</v>
      </c>
      <c r="G104" s="185">
        <v>7.65</v>
      </c>
      <c r="H104" s="185">
        <v>0.24</v>
      </c>
      <c r="I104" s="185">
        <v>16.620000000000005</v>
      </c>
      <c r="J104" s="185">
        <v>16.03</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s="2" customFormat="1" ht="20.100000000000001" customHeight="1">
      <c r="B105" s="186">
        <v>95</v>
      </c>
      <c r="C105" s="189" t="s">
        <v>143</v>
      </c>
      <c r="D105" s="191">
        <v>101282.397975</v>
      </c>
      <c r="E105" s="77">
        <v>74.53</v>
      </c>
      <c r="F105" s="77">
        <v>10.549999999999999</v>
      </c>
      <c r="G105" s="77">
        <v>1.41</v>
      </c>
      <c r="H105" s="77">
        <v>0</v>
      </c>
      <c r="I105" s="77">
        <v>13.510000000000005</v>
      </c>
      <c r="J105" s="77">
        <v>10.849999999999994</v>
      </c>
    </row>
    <row r="106" spans="1:53" s="20" customFormat="1" ht="20.100000000000001" customHeight="1">
      <c r="A106" s="2"/>
      <c r="B106" s="187">
        <v>96</v>
      </c>
      <c r="C106" s="188" t="s">
        <v>137</v>
      </c>
      <c r="D106" s="192">
        <v>50463.735946000001</v>
      </c>
      <c r="E106" s="185">
        <v>73.59</v>
      </c>
      <c r="F106" s="185">
        <v>14.59</v>
      </c>
      <c r="G106" s="185">
        <v>4.53</v>
      </c>
      <c r="H106" s="185">
        <v>7.0000000000000007E-2</v>
      </c>
      <c r="I106" s="185">
        <v>7.2199999999999989</v>
      </c>
      <c r="J106" s="185">
        <v>4.289999999999992</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s="2" customFormat="1" ht="20.100000000000001" customHeight="1">
      <c r="B107" s="186">
        <v>97</v>
      </c>
      <c r="C107" s="189" t="s">
        <v>428</v>
      </c>
      <c r="D107" s="191">
        <v>40411.780616999997</v>
      </c>
      <c r="E107" s="77">
        <v>73.180000000000007</v>
      </c>
      <c r="F107" s="77">
        <v>14.62</v>
      </c>
      <c r="G107" s="77">
        <v>3.11</v>
      </c>
      <c r="H107" s="77">
        <v>0</v>
      </c>
      <c r="I107" s="77">
        <v>9.0899999999999892</v>
      </c>
      <c r="J107" s="77">
        <v>11.320000000000007</v>
      </c>
    </row>
    <row r="108" spans="1:53" s="20" customFormat="1" ht="20.100000000000001" customHeight="1">
      <c r="A108" s="2"/>
      <c r="B108" s="187">
        <v>98</v>
      </c>
      <c r="C108" s="188" t="s">
        <v>178</v>
      </c>
      <c r="D108" s="192">
        <v>31534.754803</v>
      </c>
      <c r="E108" s="185">
        <v>72.69</v>
      </c>
      <c r="F108" s="185">
        <v>0</v>
      </c>
      <c r="G108" s="185">
        <v>16.79</v>
      </c>
      <c r="H108" s="185">
        <v>0</v>
      </c>
      <c r="I108" s="185">
        <v>10.52000000000001</v>
      </c>
      <c r="J108" s="185">
        <v>5.6700000000000017</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s="2" customFormat="1" ht="20.100000000000001" customHeight="1">
      <c r="B109" s="186">
        <v>99</v>
      </c>
      <c r="C109" s="189" t="s">
        <v>154</v>
      </c>
      <c r="D109" s="191">
        <v>9188.7044939999996</v>
      </c>
      <c r="E109" s="77">
        <v>72.569999999999993</v>
      </c>
      <c r="F109" s="77">
        <v>0</v>
      </c>
      <c r="G109" s="77">
        <v>16.059999999999999</v>
      </c>
      <c r="H109" s="77">
        <v>0.89</v>
      </c>
      <c r="I109" s="77">
        <v>10.480000000000004</v>
      </c>
      <c r="J109" s="77">
        <v>5.4899999999999949</v>
      </c>
    </row>
    <row r="110" spans="1:53" s="20" customFormat="1" ht="20.100000000000001" customHeight="1">
      <c r="A110" s="2"/>
      <c r="B110" s="187">
        <v>100</v>
      </c>
      <c r="C110" s="188" t="s">
        <v>251</v>
      </c>
      <c r="D110" s="192">
        <v>88845.000495999993</v>
      </c>
      <c r="E110" s="185">
        <v>71.77</v>
      </c>
      <c r="F110" s="185">
        <v>16.28</v>
      </c>
      <c r="G110" s="185">
        <v>0.54</v>
      </c>
      <c r="H110" s="185">
        <v>0</v>
      </c>
      <c r="I110" s="185">
        <v>11.409999999999997</v>
      </c>
      <c r="J110" s="185">
        <v>10.150000000000006</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s="2" customFormat="1" ht="20.100000000000001" customHeight="1">
      <c r="B111" s="186">
        <v>101</v>
      </c>
      <c r="C111" s="189" t="s">
        <v>465</v>
      </c>
      <c r="D111" s="191">
        <v>31839.973871999999</v>
      </c>
      <c r="E111" s="77">
        <v>71.28</v>
      </c>
      <c r="F111" s="77">
        <v>0</v>
      </c>
      <c r="G111" s="77">
        <v>12.73</v>
      </c>
      <c r="H111" s="77">
        <v>0</v>
      </c>
      <c r="I111" s="77">
        <v>15.989999999999995</v>
      </c>
      <c r="J111" s="77">
        <v>6.5799999999999983</v>
      </c>
    </row>
    <row r="112" spans="1:53" s="20" customFormat="1" ht="20.100000000000001" customHeight="1">
      <c r="A112" s="2"/>
      <c r="B112" s="187">
        <v>102</v>
      </c>
      <c r="C112" s="188" t="s">
        <v>425</v>
      </c>
      <c r="D112" s="192">
        <v>19126.563174999999</v>
      </c>
      <c r="E112" s="185">
        <v>70.489999999999995</v>
      </c>
      <c r="F112" s="185">
        <v>24.12</v>
      </c>
      <c r="G112" s="185">
        <v>0.63</v>
      </c>
      <c r="H112" s="185">
        <v>0.25</v>
      </c>
      <c r="I112" s="185">
        <v>4.5100000000000051</v>
      </c>
      <c r="J112" s="185">
        <v>9.9000000000000057</v>
      </c>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s="2" customFormat="1" ht="20.100000000000001" customHeight="1">
      <c r="B113" s="186">
        <v>103</v>
      </c>
      <c r="C113" s="189" t="s">
        <v>140</v>
      </c>
      <c r="D113" s="191">
        <v>52757.765831999997</v>
      </c>
      <c r="E113" s="77">
        <v>69.849999999999994</v>
      </c>
      <c r="F113" s="77">
        <v>13.850000000000001</v>
      </c>
      <c r="G113" s="77">
        <v>2.3199999999999998</v>
      </c>
      <c r="H113" s="77">
        <v>0</v>
      </c>
      <c r="I113" s="77">
        <v>13.980000000000004</v>
      </c>
      <c r="J113" s="77">
        <v>13.969999999999999</v>
      </c>
    </row>
    <row r="114" spans="1:53" s="20" customFormat="1" ht="20.100000000000001" customHeight="1">
      <c r="A114" s="2"/>
      <c r="B114" s="187">
        <v>104</v>
      </c>
      <c r="C114" s="188" t="s">
        <v>489</v>
      </c>
      <c r="D114" s="192">
        <v>18347.390331999999</v>
      </c>
      <c r="E114" s="185">
        <v>69.61</v>
      </c>
      <c r="F114" s="185">
        <v>0</v>
      </c>
      <c r="G114" s="185">
        <v>20.420000000000002</v>
      </c>
      <c r="H114" s="185">
        <v>0.25</v>
      </c>
      <c r="I114" s="185">
        <v>9.7199999999999989</v>
      </c>
      <c r="J114" s="185">
        <v>6.6399999999999864</v>
      </c>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s="2" customFormat="1" ht="20.100000000000001" customHeight="1">
      <c r="B115" s="186">
        <v>105</v>
      </c>
      <c r="C115" s="189" t="s">
        <v>163</v>
      </c>
      <c r="D115" s="191">
        <v>16951.38305</v>
      </c>
      <c r="E115" s="77">
        <v>69.399999999999991</v>
      </c>
      <c r="F115" s="77">
        <v>8.2100000000000009</v>
      </c>
      <c r="G115" s="77">
        <v>17.09</v>
      </c>
      <c r="H115" s="77">
        <v>0</v>
      </c>
      <c r="I115" s="77">
        <v>5.3000000000000114</v>
      </c>
      <c r="J115" s="77">
        <v>4.5</v>
      </c>
    </row>
    <row r="116" spans="1:53" s="20" customFormat="1" ht="20.100000000000001" customHeight="1">
      <c r="A116" s="2"/>
      <c r="B116" s="187">
        <v>106</v>
      </c>
      <c r="C116" s="188" t="s">
        <v>471</v>
      </c>
      <c r="D116" s="192">
        <v>154885.09279</v>
      </c>
      <c r="E116" s="185">
        <v>67.59</v>
      </c>
      <c r="F116" s="185">
        <v>26.48</v>
      </c>
      <c r="G116" s="185">
        <v>0.03</v>
      </c>
      <c r="H116" s="185">
        <v>0</v>
      </c>
      <c r="I116" s="185">
        <v>5.8999999999999915</v>
      </c>
      <c r="J116" s="185">
        <v>3.0700000000000074</v>
      </c>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s="2" customFormat="1" ht="20.100000000000001" customHeight="1">
      <c r="B117" s="186">
        <v>107</v>
      </c>
      <c r="C117" s="189" t="s">
        <v>466</v>
      </c>
      <c r="D117" s="191">
        <v>33901.122755999997</v>
      </c>
      <c r="E117" s="77">
        <v>66.38</v>
      </c>
      <c r="F117" s="77">
        <v>22.38</v>
      </c>
      <c r="G117" s="77">
        <v>3.58</v>
      </c>
      <c r="H117" s="77">
        <v>0</v>
      </c>
      <c r="I117" s="77">
        <v>7.6599999999999966</v>
      </c>
      <c r="J117" s="77">
        <v>7.4300000000000068</v>
      </c>
    </row>
    <row r="118" spans="1:53" s="20" customFormat="1" ht="20.100000000000001" customHeight="1">
      <c r="A118" s="2"/>
      <c r="B118" s="187">
        <v>108</v>
      </c>
      <c r="C118" s="188" t="s">
        <v>474</v>
      </c>
      <c r="D118" s="192">
        <v>71072.522156000006</v>
      </c>
      <c r="E118" s="185">
        <v>63.51</v>
      </c>
      <c r="F118" s="185">
        <v>7.25</v>
      </c>
      <c r="G118" s="185">
        <v>14.68</v>
      </c>
      <c r="H118" s="185">
        <v>0.96</v>
      </c>
      <c r="I118" s="185">
        <v>13.599999999999994</v>
      </c>
      <c r="J118" s="185">
        <v>12.180000000000007</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s="2" customFormat="1" ht="20.100000000000001" customHeight="1">
      <c r="B119" s="186">
        <v>109</v>
      </c>
      <c r="C119" s="189" t="s">
        <v>308</v>
      </c>
      <c r="D119" s="191">
        <v>26.209</v>
      </c>
      <c r="E119" s="77">
        <v>62.94</v>
      </c>
      <c r="F119" s="77">
        <v>24.53</v>
      </c>
      <c r="G119" s="77">
        <v>0</v>
      </c>
      <c r="H119" s="77">
        <v>7.16</v>
      </c>
      <c r="I119" s="77">
        <v>5.3700000000000045</v>
      </c>
      <c r="J119" s="77">
        <v>1.2199999999999989</v>
      </c>
    </row>
    <row r="120" spans="1:53" s="2" customFormat="1" ht="20.100000000000001" customHeight="1">
      <c r="B120" s="187">
        <v>110</v>
      </c>
      <c r="C120" s="188" t="s">
        <v>441</v>
      </c>
      <c r="D120" s="192">
        <v>21532.235869</v>
      </c>
      <c r="E120" s="185">
        <v>60.11</v>
      </c>
      <c r="F120" s="185">
        <v>18.420000000000002</v>
      </c>
      <c r="G120" s="185">
        <v>0</v>
      </c>
      <c r="H120" s="185">
        <v>20.399999999999999</v>
      </c>
      <c r="I120" s="185">
        <v>1.0699999999999932</v>
      </c>
      <c r="J120" s="185">
        <v>5.1400000000000006</v>
      </c>
    </row>
    <row r="121" spans="1:53" s="2" customFormat="1" ht="20.100000000000001" customHeight="1">
      <c r="B121" s="186">
        <v>111</v>
      </c>
      <c r="C121" s="189" t="s">
        <v>197</v>
      </c>
      <c r="D121" s="191">
        <v>5010.4462249999997</v>
      </c>
      <c r="E121" s="77">
        <v>59.55</v>
      </c>
      <c r="F121" s="77">
        <v>13.41</v>
      </c>
      <c r="G121" s="77">
        <v>21.01</v>
      </c>
      <c r="H121" s="77">
        <v>0</v>
      </c>
      <c r="I121" s="77">
        <v>6.0300000000000011</v>
      </c>
      <c r="J121" s="77">
        <v>6.3400000000000034</v>
      </c>
    </row>
    <row r="122" spans="1:53" s="2" customFormat="1" ht="20.100000000000001" customHeight="1">
      <c r="B122" s="187">
        <v>112</v>
      </c>
      <c r="C122" s="188" t="s">
        <v>477</v>
      </c>
      <c r="D122" s="192">
        <v>20436.511844000001</v>
      </c>
      <c r="E122" s="185">
        <v>55.87</v>
      </c>
      <c r="F122" s="185">
        <v>9.14</v>
      </c>
      <c r="G122" s="185">
        <v>18.579999999999998</v>
      </c>
      <c r="H122" s="185">
        <v>0.84</v>
      </c>
      <c r="I122" s="185">
        <v>15.570000000000007</v>
      </c>
      <c r="J122" s="185">
        <v>13.129999999999995</v>
      </c>
    </row>
    <row r="123" spans="1:53" s="2" customFormat="1" ht="20.100000000000001" customHeight="1">
      <c r="B123" s="186">
        <v>113</v>
      </c>
      <c r="C123" s="189" t="s">
        <v>472</v>
      </c>
      <c r="D123" s="191">
        <v>39827.879771</v>
      </c>
      <c r="E123" s="77">
        <v>48.24</v>
      </c>
      <c r="F123" s="77">
        <v>4.43</v>
      </c>
      <c r="G123" s="77">
        <v>2.69</v>
      </c>
      <c r="H123" s="77">
        <v>0.01</v>
      </c>
      <c r="I123" s="77">
        <v>44.629999999999995</v>
      </c>
      <c r="J123" s="77">
        <v>3.8199999999999932</v>
      </c>
    </row>
    <row r="124" spans="1:53" s="2" customFormat="1" ht="20.100000000000001" customHeight="1">
      <c r="B124" s="187">
        <v>114</v>
      </c>
      <c r="C124" s="188" t="s">
        <v>440</v>
      </c>
      <c r="D124" s="192">
        <v>10959.689044999999</v>
      </c>
      <c r="E124" s="185">
        <v>46.8</v>
      </c>
      <c r="F124" s="185">
        <v>50.6</v>
      </c>
      <c r="G124" s="185">
        <v>0</v>
      </c>
      <c r="H124" s="185">
        <v>7.0000000000000007E-2</v>
      </c>
      <c r="I124" s="185">
        <v>2.5300000000000011</v>
      </c>
      <c r="J124" s="185">
        <v>0.94999999999998863</v>
      </c>
    </row>
    <row r="125" spans="1:53" s="2" customFormat="1" ht="20.100000000000001" customHeight="1">
      <c r="B125" s="186">
        <v>115</v>
      </c>
      <c r="C125" s="189" t="s">
        <v>448</v>
      </c>
      <c r="D125" s="191">
        <v>21351.871189000001</v>
      </c>
      <c r="E125" s="77">
        <v>44.82</v>
      </c>
      <c r="F125" s="77">
        <v>0</v>
      </c>
      <c r="G125" s="77">
        <v>52.61</v>
      </c>
      <c r="H125" s="77">
        <v>0.02</v>
      </c>
      <c r="I125" s="77">
        <v>2.5499999999999972</v>
      </c>
      <c r="J125" s="77">
        <v>1.4799999999999898</v>
      </c>
    </row>
    <row r="126" spans="1:53" s="2" customFormat="1" ht="20.100000000000001" customHeight="1">
      <c r="B126" s="187">
        <v>116</v>
      </c>
      <c r="C126" s="188" t="s">
        <v>167</v>
      </c>
      <c r="D126" s="192">
        <v>11917.590576000001</v>
      </c>
      <c r="E126" s="185">
        <v>39.340000000000003</v>
      </c>
      <c r="F126" s="185">
        <v>0</v>
      </c>
      <c r="G126" s="185">
        <v>57.99</v>
      </c>
      <c r="H126" s="185">
        <v>0.02</v>
      </c>
      <c r="I126" s="185">
        <v>2.6499999999999915</v>
      </c>
      <c r="J126" s="185">
        <v>2.460000000000008</v>
      </c>
    </row>
    <row r="127" spans="1:53" s="2" customFormat="1" ht="20.100000000000001" customHeight="1">
      <c r="B127" s="186">
        <v>117</v>
      </c>
      <c r="C127" s="189" t="s">
        <v>439</v>
      </c>
      <c r="D127" s="191">
        <v>5182.3582120000001</v>
      </c>
      <c r="E127" s="77">
        <v>37.270000000000003</v>
      </c>
      <c r="F127" s="77">
        <v>51.28</v>
      </c>
      <c r="G127" s="77">
        <v>0</v>
      </c>
      <c r="H127" s="77">
        <v>0.11</v>
      </c>
      <c r="I127" s="77">
        <v>11.340000000000003</v>
      </c>
      <c r="J127" s="77">
        <v>11.460000000000008</v>
      </c>
    </row>
    <row r="128" spans="1:53" s="2" customFormat="1" ht="20.100000000000001" customHeight="1">
      <c r="B128" s="187">
        <v>118</v>
      </c>
      <c r="C128" s="188" t="s">
        <v>311</v>
      </c>
      <c r="D128" s="192">
        <v>13083.701992</v>
      </c>
      <c r="E128" s="185">
        <v>13.08</v>
      </c>
      <c r="F128" s="185">
        <v>79.03</v>
      </c>
      <c r="G128" s="185">
        <v>0</v>
      </c>
      <c r="H128" s="185">
        <v>0</v>
      </c>
      <c r="I128" s="185">
        <v>7.8900000000000006</v>
      </c>
      <c r="J128" s="185">
        <v>1.5</v>
      </c>
    </row>
    <row r="129" spans="1:53" s="2" customFormat="1" ht="20.100000000000001" customHeight="1">
      <c r="B129" s="186">
        <v>119</v>
      </c>
      <c r="C129" s="242" t="s">
        <v>498</v>
      </c>
      <c r="D129" s="191">
        <v>20918.577818000002</v>
      </c>
      <c r="E129" s="77">
        <v>1.97</v>
      </c>
      <c r="F129" s="77">
        <v>1.97</v>
      </c>
      <c r="G129" s="77">
        <v>95.75</v>
      </c>
      <c r="H129" s="77">
        <v>0</v>
      </c>
      <c r="I129" s="77">
        <v>0.31000000000000227</v>
      </c>
      <c r="J129" s="77">
        <v>0</v>
      </c>
    </row>
    <row r="130" spans="1:53" s="2" customFormat="1" ht="20.100000000000001" customHeight="1">
      <c r="B130" s="187">
        <v>120</v>
      </c>
      <c r="C130" s="188" t="s">
        <v>496</v>
      </c>
      <c r="D130" s="192">
        <v>21436.455441999999</v>
      </c>
      <c r="E130" s="185">
        <v>0.17</v>
      </c>
      <c r="F130" s="185">
        <v>18.91</v>
      </c>
      <c r="G130" s="185">
        <v>78.88</v>
      </c>
      <c r="H130" s="185">
        <v>1.7</v>
      </c>
      <c r="I130" s="185">
        <v>0.34000000000000341</v>
      </c>
      <c r="J130" s="185">
        <v>0</v>
      </c>
    </row>
    <row r="131" spans="1:53" ht="20.100000000000001" customHeight="1">
      <c r="B131" s="276" t="s">
        <v>215</v>
      </c>
      <c r="C131" s="277"/>
      <c r="D131" s="105">
        <f>SUM(D62:D130)</f>
        <v>5265700.0281149996</v>
      </c>
      <c r="E131" s="51">
        <v>83.991588979571404</v>
      </c>
      <c r="F131" s="51">
        <v>4.4643102721568164</v>
      </c>
      <c r="G131" s="51">
        <v>2.3516698239568665</v>
      </c>
      <c r="H131" s="51">
        <v>0.28586566729208096</v>
      </c>
      <c r="I131" s="51">
        <v>8.9065652570227805</v>
      </c>
      <c r="J131" s="51"/>
      <c r="K131" s="48"/>
      <c r="L131" s="48"/>
      <c r="M131" s="48"/>
      <c r="N131" s="48"/>
      <c r="O131" s="48"/>
    </row>
    <row r="132" spans="1:53" s="2" customFormat="1" ht="20.100000000000001" customHeight="1">
      <c r="B132" s="186">
        <v>121</v>
      </c>
      <c r="C132" s="189" t="s">
        <v>199</v>
      </c>
      <c r="D132" s="191">
        <v>199607.06948899999</v>
      </c>
      <c r="E132" s="77">
        <v>86.75</v>
      </c>
      <c r="F132" s="77">
        <v>2.79</v>
      </c>
      <c r="G132" s="77">
        <v>4.53</v>
      </c>
      <c r="H132" s="77">
        <v>0</v>
      </c>
      <c r="I132" s="77">
        <v>5.9300000000000068</v>
      </c>
      <c r="J132" s="77">
        <v>3.9599999999999937</v>
      </c>
    </row>
    <row r="133" spans="1:53" s="20" customFormat="1" ht="20.100000000000001" customHeight="1">
      <c r="A133" s="2"/>
      <c r="B133" s="187">
        <v>122</v>
      </c>
      <c r="C133" s="188" t="s">
        <v>250</v>
      </c>
      <c r="D133" s="192">
        <v>340825.25267999998</v>
      </c>
      <c r="E133" s="185">
        <v>85.22</v>
      </c>
      <c r="F133" s="185">
        <v>4.01</v>
      </c>
      <c r="G133" s="185">
        <v>3.21</v>
      </c>
      <c r="H133" s="185">
        <v>0</v>
      </c>
      <c r="I133" s="185">
        <v>7.5600000000000023</v>
      </c>
      <c r="J133" s="185">
        <v>6.0300000000000011</v>
      </c>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s="2" customFormat="1" ht="20.100000000000001" customHeight="1">
      <c r="B134" s="186">
        <v>123</v>
      </c>
      <c r="C134" s="189" t="s">
        <v>187</v>
      </c>
      <c r="D134" s="191">
        <v>238201.61563499999</v>
      </c>
      <c r="E134" s="77">
        <v>68.900000000000006</v>
      </c>
      <c r="F134" s="77">
        <v>18.829999999999998</v>
      </c>
      <c r="G134" s="77">
        <v>2.8</v>
      </c>
      <c r="H134" s="77">
        <v>0.01</v>
      </c>
      <c r="I134" s="77">
        <v>9.4599999999999937</v>
      </c>
      <c r="J134" s="77">
        <v>7.3599999999999994</v>
      </c>
    </row>
    <row r="135" spans="1:53" s="2" customFormat="1" ht="20.100000000000001" customHeight="1">
      <c r="B135" s="187">
        <v>124</v>
      </c>
      <c r="C135" s="188" t="s">
        <v>180</v>
      </c>
      <c r="D135" s="192">
        <v>224965.62126000001</v>
      </c>
      <c r="E135" s="185">
        <v>46.3</v>
      </c>
      <c r="F135" s="185">
        <v>29.49</v>
      </c>
      <c r="G135" s="185">
        <v>20.3</v>
      </c>
      <c r="H135" s="185">
        <v>0.03</v>
      </c>
      <c r="I135" s="185">
        <v>3.8799999999999955</v>
      </c>
      <c r="J135" s="185">
        <v>3.7199999999999989</v>
      </c>
    </row>
    <row r="136" spans="1:53" s="2" customFormat="1" ht="20.100000000000001" customHeight="1">
      <c r="B136" s="186">
        <v>125</v>
      </c>
      <c r="C136" s="242" t="s">
        <v>291</v>
      </c>
      <c r="D136" s="191">
        <v>621629.85438599996</v>
      </c>
      <c r="E136" s="77">
        <v>35.729999999999997</v>
      </c>
      <c r="F136" s="77">
        <v>16.62</v>
      </c>
      <c r="G136" s="77">
        <v>43.38</v>
      </c>
      <c r="H136" s="77">
        <v>0.01</v>
      </c>
      <c r="I136" s="77">
        <v>4.2599999999999909</v>
      </c>
      <c r="J136" s="77">
        <v>2.2700000000000102</v>
      </c>
    </row>
    <row r="137" spans="1:53" s="2" customFormat="1" ht="20.100000000000001" customHeight="1">
      <c r="B137" s="278" t="s">
        <v>304</v>
      </c>
      <c r="C137" s="279"/>
      <c r="D137" s="105">
        <f>SUM(D132:D136)</f>
        <v>1625229.4134499999</v>
      </c>
      <c r="E137" s="51">
        <v>58.699328722982536</v>
      </c>
      <c r="F137" s="51">
        <v>14.382384152623509</v>
      </c>
      <c r="G137" s="51">
        <v>21.042160892174106</v>
      </c>
      <c r="H137" s="51">
        <v>9.4431488939343885E-3</v>
      </c>
      <c r="I137" s="51">
        <v>5.8666830833259205</v>
      </c>
      <c r="J137" s="51"/>
      <c r="K137" s="48"/>
      <c r="L137" s="48"/>
      <c r="M137" s="48"/>
      <c r="N137" s="48"/>
      <c r="O137" s="48"/>
    </row>
    <row r="138" spans="1:53" ht="20.100000000000001" customHeight="1">
      <c r="B138" s="278" t="s">
        <v>217</v>
      </c>
      <c r="C138" s="279"/>
      <c r="D138" s="105">
        <f>D38+D49+D59+D61+D131+D137</f>
        <v>40671441.160198994</v>
      </c>
      <c r="E138" s="51">
        <v>30.947390429010913</v>
      </c>
      <c r="F138" s="51">
        <v>18.388566714099841</v>
      </c>
      <c r="G138" s="51">
        <v>47.328372046251502</v>
      </c>
      <c r="H138" s="51">
        <v>0.11713409665384708</v>
      </c>
      <c r="I138" s="51">
        <v>3.205858522629204</v>
      </c>
      <c r="J138" s="51"/>
      <c r="K138" s="48"/>
      <c r="L138" s="48"/>
      <c r="M138" s="48"/>
      <c r="N138" s="48"/>
      <c r="O138" s="48"/>
    </row>
    <row r="139" spans="1:53" s="13" customFormat="1" ht="19.5" customHeight="1">
      <c r="A139" s="26"/>
      <c r="B139" s="14"/>
      <c r="C139" s="280" t="s">
        <v>218</v>
      </c>
      <c r="D139" s="281"/>
      <c r="E139" s="281"/>
      <c r="F139" s="281"/>
      <c r="G139" s="281"/>
      <c r="H139" s="281"/>
      <c r="I139" s="282"/>
      <c r="J139" s="15"/>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row>
    <row r="140" spans="1:53" s="13" customFormat="1" ht="50.25" customHeight="1" thickBot="1">
      <c r="A140" s="26"/>
      <c r="B140" s="16"/>
      <c r="C140" s="248" t="s">
        <v>219</v>
      </c>
      <c r="D140" s="249"/>
      <c r="E140" s="249"/>
      <c r="F140" s="249"/>
      <c r="G140" s="249"/>
      <c r="H140" s="249"/>
      <c r="I140" s="250"/>
      <c r="J140" s="17"/>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row>
  </sheetData>
  <sortState ref="C133:J136">
    <sortCondition descending="1" ref="E133:E136"/>
  </sortState>
  <mergeCells count="19">
    <mergeCell ref="B137:C137"/>
    <mergeCell ref="B38:C38"/>
    <mergeCell ref="B3:B6"/>
    <mergeCell ref="C140:I140"/>
    <mergeCell ref="B2:J2"/>
    <mergeCell ref="H4:H6"/>
    <mergeCell ref="I4:I6"/>
    <mergeCell ref="J3:J6"/>
    <mergeCell ref="F4:F6"/>
    <mergeCell ref="E4:E6"/>
    <mergeCell ref="D3:D5"/>
    <mergeCell ref="C3:C6"/>
    <mergeCell ref="B49:C49"/>
    <mergeCell ref="B59:C59"/>
    <mergeCell ref="B61:C61"/>
    <mergeCell ref="B131:C131"/>
    <mergeCell ref="B138:C138"/>
    <mergeCell ref="C139:I139"/>
    <mergeCell ref="E3:I3"/>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38"/>
  <sheetViews>
    <sheetView rightToLeft="1" workbookViewId="0">
      <pane xSplit="8" ySplit="7" topLeftCell="I128" activePane="bottomRight" state="frozen"/>
      <selection pane="topRight" activeCell="I1" sqref="I1"/>
      <selection pane="bottomLeft" activeCell="A8" sqref="A8"/>
      <selection pane="bottomRight" activeCell="C131" sqref="C131:Q135"/>
    </sheetView>
  </sheetViews>
  <sheetFormatPr defaultRowHeight="18"/>
  <cols>
    <col min="1" max="1" width="4.140625" style="28" customWidth="1"/>
    <col min="2" max="2" width="4.5703125" style="38" customWidth="1"/>
    <col min="3" max="3" width="26" style="29" customWidth="1"/>
    <col min="4" max="5" width="11.85546875" style="29" bestFit="1" customWidth="1"/>
    <col min="6" max="6" width="10.42578125" style="29" customWidth="1"/>
    <col min="7" max="7" width="11.85546875" style="29" bestFit="1" customWidth="1"/>
    <col min="8" max="8" width="10.5703125" style="29" bestFit="1" customWidth="1"/>
    <col min="9" max="9" width="10.7109375" style="29" bestFit="1" customWidth="1"/>
    <col min="10" max="10" width="11.7109375" style="29" customWidth="1"/>
    <col min="11" max="11" width="10.85546875" style="29" bestFit="1" customWidth="1"/>
    <col min="12" max="13" width="11.85546875" style="29" bestFit="1" customWidth="1"/>
    <col min="14" max="14" width="13" style="29" bestFit="1" customWidth="1"/>
    <col min="15" max="16" width="10.7109375" style="29" bestFit="1" customWidth="1"/>
    <col min="17" max="17" width="13" style="29" bestFit="1" customWidth="1"/>
    <col min="18" max="18" width="9" style="27"/>
    <col min="19" max="50" width="9" style="28"/>
    <col min="51" max="257" width="9" style="29"/>
    <col min="258" max="258" width="4.5703125" style="29" customWidth="1"/>
    <col min="259" max="259" width="27.42578125" style="29" bestFit="1" customWidth="1"/>
    <col min="260" max="260" width="10.28515625" style="29" bestFit="1" customWidth="1"/>
    <col min="261" max="261" width="10.7109375" style="29" customWidth="1"/>
    <col min="262" max="262" width="11.7109375" style="29" customWidth="1"/>
    <col min="263" max="263" width="10" style="29" bestFit="1" customWidth="1"/>
    <col min="264" max="264" width="9" style="29" customWidth="1"/>
    <col min="265" max="265" width="9.28515625" style="29" customWidth="1"/>
    <col min="266" max="266" width="11.7109375" style="29" customWidth="1"/>
    <col min="267" max="267" width="10.85546875" style="29" bestFit="1" customWidth="1"/>
    <col min="268" max="269" width="10.42578125" style="29" bestFit="1" customWidth="1"/>
    <col min="270" max="270" width="11.7109375" style="29" customWidth="1"/>
    <col min="271" max="271" width="10.42578125" style="29" bestFit="1" customWidth="1"/>
    <col min="272" max="272" width="10.28515625" style="29" bestFit="1" customWidth="1"/>
    <col min="273" max="273" width="11.7109375" style="29" customWidth="1"/>
    <col min="274" max="513" width="9" style="29"/>
    <col min="514" max="514" width="4.5703125" style="29" customWidth="1"/>
    <col min="515" max="515" width="27.42578125" style="29" bestFit="1" customWidth="1"/>
    <col min="516" max="516" width="10.28515625" style="29" bestFit="1" customWidth="1"/>
    <col min="517" max="517" width="10.7109375" style="29" customWidth="1"/>
    <col min="518" max="518" width="11.7109375" style="29" customWidth="1"/>
    <col min="519" max="519" width="10" style="29" bestFit="1" customWidth="1"/>
    <col min="520" max="520" width="9" style="29" customWidth="1"/>
    <col min="521" max="521" width="9.28515625" style="29" customWidth="1"/>
    <col min="522" max="522" width="11.7109375" style="29" customWidth="1"/>
    <col min="523" max="523" width="10.85546875" style="29" bestFit="1" customWidth="1"/>
    <col min="524" max="525" width="10.42578125" style="29" bestFit="1" customWidth="1"/>
    <col min="526" max="526" width="11.7109375" style="29" customWidth="1"/>
    <col min="527" max="527" width="10.42578125" style="29" bestFit="1" customWidth="1"/>
    <col min="528" max="528" width="10.28515625" style="29" bestFit="1" customWidth="1"/>
    <col min="529" max="529" width="11.7109375" style="29" customWidth="1"/>
    <col min="530" max="769" width="9" style="29"/>
    <col min="770" max="770" width="4.5703125" style="29" customWidth="1"/>
    <col min="771" max="771" width="27.42578125" style="29" bestFit="1" customWidth="1"/>
    <col min="772" max="772" width="10.28515625" style="29" bestFit="1" customWidth="1"/>
    <col min="773" max="773" width="10.7109375" style="29" customWidth="1"/>
    <col min="774" max="774" width="11.7109375" style="29" customWidth="1"/>
    <col min="775" max="775" width="10" style="29" bestFit="1" customWidth="1"/>
    <col min="776" max="776" width="9" style="29" customWidth="1"/>
    <col min="777" max="777" width="9.28515625" style="29" customWidth="1"/>
    <col min="778" max="778" width="11.7109375" style="29" customWidth="1"/>
    <col min="779" max="779" width="10.85546875" style="29" bestFit="1" customWidth="1"/>
    <col min="780" max="781" width="10.42578125" style="29" bestFit="1" customWidth="1"/>
    <col min="782" max="782" width="11.7109375" style="29" customWidth="1"/>
    <col min="783" max="783" width="10.42578125" style="29" bestFit="1" customWidth="1"/>
    <col min="784" max="784" width="10.28515625" style="29" bestFit="1" customWidth="1"/>
    <col min="785" max="785" width="11.7109375" style="29" customWidth="1"/>
    <col min="786" max="1025" width="9" style="29"/>
    <col min="1026" max="1026" width="4.5703125" style="29" customWidth="1"/>
    <col min="1027" max="1027" width="27.42578125" style="29" bestFit="1" customWidth="1"/>
    <col min="1028" max="1028" width="10.28515625" style="29" bestFit="1" customWidth="1"/>
    <col min="1029" max="1029" width="10.7109375" style="29" customWidth="1"/>
    <col min="1030" max="1030" width="11.7109375" style="29" customWidth="1"/>
    <col min="1031" max="1031" width="10" style="29" bestFit="1" customWidth="1"/>
    <col min="1032" max="1032" width="9" style="29" customWidth="1"/>
    <col min="1033" max="1033" width="9.28515625" style="29" customWidth="1"/>
    <col min="1034" max="1034" width="11.7109375" style="29" customWidth="1"/>
    <col min="1035" max="1035" width="10.85546875" style="29" bestFit="1" customWidth="1"/>
    <col min="1036" max="1037" width="10.42578125" style="29" bestFit="1" customWidth="1"/>
    <col min="1038" max="1038" width="11.7109375" style="29" customWidth="1"/>
    <col min="1039" max="1039" width="10.42578125" style="29" bestFit="1" customWidth="1"/>
    <col min="1040" max="1040" width="10.28515625" style="29" bestFit="1" customWidth="1"/>
    <col min="1041" max="1041" width="11.7109375" style="29" customWidth="1"/>
    <col min="1042" max="1281" width="9" style="29"/>
    <col min="1282" max="1282" width="4.5703125" style="29" customWidth="1"/>
    <col min="1283" max="1283" width="27.42578125" style="29" bestFit="1" customWidth="1"/>
    <col min="1284" max="1284" width="10.28515625" style="29" bestFit="1" customWidth="1"/>
    <col min="1285" max="1285" width="10.7109375" style="29" customWidth="1"/>
    <col min="1286" max="1286" width="11.7109375" style="29" customWidth="1"/>
    <col min="1287" max="1287" width="10" style="29" bestFit="1" customWidth="1"/>
    <col min="1288" max="1288" width="9" style="29" customWidth="1"/>
    <col min="1289" max="1289" width="9.28515625" style="29" customWidth="1"/>
    <col min="1290" max="1290" width="11.7109375" style="29" customWidth="1"/>
    <col min="1291" max="1291" width="10.85546875" style="29" bestFit="1" customWidth="1"/>
    <col min="1292" max="1293" width="10.42578125" style="29" bestFit="1" customWidth="1"/>
    <col min="1294" max="1294" width="11.7109375" style="29" customWidth="1"/>
    <col min="1295" max="1295" width="10.42578125" style="29" bestFit="1" customWidth="1"/>
    <col min="1296" max="1296" width="10.28515625" style="29" bestFit="1" customWidth="1"/>
    <col min="1297" max="1297" width="11.7109375" style="29" customWidth="1"/>
    <col min="1298" max="1537" width="9" style="29"/>
    <col min="1538" max="1538" width="4.5703125" style="29" customWidth="1"/>
    <col min="1539" max="1539" width="27.42578125" style="29" bestFit="1" customWidth="1"/>
    <col min="1540" max="1540" width="10.28515625" style="29" bestFit="1" customWidth="1"/>
    <col min="1541" max="1541" width="10.7109375" style="29" customWidth="1"/>
    <col min="1542" max="1542" width="11.7109375" style="29" customWidth="1"/>
    <col min="1543" max="1543" width="10" style="29" bestFit="1" customWidth="1"/>
    <col min="1544" max="1544" width="9" style="29" customWidth="1"/>
    <col min="1545" max="1545" width="9.28515625" style="29" customWidth="1"/>
    <col min="1546" max="1546" width="11.7109375" style="29" customWidth="1"/>
    <col min="1547" max="1547" width="10.85546875" style="29" bestFit="1" customWidth="1"/>
    <col min="1548" max="1549" width="10.42578125" style="29" bestFit="1" customWidth="1"/>
    <col min="1550" max="1550" width="11.7109375" style="29" customWidth="1"/>
    <col min="1551" max="1551" width="10.42578125" style="29" bestFit="1" customWidth="1"/>
    <col min="1552" max="1552" width="10.28515625" style="29" bestFit="1" customWidth="1"/>
    <col min="1553" max="1553" width="11.7109375" style="29" customWidth="1"/>
    <col min="1554" max="1793" width="9" style="29"/>
    <col min="1794" max="1794" width="4.5703125" style="29" customWidth="1"/>
    <col min="1795" max="1795" width="27.42578125" style="29" bestFit="1" customWidth="1"/>
    <col min="1796" max="1796" width="10.28515625" style="29" bestFit="1" customWidth="1"/>
    <col min="1797" max="1797" width="10.7109375" style="29" customWidth="1"/>
    <col min="1798" max="1798" width="11.7109375" style="29" customWidth="1"/>
    <col min="1799" max="1799" width="10" style="29" bestFit="1" customWidth="1"/>
    <col min="1800" max="1800" width="9" style="29" customWidth="1"/>
    <col min="1801" max="1801" width="9.28515625" style="29" customWidth="1"/>
    <col min="1802" max="1802" width="11.7109375" style="29" customWidth="1"/>
    <col min="1803" max="1803" width="10.85546875" style="29" bestFit="1" customWidth="1"/>
    <col min="1804" max="1805" width="10.42578125" style="29" bestFit="1" customWidth="1"/>
    <col min="1806" max="1806" width="11.7109375" style="29" customWidth="1"/>
    <col min="1807" max="1807" width="10.42578125" style="29" bestFit="1" customWidth="1"/>
    <col min="1808" max="1808" width="10.28515625" style="29" bestFit="1" customWidth="1"/>
    <col min="1809" max="1809" width="11.7109375" style="29" customWidth="1"/>
    <col min="1810" max="2049" width="9" style="29"/>
    <col min="2050" max="2050" width="4.5703125" style="29" customWidth="1"/>
    <col min="2051" max="2051" width="27.42578125" style="29" bestFit="1" customWidth="1"/>
    <col min="2052" max="2052" width="10.28515625" style="29" bestFit="1" customWidth="1"/>
    <col min="2053" max="2053" width="10.7109375" style="29" customWidth="1"/>
    <col min="2054" max="2054" width="11.7109375" style="29" customWidth="1"/>
    <col min="2055" max="2055" width="10" style="29" bestFit="1" customWidth="1"/>
    <col min="2056" max="2056" width="9" style="29" customWidth="1"/>
    <col min="2057" max="2057" width="9.28515625" style="29" customWidth="1"/>
    <col min="2058" max="2058" width="11.7109375" style="29" customWidth="1"/>
    <col min="2059" max="2059" width="10.85546875" style="29" bestFit="1" customWidth="1"/>
    <col min="2060" max="2061" width="10.42578125" style="29" bestFit="1" customWidth="1"/>
    <col min="2062" max="2062" width="11.7109375" style="29" customWidth="1"/>
    <col min="2063" max="2063" width="10.42578125" style="29" bestFit="1" customWidth="1"/>
    <col min="2064" max="2064" width="10.28515625" style="29" bestFit="1" customWidth="1"/>
    <col min="2065" max="2065" width="11.7109375" style="29" customWidth="1"/>
    <col min="2066" max="2305" width="9" style="29"/>
    <col min="2306" max="2306" width="4.5703125" style="29" customWidth="1"/>
    <col min="2307" max="2307" width="27.42578125" style="29" bestFit="1" customWidth="1"/>
    <col min="2308" max="2308" width="10.28515625" style="29" bestFit="1" customWidth="1"/>
    <col min="2309" max="2309" width="10.7109375" style="29" customWidth="1"/>
    <col min="2310" max="2310" width="11.7109375" style="29" customWidth="1"/>
    <col min="2311" max="2311" width="10" style="29" bestFit="1" customWidth="1"/>
    <col min="2312" max="2312" width="9" style="29" customWidth="1"/>
    <col min="2313" max="2313" width="9.28515625" style="29" customWidth="1"/>
    <col min="2314" max="2314" width="11.7109375" style="29" customWidth="1"/>
    <col min="2315" max="2315" width="10.85546875" style="29" bestFit="1" customWidth="1"/>
    <col min="2316" max="2317" width="10.42578125" style="29" bestFit="1" customWidth="1"/>
    <col min="2318" max="2318" width="11.7109375" style="29" customWidth="1"/>
    <col min="2319" max="2319" width="10.42578125" style="29" bestFit="1" customWidth="1"/>
    <col min="2320" max="2320" width="10.28515625" style="29" bestFit="1" customWidth="1"/>
    <col min="2321" max="2321" width="11.7109375" style="29" customWidth="1"/>
    <col min="2322" max="2561" width="9" style="29"/>
    <col min="2562" max="2562" width="4.5703125" style="29" customWidth="1"/>
    <col min="2563" max="2563" width="27.42578125" style="29" bestFit="1" customWidth="1"/>
    <col min="2564" max="2564" width="10.28515625" style="29" bestFit="1" customWidth="1"/>
    <col min="2565" max="2565" width="10.7109375" style="29" customWidth="1"/>
    <col min="2566" max="2566" width="11.7109375" style="29" customWidth="1"/>
    <col min="2567" max="2567" width="10" style="29" bestFit="1" customWidth="1"/>
    <col min="2568" max="2568" width="9" style="29" customWidth="1"/>
    <col min="2569" max="2569" width="9.28515625" style="29" customWidth="1"/>
    <col min="2570" max="2570" width="11.7109375" style="29" customWidth="1"/>
    <col min="2571" max="2571" width="10.85546875" style="29" bestFit="1" customWidth="1"/>
    <col min="2572" max="2573" width="10.42578125" style="29" bestFit="1" customWidth="1"/>
    <col min="2574" max="2574" width="11.7109375" style="29" customWidth="1"/>
    <col min="2575" max="2575" width="10.42578125" style="29" bestFit="1" customWidth="1"/>
    <col min="2576" max="2576" width="10.28515625" style="29" bestFit="1" customWidth="1"/>
    <col min="2577" max="2577" width="11.7109375" style="29" customWidth="1"/>
    <col min="2578" max="2817" width="9" style="29"/>
    <col min="2818" max="2818" width="4.5703125" style="29" customWidth="1"/>
    <col min="2819" max="2819" width="27.42578125" style="29" bestFit="1" customWidth="1"/>
    <col min="2820" max="2820" width="10.28515625" style="29" bestFit="1" customWidth="1"/>
    <col min="2821" max="2821" width="10.7109375" style="29" customWidth="1"/>
    <col min="2822" max="2822" width="11.7109375" style="29" customWidth="1"/>
    <col min="2823" max="2823" width="10" style="29" bestFit="1" customWidth="1"/>
    <col min="2824" max="2824" width="9" style="29" customWidth="1"/>
    <col min="2825" max="2825" width="9.28515625" style="29" customWidth="1"/>
    <col min="2826" max="2826" width="11.7109375" style="29" customWidth="1"/>
    <col min="2827" max="2827" width="10.85546875" style="29" bestFit="1" customWidth="1"/>
    <col min="2828" max="2829" width="10.42578125" style="29" bestFit="1" customWidth="1"/>
    <col min="2830" max="2830" width="11.7109375" style="29" customWidth="1"/>
    <col min="2831" max="2831" width="10.42578125" style="29" bestFit="1" customWidth="1"/>
    <col min="2832" max="2832" width="10.28515625" style="29" bestFit="1" customWidth="1"/>
    <col min="2833" max="2833" width="11.7109375" style="29" customWidth="1"/>
    <col min="2834" max="3073" width="9" style="29"/>
    <col min="3074" max="3074" width="4.5703125" style="29" customWidth="1"/>
    <col min="3075" max="3075" width="27.42578125" style="29" bestFit="1" customWidth="1"/>
    <col min="3076" max="3076" width="10.28515625" style="29" bestFit="1" customWidth="1"/>
    <col min="3077" max="3077" width="10.7109375" style="29" customWidth="1"/>
    <col min="3078" max="3078" width="11.7109375" style="29" customWidth="1"/>
    <col min="3079" max="3079" width="10" style="29" bestFit="1" customWidth="1"/>
    <col min="3080" max="3080" width="9" style="29" customWidth="1"/>
    <col min="3081" max="3081" width="9.28515625" style="29" customWidth="1"/>
    <col min="3082" max="3082" width="11.7109375" style="29" customWidth="1"/>
    <col min="3083" max="3083" width="10.85546875" style="29" bestFit="1" customWidth="1"/>
    <col min="3084" max="3085" width="10.42578125" style="29" bestFit="1" customWidth="1"/>
    <col min="3086" max="3086" width="11.7109375" style="29" customWidth="1"/>
    <col min="3087" max="3087" width="10.42578125" style="29" bestFit="1" customWidth="1"/>
    <col min="3088" max="3088" width="10.28515625" style="29" bestFit="1" customWidth="1"/>
    <col min="3089" max="3089" width="11.7109375" style="29" customWidth="1"/>
    <col min="3090" max="3329" width="9" style="29"/>
    <col min="3330" max="3330" width="4.5703125" style="29" customWidth="1"/>
    <col min="3331" max="3331" width="27.42578125" style="29" bestFit="1" customWidth="1"/>
    <col min="3332" max="3332" width="10.28515625" style="29" bestFit="1" customWidth="1"/>
    <col min="3333" max="3333" width="10.7109375" style="29" customWidth="1"/>
    <col min="3334" max="3334" width="11.7109375" style="29" customWidth="1"/>
    <col min="3335" max="3335" width="10" style="29" bestFit="1" customWidth="1"/>
    <col min="3336" max="3336" width="9" style="29" customWidth="1"/>
    <col min="3337" max="3337" width="9.28515625" style="29" customWidth="1"/>
    <col min="3338" max="3338" width="11.7109375" style="29" customWidth="1"/>
    <col min="3339" max="3339" width="10.85546875" style="29" bestFit="1" customWidth="1"/>
    <col min="3340" max="3341" width="10.42578125" style="29" bestFit="1" customWidth="1"/>
    <col min="3342" max="3342" width="11.7109375" style="29" customWidth="1"/>
    <col min="3343" max="3343" width="10.42578125" style="29" bestFit="1" customWidth="1"/>
    <col min="3344" max="3344" width="10.28515625" style="29" bestFit="1" customWidth="1"/>
    <col min="3345" max="3345" width="11.7109375" style="29" customWidth="1"/>
    <col min="3346" max="3585" width="9" style="29"/>
    <col min="3586" max="3586" width="4.5703125" style="29" customWidth="1"/>
    <col min="3587" max="3587" width="27.42578125" style="29" bestFit="1" customWidth="1"/>
    <col min="3588" max="3588" width="10.28515625" style="29" bestFit="1" customWidth="1"/>
    <col min="3589" max="3589" width="10.7109375" style="29" customWidth="1"/>
    <col min="3590" max="3590" width="11.7109375" style="29" customWidth="1"/>
    <col min="3591" max="3591" width="10" style="29" bestFit="1" customWidth="1"/>
    <col min="3592" max="3592" width="9" style="29" customWidth="1"/>
    <col min="3593" max="3593" width="9.28515625" style="29" customWidth="1"/>
    <col min="3594" max="3594" width="11.7109375" style="29" customWidth="1"/>
    <col min="3595" max="3595" width="10.85546875" style="29" bestFit="1" customWidth="1"/>
    <col min="3596" max="3597" width="10.42578125" style="29" bestFit="1" customWidth="1"/>
    <col min="3598" max="3598" width="11.7109375" style="29" customWidth="1"/>
    <col min="3599" max="3599" width="10.42578125" style="29" bestFit="1" customWidth="1"/>
    <col min="3600" max="3600" width="10.28515625" style="29" bestFit="1" customWidth="1"/>
    <col min="3601" max="3601" width="11.7109375" style="29" customWidth="1"/>
    <col min="3602" max="3841" width="9" style="29"/>
    <col min="3842" max="3842" width="4.5703125" style="29" customWidth="1"/>
    <col min="3843" max="3843" width="27.42578125" style="29" bestFit="1" customWidth="1"/>
    <col min="3844" max="3844" width="10.28515625" style="29" bestFit="1" customWidth="1"/>
    <col min="3845" max="3845" width="10.7109375" style="29" customWidth="1"/>
    <col min="3846" max="3846" width="11.7109375" style="29" customWidth="1"/>
    <col min="3847" max="3847" width="10" style="29" bestFit="1" customWidth="1"/>
    <col min="3848" max="3848" width="9" style="29" customWidth="1"/>
    <col min="3849" max="3849" width="9.28515625" style="29" customWidth="1"/>
    <col min="3850" max="3850" width="11.7109375" style="29" customWidth="1"/>
    <col min="3851" max="3851" width="10.85546875" style="29" bestFit="1" customWidth="1"/>
    <col min="3852" max="3853" width="10.42578125" style="29" bestFit="1" customWidth="1"/>
    <col min="3854" max="3854" width="11.7109375" style="29" customWidth="1"/>
    <col min="3855" max="3855" width="10.42578125" style="29" bestFit="1" customWidth="1"/>
    <col min="3856" max="3856" width="10.28515625" style="29" bestFit="1" customWidth="1"/>
    <col min="3857" max="3857" width="11.7109375" style="29" customWidth="1"/>
    <col min="3858" max="4097" width="9" style="29"/>
    <col min="4098" max="4098" width="4.5703125" style="29" customWidth="1"/>
    <col min="4099" max="4099" width="27.42578125" style="29" bestFit="1" customWidth="1"/>
    <col min="4100" max="4100" width="10.28515625" style="29" bestFit="1" customWidth="1"/>
    <col min="4101" max="4101" width="10.7109375" style="29" customWidth="1"/>
    <col min="4102" max="4102" width="11.7109375" style="29" customWidth="1"/>
    <col min="4103" max="4103" width="10" style="29" bestFit="1" customWidth="1"/>
    <col min="4104" max="4104" width="9" style="29" customWidth="1"/>
    <col min="4105" max="4105" width="9.28515625" style="29" customWidth="1"/>
    <col min="4106" max="4106" width="11.7109375" style="29" customWidth="1"/>
    <col min="4107" max="4107" width="10.85546875" style="29" bestFit="1" customWidth="1"/>
    <col min="4108" max="4109" width="10.42578125" style="29" bestFit="1" customWidth="1"/>
    <col min="4110" max="4110" width="11.7109375" style="29" customWidth="1"/>
    <col min="4111" max="4111" width="10.42578125" style="29" bestFit="1" customWidth="1"/>
    <col min="4112" max="4112" width="10.28515625" style="29" bestFit="1" customWidth="1"/>
    <col min="4113" max="4113" width="11.7109375" style="29" customWidth="1"/>
    <col min="4114" max="4353" width="9" style="29"/>
    <col min="4354" max="4354" width="4.5703125" style="29" customWidth="1"/>
    <col min="4355" max="4355" width="27.42578125" style="29" bestFit="1" customWidth="1"/>
    <col min="4356" max="4356" width="10.28515625" style="29" bestFit="1" customWidth="1"/>
    <col min="4357" max="4357" width="10.7109375" style="29" customWidth="1"/>
    <col min="4358" max="4358" width="11.7109375" style="29" customWidth="1"/>
    <col min="4359" max="4359" width="10" style="29" bestFit="1" customWidth="1"/>
    <col min="4360" max="4360" width="9" style="29" customWidth="1"/>
    <col min="4361" max="4361" width="9.28515625" style="29" customWidth="1"/>
    <col min="4362" max="4362" width="11.7109375" style="29" customWidth="1"/>
    <col min="4363" max="4363" width="10.85546875" style="29" bestFit="1" customWidth="1"/>
    <col min="4364" max="4365" width="10.42578125" style="29" bestFit="1" customWidth="1"/>
    <col min="4366" max="4366" width="11.7109375" style="29" customWidth="1"/>
    <col min="4367" max="4367" width="10.42578125" style="29" bestFit="1" customWidth="1"/>
    <col min="4368" max="4368" width="10.28515625" style="29" bestFit="1" customWidth="1"/>
    <col min="4369" max="4369" width="11.7109375" style="29" customWidth="1"/>
    <col min="4370" max="4609" width="9" style="29"/>
    <col min="4610" max="4610" width="4.5703125" style="29" customWidth="1"/>
    <col min="4611" max="4611" width="27.42578125" style="29" bestFit="1" customWidth="1"/>
    <col min="4612" max="4612" width="10.28515625" style="29" bestFit="1" customWidth="1"/>
    <col min="4613" max="4613" width="10.7109375" style="29" customWidth="1"/>
    <col min="4614" max="4614" width="11.7109375" style="29" customWidth="1"/>
    <col min="4615" max="4615" width="10" style="29" bestFit="1" customWidth="1"/>
    <col min="4616" max="4616" width="9" style="29" customWidth="1"/>
    <col min="4617" max="4617" width="9.28515625" style="29" customWidth="1"/>
    <col min="4618" max="4618" width="11.7109375" style="29" customWidth="1"/>
    <col min="4619" max="4619" width="10.85546875" style="29" bestFit="1" customWidth="1"/>
    <col min="4620" max="4621" width="10.42578125" style="29" bestFit="1" customWidth="1"/>
    <col min="4622" max="4622" width="11.7109375" style="29" customWidth="1"/>
    <col min="4623" max="4623" width="10.42578125" style="29" bestFit="1" customWidth="1"/>
    <col min="4624" max="4624" width="10.28515625" style="29" bestFit="1" customWidth="1"/>
    <col min="4625" max="4625" width="11.7109375" style="29" customWidth="1"/>
    <col min="4626" max="4865" width="9" style="29"/>
    <col min="4866" max="4866" width="4.5703125" style="29" customWidth="1"/>
    <col min="4867" max="4867" width="27.42578125" style="29" bestFit="1" customWidth="1"/>
    <col min="4868" max="4868" width="10.28515625" style="29" bestFit="1" customWidth="1"/>
    <col min="4869" max="4869" width="10.7109375" style="29" customWidth="1"/>
    <col min="4870" max="4870" width="11.7109375" style="29" customWidth="1"/>
    <col min="4871" max="4871" width="10" style="29" bestFit="1" customWidth="1"/>
    <col min="4872" max="4872" width="9" style="29" customWidth="1"/>
    <col min="4873" max="4873" width="9.28515625" style="29" customWidth="1"/>
    <col min="4874" max="4874" width="11.7109375" style="29" customWidth="1"/>
    <col min="4875" max="4875" width="10.85546875" style="29" bestFit="1" customWidth="1"/>
    <col min="4876" max="4877" width="10.42578125" style="29" bestFit="1" customWidth="1"/>
    <col min="4878" max="4878" width="11.7109375" style="29" customWidth="1"/>
    <col min="4879" max="4879" width="10.42578125" style="29" bestFit="1" customWidth="1"/>
    <col min="4880" max="4880" width="10.28515625" style="29" bestFit="1" customWidth="1"/>
    <col min="4881" max="4881" width="11.7109375" style="29" customWidth="1"/>
    <col min="4882" max="5121" width="9" style="29"/>
    <col min="5122" max="5122" width="4.5703125" style="29" customWidth="1"/>
    <col min="5123" max="5123" width="27.42578125" style="29" bestFit="1" customWidth="1"/>
    <col min="5124" max="5124" width="10.28515625" style="29" bestFit="1" customWidth="1"/>
    <col min="5125" max="5125" width="10.7109375" style="29" customWidth="1"/>
    <col min="5126" max="5126" width="11.7109375" style="29" customWidth="1"/>
    <col min="5127" max="5127" width="10" style="29" bestFit="1" customWidth="1"/>
    <col min="5128" max="5128" width="9" style="29" customWidth="1"/>
    <col min="5129" max="5129" width="9.28515625" style="29" customWidth="1"/>
    <col min="5130" max="5130" width="11.7109375" style="29" customWidth="1"/>
    <col min="5131" max="5131" width="10.85546875" style="29" bestFit="1" customWidth="1"/>
    <col min="5132" max="5133" width="10.42578125" style="29" bestFit="1" customWidth="1"/>
    <col min="5134" max="5134" width="11.7109375" style="29" customWidth="1"/>
    <col min="5135" max="5135" width="10.42578125" style="29" bestFit="1" customWidth="1"/>
    <col min="5136" max="5136" width="10.28515625" style="29" bestFit="1" customWidth="1"/>
    <col min="5137" max="5137" width="11.7109375" style="29" customWidth="1"/>
    <col min="5138" max="5377" width="9" style="29"/>
    <col min="5378" max="5378" width="4.5703125" style="29" customWidth="1"/>
    <col min="5379" max="5379" width="27.42578125" style="29" bestFit="1" customWidth="1"/>
    <col min="5380" max="5380" width="10.28515625" style="29" bestFit="1" customWidth="1"/>
    <col min="5381" max="5381" width="10.7109375" style="29" customWidth="1"/>
    <col min="5382" max="5382" width="11.7109375" style="29" customWidth="1"/>
    <col min="5383" max="5383" width="10" style="29" bestFit="1" customWidth="1"/>
    <col min="5384" max="5384" width="9" style="29" customWidth="1"/>
    <col min="5385" max="5385" width="9.28515625" style="29" customWidth="1"/>
    <col min="5386" max="5386" width="11.7109375" style="29" customWidth="1"/>
    <col min="5387" max="5387" width="10.85546875" style="29" bestFit="1" customWidth="1"/>
    <col min="5388" max="5389" width="10.42578125" style="29" bestFit="1" customWidth="1"/>
    <col min="5390" max="5390" width="11.7109375" style="29" customWidth="1"/>
    <col min="5391" max="5391" width="10.42578125" style="29" bestFit="1" customWidth="1"/>
    <col min="5392" max="5392" width="10.28515625" style="29" bestFit="1" customWidth="1"/>
    <col min="5393" max="5393" width="11.7109375" style="29" customWidth="1"/>
    <col min="5394" max="5633" width="9" style="29"/>
    <col min="5634" max="5634" width="4.5703125" style="29" customWidth="1"/>
    <col min="5635" max="5635" width="27.42578125" style="29" bestFit="1" customWidth="1"/>
    <col min="5636" max="5636" width="10.28515625" style="29" bestFit="1" customWidth="1"/>
    <col min="5637" max="5637" width="10.7109375" style="29" customWidth="1"/>
    <col min="5638" max="5638" width="11.7109375" style="29" customWidth="1"/>
    <col min="5639" max="5639" width="10" style="29" bestFit="1" customWidth="1"/>
    <col min="5640" max="5640" width="9" style="29" customWidth="1"/>
    <col min="5641" max="5641" width="9.28515625" style="29" customWidth="1"/>
    <col min="5642" max="5642" width="11.7109375" style="29" customWidth="1"/>
    <col min="5643" max="5643" width="10.85546875" style="29" bestFit="1" customWidth="1"/>
    <col min="5644" max="5645" width="10.42578125" style="29" bestFit="1" customWidth="1"/>
    <col min="5646" max="5646" width="11.7109375" style="29" customWidth="1"/>
    <col min="5647" max="5647" width="10.42578125" style="29" bestFit="1" customWidth="1"/>
    <col min="5648" max="5648" width="10.28515625" style="29" bestFit="1" customWidth="1"/>
    <col min="5649" max="5649" width="11.7109375" style="29" customWidth="1"/>
    <col min="5650" max="5889" width="9" style="29"/>
    <col min="5890" max="5890" width="4.5703125" style="29" customWidth="1"/>
    <col min="5891" max="5891" width="27.42578125" style="29" bestFit="1" customWidth="1"/>
    <col min="5892" max="5892" width="10.28515625" style="29" bestFit="1" customWidth="1"/>
    <col min="5893" max="5893" width="10.7109375" style="29" customWidth="1"/>
    <col min="5894" max="5894" width="11.7109375" style="29" customWidth="1"/>
    <col min="5895" max="5895" width="10" style="29" bestFit="1" customWidth="1"/>
    <col min="5896" max="5896" width="9" style="29" customWidth="1"/>
    <col min="5897" max="5897" width="9.28515625" style="29" customWidth="1"/>
    <col min="5898" max="5898" width="11.7109375" style="29" customWidth="1"/>
    <col min="5899" max="5899" width="10.85546875" style="29" bestFit="1" customWidth="1"/>
    <col min="5900" max="5901" width="10.42578125" style="29" bestFit="1" customWidth="1"/>
    <col min="5902" max="5902" width="11.7109375" style="29" customWidth="1"/>
    <col min="5903" max="5903" width="10.42578125" style="29" bestFit="1" customWidth="1"/>
    <col min="5904" max="5904" width="10.28515625" style="29" bestFit="1" customWidth="1"/>
    <col min="5905" max="5905" width="11.7109375" style="29" customWidth="1"/>
    <col min="5906" max="6145" width="9" style="29"/>
    <col min="6146" max="6146" width="4.5703125" style="29" customWidth="1"/>
    <col min="6147" max="6147" width="27.42578125" style="29" bestFit="1" customWidth="1"/>
    <col min="6148" max="6148" width="10.28515625" style="29" bestFit="1" customWidth="1"/>
    <col min="6149" max="6149" width="10.7109375" style="29" customWidth="1"/>
    <col min="6150" max="6150" width="11.7109375" style="29" customWidth="1"/>
    <col min="6151" max="6151" width="10" style="29" bestFit="1" customWidth="1"/>
    <col min="6152" max="6152" width="9" style="29" customWidth="1"/>
    <col min="6153" max="6153" width="9.28515625" style="29" customWidth="1"/>
    <col min="6154" max="6154" width="11.7109375" style="29" customWidth="1"/>
    <col min="6155" max="6155" width="10.85546875" style="29" bestFit="1" customWidth="1"/>
    <col min="6156" max="6157" width="10.42578125" style="29" bestFit="1" customWidth="1"/>
    <col min="6158" max="6158" width="11.7109375" style="29" customWidth="1"/>
    <col min="6159" max="6159" width="10.42578125" style="29" bestFit="1" customWidth="1"/>
    <col min="6160" max="6160" width="10.28515625" style="29" bestFit="1" customWidth="1"/>
    <col min="6161" max="6161" width="11.7109375" style="29" customWidth="1"/>
    <col min="6162" max="6401" width="9" style="29"/>
    <col min="6402" max="6402" width="4.5703125" style="29" customWidth="1"/>
    <col min="6403" max="6403" width="27.42578125" style="29" bestFit="1" customWidth="1"/>
    <col min="6404" max="6404" width="10.28515625" style="29" bestFit="1" customWidth="1"/>
    <col min="6405" max="6405" width="10.7109375" style="29" customWidth="1"/>
    <col min="6406" max="6406" width="11.7109375" style="29" customWidth="1"/>
    <col min="6407" max="6407" width="10" style="29" bestFit="1" customWidth="1"/>
    <col min="6408" max="6408" width="9" style="29" customWidth="1"/>
    <col min="6409" max="6409" width="9.28515625" style="29" customWidth="1"/>
    <col min="6410" max="6410" width="11.7109375" style="29" customWidth="1"/>
    <col min="6411" max="6411" width="10.85546875" style="29" bestFit="1" customWidth="1"/>
    <col min="6412" max="6413" width="10.42578125" style="29" bestFit="1" customWidth="1"/>
    <col min="6414" max="6414" width="11.7109375" style="29" customWidth="1"/>
    <col min="6415" max="6415" width="10.42578125" style="29" bestFit="1" customWidth="1"/>
    <col min="6416" max="6416" width="10.28515625" style="29" bestFit="1" customWidth="1"/>
    <col min="6417" max="6417" width="11.7109375" style="29" customWidth="1"/>
    <col min="6418" max="6657" width="9" style="29"/>
    <col min="6658" max="6658" width="4.5703125" style="29" customWidth="1"/>
    <col min="6659" max="6659" width="27.42578125" style="29" bestFit="1" customWidth="1"/>
    <col min="6660" max="6660" width="10.28515625" style="29" bestFit="1" customWidth="1"/>
    <col min="6661" max="6661" width="10.7109375" style="29" customWidth="1"/>
    <col min="6662" max="6662" width="11.7109375" style="29" customWidth="1"/>
    <col min="6663" max="6663" width="10" style="29" bestFit="1" customWidth="1"/>
    <col min="6664" max="6664" width="9" style="29" customWidth="1"/>
    <col min="6665" max="6665" width="9.28515625" style="29" customWidth="1"/>
    <col min="6666" max="6666" width="11.7109375" style="29" customWidth="1"/>
    <col min="6667" max="6667" width="10.85546875" style="29" bestFit="1" customWidth="1"/>
    <col min="6668" max="6669" width="10.42578125" style="29" bestFit="1" customWidth="1"/>
    <col min="6670" max="6670" width="11.7109375" style="29" customWidth="1"/>
    <col min="6671" max="6671" width="10.42578125" style="29" bestFit="1" customWidth="1"/>
    <col min="6672" max="6672" width="10.28515625" style="29" bestFit="1" customWidth="1"/>
    <col min="6673" max="6673" width="11.7109375" style="29" customWidth="1"/>
    <col min="6674" max="6913" width="9" style="29"/>
    <col min="6914" max="6914" width="4.5703125" style="29" customWidth="1"/>
    <col min="6915" max="6915" width="27.42578125" style="29" bestFit="1" customWidth="1"/>
    <col min="6916" max="6916" width="10.28515625" style="29" bestFit="1" customWidth="1"/>
    <col min="6917" max="6917" width="10.7109375" style="29" customWidth="1"/>
    <col min="6918" max="6918" width="11.7109375" style="29" customWidth="1"/>
    <col min="6919" max="6919" width="10" style="29" bestFit="1" customWidth="1"/>
    <col min="6920" max="6920" width="9" style="29" customWidth="1"/>
    <col min="6921" max="6921" width="9.28515625" style="29" customWidth="1"/>
    <col min="6922" max="6922" width="11.7109375" style="29" customWidth="1"/>
    <col min="6923" max="6923" width="10.85546875" style="29" bestFit="1" customWidth="1"/>
    <col min="6924" max="6925" width="10.42578125" style="29" bestFit="1" customWidth="1"/>
    <col min="6926" max="6926" width="11.7109375" style="29" customWidth="1"/>
    <col min="6927" max="6927" width="10.42578125" style="29" bestFit="1" customWidth="1"/>
    <col min="6928" max="6928" width="10.28515625" style="29" bestFit="1" customWidth="1"/>
    <col min="6929" max="6929" width="11.7109375" style="29" customWidth="1"/>
    <col min="6930" max="7169" width="9" style="29"/>
    <col min="7170" max="7170" width="4.5703125" style="29" customWidth="1"/>
    <col min="7171" max="7171" width="27.42578125" style="29" bestFit="1" customWidth="1"/>
    <col min="7172" max="7172" width="10.28515625" style="29" bestFit="1" customWidth="1"/>
    <col min="7173" max="7173" width="10.7109375" style="29" customWidth="1"/>
    <col min="7174" max="7174" width="11.7109375" style="29" customWidth="1"/>
    <col min="7175" max="7175" width="10" style="29" bestFit="1" customWidth="1"/>
    <col min="7176" max="7176" width="9" style="29" customWidth="1"/>
    <col min="7177" max="7177" width="9.28515625" style="29" customWidth="1"/>
    <col min="7178" max="7178" width="11.7109375" style="29" customWidth="1"/>
    <col min="7179" max="7179" width="10.85546875" style="29" bestFit="1" customWidth="1"/>
    <col min="7180" max="7181" width="10.42578125" style="29" bestFit="1" customWidth="1"/>
    <col min="7182" max="7182" width="11.7109375" style="29" customWidth="1"/>
    <col min="7183" max="7183" width="10.42578125" style="29" bestFit="1" customWidth="1"/>
    <col min="7184" max="7184" width="10.28515625" style="29" bestFit="1" customWidth="1"/>
    <col min="7185" max="7185" width="11.7109375" style="29" customWidth="1"/>
    <col min="7186" max="7425" width="9" style="29"/>
    <col min="7426" max="7426" width="4.5703125" style="29" customWidth="1"/>
    <col min="7427" max="7427" width="27.42578125" style="29" bestFit="1" customWidth="1"/>
    <col min="7428" max="7428" width="10.28515625" style="29" bestFit="1" customWidth="1"/>
    <col min="7429" max="7429" width="10.7109375" style="29" customWidth="1"/>
    <col min="7430" max="7430" width="11.7109375" style="29" customWidth="1"/>
    <col min="7431" max="7431" width="10" style="29" bestFit="1" customWidth="1"/>
    <col min="7432" max="7432" width="9" style="29" customWidth="1"/>
    <col min="7433" max="7433" width="9.28515625" style="29" customWidth="1"/>
    <col min="7434" max="7434" width="11.7109375" style="29" customWidth="1"/>
    <col min="7435" max="7435" width="10.85546875" style="29" bestFit="1" customWidth="1"/>
    <col min="7436" max="7437" width="10.42578125" style="29" bestFit="1" customWidth="1"/>
    <col min="7438" max="7438" width="11.7109375" style="29" customWidth="1"/>
    <col min="7439" max="7439" width="10.42578125" style="29" bestFit="1" customWidth="1"/>
    <col min="7440" max="7440" width="10.28515625" style="29" bestFit="1" customWidth="1"/>
    <col min="7441" max="7441" width="11.7109375" style="29" customWidth="1"/>
    <col min="7442" max="7681" width="9" style="29"/>
    <col min="7682" max="7682" width="4.5703125" style="29" customWidth="1"/>
    <col min="7683" max="7683" width="27.42578125" style="29" bestFit="1" customWidth="1"/>
    <col min="7684" max="7684" width="10.28515625" style="29" bestFit="1" customWidth="1"/>
    <col min="7685" max="7685" width="10.7109375" style="29" customWidth="1"/>
    <col min="7686" max="7686" width="11.7109375" style="29" customWidth="1"/>
    <col min="7687" max="7687" width="10" style="29" bestFit="1" customWidth="1"/>
    <col min="7688" max="7688" width="9" style="29" customWidth="1"/>
    <col min="7689" max="7689" width="9.28515625" style="29" customWidth="1"/>
    <col min="7690" max="7690" width="11.7109375" style="29" customWidth="1"/>
    <col min="7691" max="7691" width="10.85546875" style="29" bestFit="1" customWidth="1"/>
    <col min="7692" max="7693" width="10.42578125" style="29" bestFit="1" customWidth="1"/>
    <col min="7694" max="7694" width="11.7109375" style="29" customWidth="1"/>
    <col min="7695" max="7695" width="10.42578125" style="29" bestFit="1" customWidth="1"/>
    <col min="7696" max="7696" width="10.28515625" style="29" bestFit="1" customWidth="1"/>
    <col min="7697" max="7697" width="11.7109375" style="29" customWidth="1"/>
    <col min="7698" max="7937" width="9" style="29"/>
    <col min="7938" max="7938" width="4.5703125" style="29" customWidth="1"/>
    <col min="7939" max="7939" width="27.42578125" style="29" bestFit="1" customWidth="1"/>
    <col min="7940" max="7940" width="10.28515625" style="29" bestFit="1" customWidth="1"/>
    <col min="7941" max="7941" width="10.7109375" style="29" customWidth="1"/>
    <col min="7942" max="7942" width="11.7109375" style="29" customWidth="1"/>
    <col min="7943" max="7943" width="10" style="29" bestFit="1" customWidth="1"/>
    <col min="7944" max="7944" width="9" style="29" customWidth="1"/>
    <col min="7945" max="7945" width="9.28515625" style="29" customWidth="1"/>
    <col min="7946" max="7946" width="11.7109375" style="29" customWidth="1"/>
    <col min="7947" max="7947" width="10.85546875" style="29" bestFit="1" customWidth="1"/>
    <col min="7948" max="7949" width="10.42578125" style="29" bestFit="1" customWidth="1"/>
    <col min="7950" max="7950" width="11.7109375" style="29" customWidth="1"/>
    <col min="7951" max="7951" width="10.42578125" style="29" bestFit="1" customWidth="1"/>
    <col min="7952" max="7952" width="10.28515625" style="29" bestFit="1" customWidth="1"/>
    <col min="7953" max="7953" width="11.7109375" style="29" customWidth="1"/>
    <col min="7954" max="8193" width="9" style="29"/>
    <col min="8194" max="8194" width="4.5703125" style="29" customWidth="1"/>
    <col min="8195" max="8195" width="27.42578125" style="29" bestFit="1" customWidth="1"/>
    <col min="8196" max="8196" width="10.28515625" style="29" bestFit="1" customWidth="1"/>
    <col min="8197" max="8197" width="10.7109375" style="29" customWidth="1"/>
    <col min="8198" max="8198" width="11.7109375" style="29" customWidth="1"/>
    <col min="8199" max="8199" width="10" style="29" bestFit="1" customWidth="1"/>
    <col min="8200" max="8200" width="9" style="29" customWidth="1"/>
    <col min="8201" max="8201" width="9.28515625" style="29" customWidth="1"/>
    <col min="8202" max="8202" width="11.7109375" style="29" customWidth="1"/>
    <col min="8203" max="8203" width="10.85546875" style="29" bestFit="1" customWidth="1"/>
    <col min="8204" max="8205" width="10.42578125" style="29" bestFit="1" customWidth="1"/>
    <col min="8206" max="8206" width="11.7109375" style="29" customWidth="1"/>
    <col min="8207" max="8207" width="10.42578125" style="29" bestFit="1" customWidth="1"/>
    <col min="8208" max="8208" width="10.28515625" style="29" bestFit="1" customWidth="1"/>
    <col min="8209" max="8209" width="11.7109375" style="29" customWidth="1"/>
    <col min="8210" max="8449" width="9" style="29"/>
    <col min="8450" max="8450" width="4.5703125" style="29" customWidth="1"/>
    <col min="8451" max="8451" width="27.42578125" style="29" bestFit="1" customWidth="1"/>
    <col min="8452" max="8452" width="10.28515625" style="29" bestFit="1" customWidth="1"/>
    <col min="8453" max="8453" width="10.7109375" style="29" customWidth="1"/>
    <col min="8454" max="8454" width="11.7109375" style="29" customWidth="1"/>
    <col min="8455" max="8455" width="10" style="29" bestFit="1" customWidth="1"/>
    <col min="8456" max="8456" width="9" style="29" customWidth="1"/>
    <col min="8457" max="8457" width="9.28515625" style="29" customWidth="1"/>
    <col min="8458" max="8458" width="11.7109375" style="29" customWidth="1"/>
    <col min="8459" max="8459" width="10.85546875" style="29" bestFit="1" customWidth="1"/>
    <col min="8460" max="8461" width="10.42578125" style="29" bestFit="1" customWidth="1"/>
    <col min="8462" max="8462" width="11.7109375" style="29" customWidth="1"/>
    <col min="8463" max="8463" width="10.42578125" style="29" bestFit="1" customWidth="1"/>
    <col min="8464" max="8464" width="10.28515625" style="29" bestFit="1" customWidth="1"/>
    <col min="8465" max="8465" width="11.7109375" style="29" customWidth="1"/>
    <col min="8466" max="8705" width="9" style="29"/>
    <col min="8706" max="8706" width="4.5703125" style="29" customWidth="1"/>
    <col min="8707" max="8707" width="27.42578125" style="29" bestFit="1" customWidth="1"/>
    <col min="8708" max="8708" width="10.28515625" style="29" bestFit="1" customWidth="1"/>
    <col min="8709" max="8709" width="10.7109375" style="29" customWidth="1"/>
    <col min="8710" max="8710" width="11.7109375" style="29" customWidth="1"/>
    <col min="8711" max="8711" width="10" style="29" bestFit="1" customWidth="1"/>
    <col min="8712" max="8712" width="9" style="29" customWidth="1"/>
    <col min="8713" max="8713" width="9.28515625" style="29" customWidth="1"/>
    <col min="8714" max="8714" width="11.7109375" style="29" customWidth="1"/>
    <col min="8715" max="8715" width="10.85546875" style="29" bestFit="1" customWidth="1"/>
    <col min="8716" max="8717" width="10.42578125" style="29" bestFit="1" customWidth="1"/>
    <col min="8718" max="8718" width="11.7109375" style="29" customWidth="1"/>
    <col min="8719" max="8719" width="10.42578125" style="29" bestFit="1" customWidth="1"/>
    <col min="8720" max="8720" width="10.28515625" style="29" bestFit="1" customWidth="1"/>
    <col min="8721" max="8721" width="11.7109375" style="29" customWidth="1"/>
    <col min="8722" max="8961" width="9" style="29"/>
    <col min="8962" max="8962" width="4.5703125" style="29" customWidth="1"/>
    <col min="8963" max="8963" width="27.42578125" style="29" bestFit="1" customWidth="1"/>
    <col min="8964" max="8964" width="10.28515625" style="29" bestFit="1" customWidth="1"/>
    <col min="8965" max="8965" width="10.7109375" style="29" customWidth="1"/>
    <col min="8966" max="8966" width="11.7109375" style="29" customWidth="1"/>
    <col min="8967" max="8967" width="10" style="29" bestFit="1" customWidth="1"/>
    <col min="8968" max="8968" width="9" style="29" customWidth="1"/>
    <col min="8969" max="8969" width="9.28515625" style="29" customWidth="1"/>
    <col min="8970" max="8970" width="11.7109375" style="29" customWidth="1"/>
    <col min="8971" max="8971" width="10.85546875" style="29" bestFit="1" customWidth="1"/>
    <col min="8972" max="8973" width="10.42578125" style="29" bestFit="1" customWidth="1"/>
    <col min="8974" max="8974" width="11.7109375" style="29" customWidth="1"/>
    <col min="8975" max="8975" width="10.42578125" style="29" bestFit="1" customWidth="1"/>
    <col min="8976" max="8976" width="10.28515625" style="29" bestFit="1" customWidth="1"/>
    <col min="8977" max="8977" width="11.7109375" style="29" customWidth="1"/>
    <col min="8978" max="9217" width="9" style="29"/>
    <col min="9218" max="9218" width="4.5703125" style="29" customWidth="1"/>
    <col min="9219" max="9219" width="27.42578125" style="29" bestFit="1" customWidth="1"/>
    <col min="9220" max="9220" width="10.28515625" style="29" bestFit="1" customWidth="1"/>
    <col min="9221" max="9221" width="10.7109375" style="29" customWidth="1"/>
    <col min="9222" max="9222" width="11.7109375" style="29" customWidth="1"/>
    <col min="9223" max="9223" width="10" style="29" bestFit="1" customWidth="1"/>
    <col min="9224" max="9224" width="9" style="29" customWidth="1"/>
    <col min="9225" max="9225" width="9.28515625" style="29" customWidth="1"/>
    <col min="9226" max="9226" width="11.7109375" style="29" customWidth="1"/>
    <col min="9227" max="9227" width="10.85546875" style="29" bestFit="1" customWidth="1"/>
    <col min="9228" max="9229" width="10.42578125" style="29" bestFit="1" customWidth="1"/>
    <col min="9230" max="9230" width="11.7109375" style="29" customWidth="1"/>
    <col min="9231" max="9231" width="10.42578125" style="29" bestFit="1" customWidth="1"/>
    <col min="9232" max="9232" width="10.28515625" style="29" bestFit="1" customWidth="1"/>
    <col min="9233" max="9233" width="11.7109375" style="29" customWidth="1"/>
    <col min="9234" max="9473" width="9" style="29"/>
    <col min="9474" max="9474" width="4.5703125" style="29" customWidth="1"/>
    <col min="9475" max="9475" width="27.42578125" style="29" bestFit="1" customWidth="1"/>
    <col min="9476" max="9476" width="10.28515625" style="29" bestFit="1" customWidth="1"/>
    <col min="9477" max="9477" width="10.7109375" style="29" customWidth="1"/>
    <col min="9478" max="9478" width="11.7109375" style="29" customWidth="1"/>
    <col min="9479" max="9479" width="10" style="29" bestFit="1" customWidth="1"/>
    <col min="9480" max="9480" width="9" style="29" customWidth="1"/>
    <col min="9481" max="9481" width="9.28515625" style="29" customWidth="1"/>
    <col min="9482" max="9482" width="11.7109375" style="29" customWidth="1"/>
    <col min="9483" max="9483" width="10.85546875" style="29" bestFit="1" customWidth="1"/>
    <col min="9484" max="9485" width="10.42578125" style="29" bestFit="1" customWidth="1"/>
    <col min="9486" max="9486" width="11.7109375" style="29" customWidth="1"/>
    <col min="9487" max="9487" width="10.42578125" style="29" bestFit="1" customWidth="1"/>
    <col min="9488" max="9488" width="10.28515625" style="29" bestFit="1" customWidth="1"/>
    <col min="9489" max="9489" width="11.7109375" style="29" customWidth="1"/>
    <col min="9490" max="9729" width="9" style="29"/>
    <col min="9730" max="9730" width="4.5703125" style="29" customWidth="1"/>
    <col min="9731" max="9731" width="27.42578125" style="29" bestFit="1" customWidth="1"/>
    <col min="9732" max="9732" width="10.28515625" style="29" bestFit="1" customWidth="1"/>
    <col min="9733" max="9733" width="10.7109375" style="29" customWidth="1"/>
    <col min="9734" max="9734" width="11.7109375" style="29" customWidth="1"/>
    <col min="9735" max="9735" width="10" style="29" bestFit="1" customWidth="1"/>
    <col min="9736" max="9736" width="9" style="29" customWidth="1"/>
    <col min="9737" max="9737" width="9.28515625" style="29" customWidth="1"/>
    <col min="9738" max="9738" width="11.7109375" style="29" customWidth="1"/>
    <col min="9739" max="9739" width="10.85546875" style="29" bestFit="1" customWidth="1"/>
    <col min="9740" max="9741" width="10.42578125" style="29" bestFit="1" customWidth="1"/>
    <col min="9742" max="9742" width="11.7109375" style="29" customWidth="1"/>
    <col min="9743" max="9743" width="10.42578125" style="29" bestFit="1" customWidth="1"/>
    <col min="9744" max="9744" width="10.28515625" style="29" bestFit="1" customWidth="1"/>
    <col min="9745" max="9745" width="11.7109375" style="29" customWidth="1"/>
    <col min="9746" max="9985" width="9" style="29"/>
    <col min="9986" max="9986" width="4.5703125" style="29" customWidth="1"/>
    <col min="9987" max="9987" width="27.42578125" style="29" bestFit="1" customWidth="1"/>
    <col min="9988" max="9988" width="10.28515625" style="29" bestFit="1" customWidth="1"/>
    <col min="9989" max="9989" width="10.7109375" style="29" customWidth="1"/>
    <col min="9990" max="9990" width="11.7109375" style="29" customWidth="1"/>
    <col min="9991" max="9991" width="10" style="29" bestFit="1" customWidth="1"/>
    <col min="9992" max="9992" width="9" style="29" customWidth="1"/>
    <col min="9993" max="9993" width="9.28515625" style="29" customWidth="1"/>
    <col min="9994" max="9994" width="11.7109375" style="29" customWidth="1"/>
    <col min="9995" max="9995" width="10.85546875" style="29" bestFit="1" customWidth="1"/>
    <col min="9996" max="9997" width="10.42578125" style="29" bestFit="1" customWidth="1"/>
    <col min="9998" max="9998" width="11.7109375" style="29" customWidth="1"/>
    <col min="9999" max="9999" width="10.42578125" style="29" bestFit="1" customWidth="1"/>
    <col min="10000" max="10000" width="10.28515625" style="29" bestFit="1" customWidth="1"/>
    <col min="10001" max="10001" width="11.7109375" style="29" customWidth="1"/>
    <col min="10002" max="10241" width="9" style="29"/>
    <col min="10242" max="10242" width="4.5703125" style="29" customWidth="1"/>
    <col min="10243" max="10243" width="27.42578125" style="29" bestFit="1" customWidth="1"/>
    <col min="10244" max="10244" width="10.28515625" style="29" bestFit="1" customWidth="1"/>
    <col min="10245" max="10245" width="10.7109375" style="29" customWidth="1"/>
    <col min="10246" max="10246" width="11.7109375" style="29" customWidth="1"/>
    <col min="10247" max="10247" width="10" style="29" bestFit="1" customWidth="1"/>
    <col min="10248" max="10248" width="9" style="29" customWidth="1"/>
    <col min="10249" max="10249" width="9.28515625" style="29" customWidth="1"/>
    <col min="10250" max="10250" width="11.7109375" style="29" customWidth="1"/>
    <col min="10251" max="10251" width="10.85546875" style="29" bestFit="1" customWidth="1"/>
    <col min="10252" max="10253" width="10.42578125" style="29" bestFit="1" customWidth="1"/>
    <col min="10254" max="10254" width="11.7109375" style="29" customWidth="1"/>
    <col min="10255" max="10255" width="10.42578125" style="29" bestFit="1" customWidth="1"/>
    <col min="10256" max="10256" width="10.28515625" style="29" bestFit="1" customWidth="1"/>
    <col min="10257" max="10257" width="11.7109375" style="29" customWidth="1"/>
    <col min="10258" max="10497" width="9" style="29"/>
    <col min="10498" max="10498" width="4.5703125" style="29" customWidth="1"/>
    <col min="10499" max="10499" width="27.42578125" style="29" bestFit="1" customWidth="1"/>
    <col min="10500" max="10500" width="10.28515625" style="29" bestFit="1" customWidth="1"/>
    <col min="10501" max="10501" width="10.7109375" style="29" customWidth="1"/>
    <col min="10502" max="10502" width="11.7109375" style="29" customWidth="1"/>
    <col min="10503" max="10503" width="10" style="29" bestFit="1" customWidth="1"/>
    <col min="10504" max="10504" width="9" style="29" customWidth="1"/>
    <col min="10505" max="10505" width="9.28515625" style="29" customWidth="1"/>
    <col min="10506" max="10506" width="11.7109375" style="29" customWidth="1"/>
    <col min="10507" max="10507" width="10.85546875" style="29" bestFit="1" customWidth="1"/>
    <col min="10508" max="10509" width="10.42578125" style="29" bestFit="1" customWidth="1"/>
    <col min="10510" max="10510" width="11.7109375" style="29" customWidth="1"/>
    <col min="10511" max="10511" width="10.42578125" style="29" bestFit="1" customWidth="1"/>
    <col min="10512" max="10512" width="10.28515625" style="29" bestFit="1" customWidth="1"/>
    <col min="10513" max="10513" width="11.7109375" style="29" customWidth="1"/>
    <col min="10514" max="10753" width="9" style="29"/>
    <col min="10754" max="10754" width="4.5703125" style="29" customWidth="1"/>
    <col min="10755" max="10755" width="27.42578125" style="29" bestFit="1" customWidth="1"/>
    <col min="10756" max="10756" width="10.28515625" style="29" bestFit="1" customWidth="1"/>
    <col min="10757" max="10757" width="10.7109375" style="29" customWidth="1"/>
    <col min="10758" max="10758" width="11.7109375" style="29" customWidth="1"/>
    <col min="10759" max="10759" width="10" style="29" bestFit="1" customWidth="1"/>
    <col min="10760" max="10760" width="9" style="29" customWidth="1"/>
    <col min="10761" max="10761" width="9.28515625" style="29" customWidth="1"/>
    <col min="10762" max="10762" width="11.7109375" style="29" customWidth="1"/>
    <col min="10763" max="10763" width="10.85546875" style="29" bestFit="1" customWidth="1"/>
    <col min="10764" max="10765" width="10.42578125" style="29" bestFit="1" customWidth="1"/>
    <col min="10766" max="10766" width="11.7109375" style="29" customWidth="1"/>
    <col min="10767" max="10767" width="10.42578125" style="29" bestFit="1" customWidth="1"/>
    <col min="10768" max="10768" width="10.28515625" style="29" bestFit="1" customWidth="1"/>
    <col min="10769" max="10769" width="11.7109375" style="29" customWidth="1"/>
    <col min="10770" max="11009" width="9" style="29"/>
    <col min="11010" max="11010" width="4.5703125" style="29" customWidth="1"/>
    <col min="11011" max="11011" width="27.42578125" style="29" bestFit="1" customWidth="1"/>
    <col min="11012" max="11012" width="10.28515625" style="29" bestFit="1" customWidth="1"/>
    <col min="11013" max="11013" width="10.7109375" style="29" customWidth="1"/>
    <col min="11014" max="11014" width="11.7109375" style="29" customWidth="1"/>
    <col min="11015" max="11015" width="10" style="29" bestFit="1" customWidth="1"/>
    <col min="11016" max="11016" width="9" style="29" customWidth="1"/>
    <col min="11017" max="11017" width="9.28515625" style="29" customWidth="1"/>
    <col min="11018" max="11018" width="11.7109375" style="29" customWidth="1"/>
    <col min="11019" max="11019" width="10.85546875" style="29" bestFit="1" customWidth="1"/>
    <col min="11020" max="11021" width="10.42578125" style="29" bestFit="1" customWidth="1"/>
    <col min="11022" max="11022" width="11.7109375" style="29" customWidth="1"/>
    <col min="11023" max="11023" width="10.42578125" style="29" bestFit="1" customWidth="1"/>
    <col min="11024" max="11024" width="10.28515625" style="29" bestFit="1" customWidth="1"/>
    <col min="11025" max="11025" width="11.7109375" style="29" customWidth="1"/>
    <col min="11026" max="11265" width="9" style="29"/>
    <col min="11266" max="11266" width="4.5703125" style="29" customWidth="1"/>
    <col min="11267" max="11267" width="27.42578125" style="29" bestFit="1" customWidth="1"/>
    <col min="11268" max="11268" width="10.28515625" style="29" bestFit="1" customWidth="1"/>
    <col min="11269" max="11269" width="10.7109375" style="29" customWidth="1"/>
    <col min="11270" max="11270" width="11.7109375" style="29" customWidth="1"/>
    <col min="11271" max="11271" width="10" style="29" bestFit="1" customWidth="1"/>
    <col min="11272" max="11272" width="9" style="29" customWidth="1"/>
    <col min="11273" max="11273" width="9.28515625" style="29" customWidth="1"/>
    <col min="11274" max="11274" width="11.7109375" style="29" customWidth="1"/>
    <col min="11275" max="11275" width="10.85546875" style="29" bestFit="1" customWidth="1"/>
    <col min="11276" max="11277" width="10.42578125" style="29" bestFit="1" customWidth="1"/>
    <col min="11278" max="11278" width="11.7109375" style="29" customWidth="1"/>
    <col min="11279" max="11279" width="10.42578125" style="29" bestFit="1" customWidth="1"/>
    <col min="11280" max="11280" width="10.28515625" style="29" bestFit="1" customWidth="1"/>
    <col min="11281" max="11281" width="11.7109375" style="29" customWidth="1"/>
    <col min="11282" max="11521" width="9" style="29"/>
    <col min="11522" max="11522" width="4.5703125" style="29" customWidth="1"/>
    <col min="11523" max="11523" width="27.42578125" style="29" bestFit="1" customWidth="1"/>
    <col min="11524" max="11524" width="10.28515625" style="29" bestFit="1" customWidth="1"/>
    <col min="11525" max="11525" width="10.7109375" style="29" customWidth="1"/>
    <col min="11526" max="11526" width="11.7109375" style="29" customWidth="1"/>
    <col min="11527" max="11527" width="10" style="29" bestFit="1" customWidth="1"/>
    <col min="11528" max="11528" width="9" style="29" customWidth="1"/>
    <col min="11529" max="11529" width="9.28515625" style="29" customWidth="1"/>
    <col min="11530" max="11530" width="11.7109375" style="29" customWidth="1"/>
    <col min="11531" max="11531" width="10.85546875" style="29" bestFit="1" customWidth="1"/>
    <col min="11532" max="11533" width="10.42578125" style="29" bestFit="1" customWidth="1"/>
    <col min="11534" max="11534" width="11.7109375" style="29" customWidth="1"/>
    <col min="11535" max="11535" width="10.42578125" style="29" bestFit="1" customWidth="1"/>
    <col min="11536" max="11536" width="10.28515625" style="29" bestFit="1" customWidth="1"/>
    <col min="11537" max="11537" width="11.7109375" style="29" customWidth="1"/>
    <col min="11538" max="11777" width="9" style="29"/>
    <col min="11778" max="11778" width="4.5703125" style="29" customWidth="1"/>
    <col min="11779" max="11779" width="27.42578125" style="29" bestFit="1" customWidth="1"/>
    <col min="11780" max="11780" width="10.28515625" style="29" bestFit="1" customWidth="1"/>
    <col min="11781" max="11781" width="10.7109375" style="29" customWidth="1"/>
    <col min="11782" max="11782" width="11.7109375" style="29" customWidth="1"/>
    <col min="11783" max="11783" width="10" style="29" bestFit="1" customWidth="1"/>
    <col min="11784" max="11784" width="9" style="29" customWidth="1"/>
    <col min="11785" max="11785" width="9.28515625" style="29" customWidth="1"/>
    <col min="11786" max="11786" width="11.7109375" style="29" customWidth="1"/>
    <col min="11787" max="11787" width="10.85546875" style="29" bestFit="1" customWidth="1"/>
    <col min="11788" max="11789" width="10.42578125" style="29" bestFit="1" customWidth="1"/>
    <col min="11790" max="11790" width="11.7109375" style="29" customWidth="1"/>
    <col min="11791" max="11791" width="10.42578125" style="29" bestFit="1" customWidth="1"/>
    <col min="11792" max="11792" width="10.28515625" style="29" bestFit="1" customWidth="1"/>
    <col min="11793" max="11793" width="11.7109375" style="29" customWidth="1"/>
    <col min="11794" max="12033" width="9" style="29"/>
    <col min="12034" max="12034" width="4.5703125" style="29" customWidth="1"/>
    <col min="12035" max="12035" width="27.42578125" style="29" bestFit="1" customWidth="1"/>
    <col min="12036" max="12036" width="10.28515625" style="29" bestFit="1" customWidth="1"/>
    <col min="12037" max="12037" width="10.7109375" style="29" customWidth="1"/>
    <col min="12038" max="12038" width="11.7109375" style="29" customWidth="1"/>
    <col min="12039" max="12039" width="10" style="29" bestFit="1" customWidth="1"/>
    <col min="12040" max="12040" width="9" style="29" customWidth="1"/>
    <col min="12041" max="12041" width="9.28515625" style="29" customWidth="1"/>
    <col min="12042" max="12042" width="11.7109375" style="29" customWidth="1"/>
    <col min="12043" max="12043" width="10.85546875" style="29" bestFit="1" customWidth="1"/>
    <col min="12044" max="12045" width="10.42578125" style="29" bestFit="1" customWidth="1"/>
    <col min="12046" max="12046" width="11.7109375" style="29" customWidth="1"/>
    <col min="12047" max="12047" width="10.42578125" style="29" bestFit="1" customWidth="1"/>
    <col min="12048" max="12048" width="10.28515625" style="29" bestFit="1" customWidth="1"/>
    <col min="12049" max="12049" width="11.7109375" style="29" customWidth="1"/>
    <col min="12050" max="12289" width="9" style="29"/>
    <col min="12290" max="12290" width="4.5703125" style="29" customWidth="1"/>
    <col min="12291" max="12291" width="27.42578125" style="29" bestFit="1" customWidth="1"/>
    <col min="12292" max="12292" width="10.28515625" style="29" bestFit="1" customWidth="1"/>
    <col min="12293" max="12293" width="10.7109375" style="29" customWidth="1"/>
    <col min="12294" max="12294" width="11.7109375" style="29" customWidth="1"/>
    <col min="12295" max="12295" width="10" style="29" bestFit="1" customWidth="1"/>
    <col min="12296" max="12296" width="9" style="29" customWidth="1"/>
    <col min="12297" max="12297" width="9.28515625" style="29" customWidth="1"/>
    <col min="12298" max="12298" width="11.7109375" style="29" customWidth="1"/>
    <col min="12299" max="12299" width="10.85546875" style="29" bestFit="1" customWidth="1"/>
    <col min="12300" max="12301" width="10.42578125" style="29" bestFit="1" customWidth="1"/>
    <col min="12302" max="12302" width="11.7109375" style="29" customWidth="1"/>
    <col min="12303" max="12303" width="10.42578125" style="29" bestFit="1" customWidth="1"/>
    <col min="12304" max="12304" width="10.28515625" style="29" bestFit="1" customWidth="1"/>
    <col min="12305" max="12305" width="11.7109375" style="29" customWidth="1"/>
    <col min="12306" max="12545" width="9" style="29"/>
    <col min="12546" max="12546" width="4.5703125" style="29" customWidth="1"/>
    <col min="12547" max="12547" width="27.42578125" style="29" bestFit="1" customWidth="1"/>
    <col min="12548" max="12548" width="10.28515625" style="29" bestFit="1" customWidth="1"/>
    <col min="12549" max="12549" width="10.7109375" style="29" customWidth="1"/>
    <col min="12550" max="12550" width="11.7109375" style="29" customWidth="1"/>
    <col min="12551" max="12551" width="10" style="29" bestFit="1" customWidth="1"/>
    <col min="12552" max="12552" width="9" style="29" customWidth="1"/>
    <col min="12553" max="12553" width="9.28515625" style="29" customWidth="1"/>
    <col min="12554" max="12554" width="11.7109375" style="29" customWidth="1"/>
    <col min="12555" max="12555" width="10.85546875" style="29" bestFit="1" customWidth="1"/>
    <col min="12556" max="12557" width="10.42578125" style="29" bestFit="1" customWidth="1"/>
    <col min="12558" max="12558" width="11.7109375" style="29" customWidth="1"/>
    <col min="12559" max="12559" width="10.42578125" style="29" bestFit="1" customWidth="1"/>
    <col min="12560" max="12560" width="10.28515625" style="29" bestFit="1" customWidth="1"/>
    <col min="12561" max="12561" width="11.7109375" style="29" customWidth="1"/>
    <col min="12562" max="12801" width="9" style="29"/>
    <col min="12802" max="12802" width="4.5703125" style="29" customWidth="1"/>
    <col min="12803" max="12803" width="27.42578125" style="29" bestFit="1" customWidth="1"/>
    <col min="12804" max="12804" width="10.28515625" style="29" bestFit="1" customWidth="1"/>
    <col min="12805" max="12805" width="10.7109375" style="29" customWidth="1"/>
    <col min="12806" max="12806" width="11.7109375" style="29" customWidth="1"/>
    <col min="12807" max="12807" width="10" style="29" bestFit="1" customWidth="1"/>
    <col min="12808" max="12808" width="9" style="29" customWidth="1"/>
    <col min="12809" max="12809" width="9.28515625" style="29" customWidth="1"/>
    <col min="12810" max="12810" width="11.7109375" style="29" customWidth="1"/>
    <col min="12811" max="12811" width="10.85546875" style="29" bestFit="1" customWidth="1"/>
    <col min="12812" max="12813" width="10.42578125" style="29" bestFit="1" customWidth="1"/>
    <col min="12814" max="12814" width="11.7109375" style="29" customWidth="1"/>
    <col min="12815" max="12815" width="10.42578125" style="29" bestFit="1" customWidth="1"/>
    <col min="12816" max="12816" width="10.28515625" style="29" bestFit="1" customWidth="1"/>
    <col min="12817" max="12817" width="11.7109375" style="29" customWidth="1"/>
    <col min="12818" max="13057" width="9" style="29"/>
    <col min="13058" max="13058" width="4.5703125" style="29" customWidth="1"/>
    <col min="13059" max="13059" width="27.42578125" style="29" bestFit="1" customWidth="1"/>
    <col min="13060" max="13060" width="10.28515625" style="29" bestFit="1" customWidth="1"/>
    <col min="13061" max="13061" width="10.7109375" style="29" customWidth="1"/>
    <col min="13062" max="13062" width="11.7109375" style="29" customWidth="1"/>
    <col min="13063" max="13063" width="10" style="29" bestFit="1" customWidth="1"/>
    <col min="13064" max="13064" width="9" style="29" customWidth="1"/>
    <col min="13065" max="13065" width="9.28515625" style="29" customWidth="1"/>
    <col min="13066" max="13066" width="11.7109375" style="29" customWidth="1"/>
    <col min="13067" max="13067" width="10.85546875" style="29" bestFit="1" customWidth="1"/>
    <col min="13068" max="13069" width="10.42578125" style="29" bestFit="1" customWidth="1"/>
    <col min="13070" max="13070" width="11.7109375" style="29" customWidth="1"/>
    <col min="13071" max="13071" width="10.42578125" style="29" bestFit="1" customWidth="1"/>
    <col min="13072" max="13072" width="10.28515625" style="29" bestFit="1" customWidth="1"/>
    <col min="13073" max="13073" width="11.7109375" style="29" customWidth="1"/>
    <col min="13074" max="13313" width="9" style="29"/>
    <col min="13314" max="13314" width="4.5703125" style="29" customWidth="1"/>
    <col min="13315" max="13315" width="27.42578125" style="29" bestFit="1" customWidth="1"/>
    <col min="13316" max="13316" width="10.28515625" style="29" bestFit="1" customWidth="1"/>
    <col min="13317" max="13317" width="10.7109375" style="29" customWidth="1"/>
    <col min="13318" max="13318" width="11.7109375" style="29" customWidth="1"/>
    <col min="13319" max="13319" width="10" style="29" bestFit="1" customWidth="1"/>
    <col min="13320" max="13320" width="9" style="29" customWidth="1"/>
    <col min="13321" max="13321" width="9.28515625" style="29" customWidth="1"/>
    <col min="13322" max="13322" width="11.7109375" style="29" customWidth="1"/>
    <col min="13323" max="13323" width="10.85546875" style="29" bestFit="1" customWidth="1"/>
    <col min="13324" max="13325" width="10.42578125" style="29" bestFit="1" customWidth="1"/>
    <col min="13326" max="13326" width="11.7109375" style="29" customWidth="1"/>
    <col min="13327" max="13327" width="10.42578125" style="29" bestFit="1" customWidth="1"/>
    <col min="13328" max="13328" width="10.28515625" style="29" bestFit="1" customWidth="1"/>
    <col min="13329" max="13329" width="11.7109375" style="29" customWidth="1"/>
    <col min="13330" max="13569" width="9" style="29"/>
    <col min="13570" max="13570" width="4.5703125" style="29" customWidth="1"/>
    <col min="13571" max="13571" width="27.42578125" style="29" bestFit="1" customWidth="1"/>
    <col min="13572" max="13572" width="10.28515625" style="29" bestFit="1" customWidth="1"/>
    <col min="13573" max="13573" width="10.7109375" style="29" customWidth="1"/>
    <col min="13574" max="13574" width="11.7109375" style="29" customWidth="1"/>
    <col min="13575" max="13575" width="10" style="29" bestFit="1" customWidth="1"/>
    <col min="13576" max="13576" width="9" style="29" customWidth="1"/>
    <col min="13577" max="13577" width="9.28515625" style="29" customWidth="1"/>
    <col min="13578" max="13578" width="11.7109375" style="29" customWidth="1"/>
    <col min="13579" max="13579" width="10.85546875" style="29" bestFit="1" customWidth="1"/>
    <col min="13580" max="13581" width="10.42578125" style="29" bestFit="1" customWidth="1"/>
    <col min="13582" max="13582" width="11.7109375" style="29" customWidth="1"/>
    <col min="13583" max="13583" width="10.42578125" style="29" bestFit="1" customWidth="1"/>
    <col min="13584" max="13584" width="10.28515625" style="29" bestFit="1" customWidth="1"/>
    <col min="13585" max="13585" width="11.7109375" style="29" customWidth="1"/>
    <col min="13586" max="13825" width="9" style="29"/>
    <col min="13826" max="13826" width="4.5703125" style="29" customWidth="1"/>
    <col min="13827" max="13827" width="27.42578125" style="29" bestFit="1" customWidth="1"/>
    <col min="13828" max="13828" width="10.28515625" style="29" bestFit="1" customWidth="1"/>
    <col min="13829" max="13829" width="10.7109375" style="29" customWidth="1"/>
    <col min="13830" max="13830" width="11.7109375" style="29" customWidth="1"/>
    <col min="13831" max="13831" width="10" style="29" bestFit="1" customWidth="1"/>
    <col min="13832" max="13832" width="9" style="29" customWidth="1"/>
    <col min="13833" max="13833" width="9.28515625" style="29" customWidth="1"/>
    <col min="13834" max="13834" width="11.7109375" style="29" customWidth="1"/>
    <col min="13835" max="13835" width="10.85546875" style="29" bestFit="1" customWidth="1"/>
    <col min="13836" max="13837" width="10.42578125" style="29" bestFit="1" customWidth="1"/>
    <col min="13838" max="13838" width="11.7109375" style="29" customWidth="1"/>
    <col min="13839" max="13839" width="10.42578125" style="29" bestFit="1" customWidth="1"/>
    <col min="13840" max="13840" width="10.28515625" style="29" bestFit="1" customWidth="1"/>
    <col min="13841" max="13841" width="11.7109375" style="29" customWidth="1"/>
    <col min="13842" max="14081" width="9" style="29"/>
    <col min="14082" max="14082" width="4.5703125" style="29" customWidth="1"/>
    <col min="14083" max="14083" width="27.42578125" style="29" bestFit="1" customWidth="1"/>
    <col min="14084" max="14084" width="10.28515625" style="29" bestFit="1" customWidth="1"/>
    <col min="14085" max="14085" width="10.7109375" style="29" customWidth="1"/>
    <col min="14086" max="14086" width="11.7109375" style="29" customWidth="1"/>
    <col min="14087" max="14087" width="10" style="29" bestFit="1" customWidth="1"/>
    <col min="14088" max="14088" width="9" style="29" customWidth="1"/>
    <col min="14089" max="14089" width="9.28515625" style="29" customWidth="1"/>
    <col min="14090" max="14090" width="11.7109375" style="29" customWidth="1"/>
    <col min="14091" max="14091" width="10.85546875" style="29" bestFit="1" customWidth="1"/>
    <col min="14092" max="14093" width="10.42578125" style="29" bestFit="1" customWidth="1"/>
    <col min="14094" max="14094" width="11.7109375" style="29" customWidth="1"/>
    <col min="14095" max="14095" width="10.42578125" style="29" bestFit="1" customWidth="1"/>
    <col min="14096" max="14096" width="10.28515625" style="29" bestFit="1" customWidth="1"/>
    <col min="14097" max="14097" width="11.7109375" style="29" customWidth="1"/>
    <col min="14098" max="14337" width="9" style="29"/>
    <col min="14338" max="14338" width="4.5703125" style="29" customWidth="1"/>
    <col min="14339" max="14339" width="27.42578125" style="29" bestFit="1" customWidth="1"/>
    <col min="14340" max="14340" width="10.28515625" style="29" bestFit="1" customWidth="1"/>
    <col min="14341" max="14341" width="10.7109375" style="29" customWidth="1"/>
    <col min="14342" max="14342" width="11.7109375" style="29" customWidth="1"/>
    <col min="14343" max="14343" width="10" style="29" bestFit="1" customWidth="1"/>
    <col min="14344" max="14344" width="9" style="29" customWidth="1"/>
    <col min="14345" max="14345" width="9.28515625" style="29" customWidth="1"/>
    <col min="14346" max="14346" width="11.7109375" style="29" customWidth="1"/>
    <col min="14347" max="14347" width="10.85546875" style="29" bestFit="1" customWidth="1"/>
    <col min="14348" max="14349" width="10.42578125" style="29" bestFit="1" customWidth="1"/>
    <col min="14350" max="14350" width="11.7109375" style="29" customWidth="1"/>
    <col min="14351" max="14351" width="10.42578125" style="29" bestFit="1" customWidth="1"/>
    <col min="14352" max="14352" width="10.28515625" style="29" bestFit="1" customWidth="1"/>
    <col min="14353" max="14353" width="11.7109375" style="29" customWidth="1"/>
    <col min="14354" max="14593" width="9" style="29"/>
    <col min="14594" max="14594" width="4.5703125" style="29" customWidth="1"/>
    <col min="14595" max="14595" width="27.42578125" style="29" bestFit="1" customWidth="1"/>
    <col min="14596" max="14596" width="10.28515625" style="29" bestFit="1" customWidth="1"/>
    <col min="14597" max="14597" width="10.7109375" style="29" customWidth="1"/>
    <col min="14598" max="14598" width="11.7109375" style="29" customWidth="1"/>
    <col min="14599" max="14599" width="10" style="29" bestFit="1" customWidth="1"/>
    <col min="14600" max="14600" width="9" style="29" customWidth="1"/>
    <col min="14601" max="14601" width="9.28515625" style="29" customWidth="1"/>
    <col min="14602" max="14602" width="11.7109375" style="29" customWidth="1"/>
    <col min="14603" max="14603" width="10.85546875" style="29" bestFit="1" customWidth="1"/>
    <col min="14604" max="14605" width="10.42578125" style="29" bestFit="1" customWidth="1"/>
    <col min="14606" max="14606" width="11.7109375" style="29" customWidth="1"/>
    <col min="14607" max="14607" width="10.42578125" style="29" bestFit="1" customWidth="1"/>
    <col min="14608" max="14608" width="10.28515625" style="29" bestFit="1" customWidth="1"/>
    <col min="14609" max="14609" width="11.7109375" style="29" customWidth="1"/>
    <col min="14610" max="14849" width="9" style="29"/>
    <col min="14850" max="14850" width="4.5703125" style="29" customWidth="1"/>
    <col min="14851" max="14851" width="27.42578125" style="29" bestFit="1" customWidth="1"/>
    <col min="14852" max="14852" width="10.28515625" style="29" bestFit="1" customWidth="1"/>
    <col min="14853" max="14853" width="10.7109375" style="29" customWidth="1"/>
    <col min="14854" max="14854" width="11.7109375" style="29" customWidth="1"/>
    <col min="14855" max="14855" width="10" style="29" bestFit="1" customWidth="1"/>
    <col min="14856" max="14856" width="9" style="29" customWidth="1"/>
    <col min="14857" max="14857" width="9.28515625" style="29" customWidth="1"/>
    <col min="14858" max="14858" width="11.7109375" style="29" customWidth="1"/>
    <col min="14859" max="14859" width="10.85546875" style="29" bestFit="1" customWidth="1"/>
    <col min="14860" max="14861" width="10.42578125" style="29" bestFit="1" customWidth="1"/>
    <col min="14862" max="14862" width="11.7109375" style="29" customWidth="1"/>
    <col min="14863" max="14863" width="10.42578125" style="29" bestFit="1" customWidth="1"/>
    <col min="14864" max="14864" width="10.28515625" style="29" bestFit="1" customWidth="1"/>
    <col min="14865" max="14865" width="11.7109375" style="29" customWidth="1"/>
    <col min="14866" max="15105" width="9" style="29"/>
    <col min="15106" max="15106" width="4.5703125" style="29" customWidth="1"/>
    <col min="15107" max="15107" width="27.42578125" style="29" bestFit="1" customWidth="1"/>
    <col min="15108" max="15108" width="10.28515625" style="29" bestFit="1" customWidth="1"/>
    <col min="15109" max="15109" width="10.7109375" style="29" customWidth="1"/>
    <col min="15110" max="15110" width="11.7109375" style="29" customWidth="1"/>
    <col min="15111" max="15111" width="10" style="29" bestFit="1" customWidth="1"/>
    <col min="15112" max="15112" width="9" style="29" customWidth="1"/>
    <col min="15113" max="15113" width="9.28515625" style="29" customWidth="1"/>
    <col min="15114" max="15114" width="11.7109375" style="29" customWidth="1"/>
    <col min="15115" max="15115" width="10.85546875" style="29" bestFit="1" customWidth="1"/>
    <col min="15116" max="15117" width="10.42578125" style="29" bestFit="1" customWidth="1"/>
    <col min="15118" max="15118" width="11.7109375" style="29" customWidth="1"/>
    <col min="15119" max="15119" width="10.42578125" style="29" bestFit="1" customWidth="1"/>
    <col min="15120" max="15120" width="10.28515625" style="29" bestFit="1" customWidth="1"/>
    <col min="15121" max="15121" width="11.7109375" style="29" customWidth="1"/>
    <col min="15122" max="15361" width="9" style="29"/>
    <col min="15362" max="15362" width="4.5703125" style="29" customWidth="1"/>
    <col min="15363" max="15363" width="27.42578125" style="29" bestFit="1" customWidth="1"/>
    <col min="15364" max="15364" width="10.28515625" style="29" bestFit="1" customWidth="1"/>
    <col min="15365" max="15365" width="10.7109375" style="29" customWidth="1"/>
    <col min="15366" max="15366" width="11.7109375" style="29" customWidth="1"/>
    <col min="15367" max="15367" width="10" style="29" bestFit="1" customWidth="1"/>
    <col min="15368" max="15368" width="9" style="29" customWidth="1"/>
    <col min="15369" max="15369" width="9.28515625" style="29" customWidth="1"/>
    <col min="15370" max="15370" width="11.7109375" style="29" customWidth="1"/>
    <col min="15371" max="15371" width="10.85546875" style="29" bestFit="1" customWidth="1"/>
    <col min="15372" max="15373" width="10.42578125" style="29" bestFit="1" customWidth="1"/>
    <col min="15374" max="15374" width="11.7109375" style="29" customWidth="1"/>
    <col min="15375" max="15375" width="10.42578125" style="29" bestFit="1" customWidth="1"/>
    <col min="15376" max="15376" width="10.28515625" style="29" bestFit="1" customWidth="1"/>
    <col min="15377" max="15377" width="11.7109375" style="29" customWidth="1"/>
    <col min="15378" max="15617" width="9" style="29"/>
    <col min="15618" max="15618" width="4.5703125" style="29" customWidth="1"/>
    <col min="15619" max="15619" width="27.42578125" style="29" bestFit="1" customWidth="1"/>
    <col min="15620" max="15620" width="10.28515625" style="29" bestFit="1" customWidth="1"/>
    <col min="15621" max="15621" width="10.7109375" style="29" customWidth="1"/>
    <col min="15622" max="15622" width="11.7109375" style="29" customWidth="1"/>
    <col min="15623" max="15623" width="10" style="29" bestFit="1" customWidth="1"/>
    <col min="15624" max="15624" width="9" style="29" customWidth="1"/>
    <col min="15625" max="15625" width="9.28515625" style="29" customWidth="1"/>
    <col min="15626" max="15626" width="11.7109375" style="29" customWidth="1"/>
    <col min="15627" max="15627" width="10.85546875" style="29" bestFit="1" customWidth="1"/>
    <col min="15628" max="15629" width="10.42578125" style="29" bestFit="1" customWidth="1"/>
    <col min="15630" max="15630" width="11.7109375" style="29" customWidth="1"/>
    <col min="15631" max="15631" width="10.42578125" style="29" bestFit="1" customWidth="1"/>
    <col min="15632" max="15632" width="10.28515625" style="29" bestFit="1" customWidth="1"/>
    <col min="15633" max="15633" width="11.7109375" style="29" customWidth="1"/>
    <col min="15634" max="15873" width="9" style="29"/>
    <col min="15874" max="15874" width="4.5703125" style="29" customWidth="1"/>
    <col min="15875" max="15875" width="27.42578125" style="29" bestFit="1" customWidth="1"/>
    <col min="15876" max="15876" width="10.28515625" style="29" bestFit="1" customWidth="1"/>
    <col min="15877" max="15877" width="10.7109375" style="29" customWidth="1"/>
    <col min="15878" max="15878" width="11.7109375" style="29" customWidth="1"/>
    <col min="15879" max="15879" width="10" style="29" bestFit="1" customWidth="1"/>
    <col min="15880" max="15880" width="9" style="29" customWidth="1"/>
    <col min="15881" max="15881" width="9.28515625" style="29" customWidth="1"/>
    <col min="15882" max="15882" width="11.7109375" style="29" customWidth="1"/>
    <col min="15883" max="15883" width="10.85546875" style="29" bestFit="1" customWidth="1"/>
    <col min="15884" max="15885" width="10.42578125" style="29" bestFit="1" customWidth="1"/>
    <col min="15886" max="15886" width="11.7109375" style="29" customWidth="1"/>
    <col min="15887" max="15887" width="10.42578125" style="29" bestFit="1" customWidth="1"/>
    <col min="15888" max="15888" width="10.28515625" style="29" bestFit="1" customWidth="1"/>
    <col min="15889" max="15889" width="11.7109375" style="29" customWidth="1"/>
    <col min="15890" max="16129" width="9" style="29"/>
    <col min="16130" max="16130" width="4.5703125" style="29" customWidth="1"/>
    <col min="16131" max="16131" width="27.42578125" style="29" bestFit="1" customWidth="1"/>
    <col min="16132" max="16132" width="10.28515625" style="29" bestFit="1" customWidth="1"/>
    <col min="16133" max="16133" width="10.7109375" style="29" customWidth="1"/>
    <col min="16134" max="16134" width="11.7109375" style="29" customWidth="1"/>
    <col min="16135" max="16135" width="10" style="29" bestFit="1" customWidth="1"/>
    <col min="16136" max="16136" width="9" style="29" customWidth="1"/>
    <col min="16137" max="16137" width="9.28515625" style="29" customWidth="1"/>
    <col min="16138" max="16138" width="11.7109375" style="29" customWidth="1"/>
    <col min="16139" max="16139" width="10.85546875" style="29" bestFit="1" customWidth="1"/>
    <col min="16140" max="16141" width="10.42578125" style="29" bestFit="1" customWidth="1"/>
    <col min="16142" max="16142" width="11.7109375" style="29" customWidth="1"/>
    <col min="16143" max="16143" width="10.42578125" style="29" bestFit="1" customWidth="1"/>
    <col min="16144" max="16144" width="10.28515625" style="29" bestFit="1" customWidth="1"/>
    <col min="16145" max="16145" width="11.7109375" style="29" customWidth="1"/>
    <col min="16146" max="16384" width="9" style="29"/>
  </cols>
  <sheetData>
    <row r="1" spans="1:50" ht="18.75" thickBot="1"/>
    <row r="2" spans="1:50" ht="34.5" customHeight="1" thickBot="1">
      <c r="B2" s="291" t="s">
        <v>504</v>
      </c>
      <c r="C2" s="292"/>
      <c r="D2" s="292"/>
      <c r="E2" s="292"/>
      <c r="F2" s="292"/>
      <c r="G2" s="292"/>
      <c r="H2" s="292"/>
      <c r="I2" s="292"/>
      <c r="J2" s="292"/>
      <c r="K2" s="292"/>
      <c r="L2" s="292"/>
      <c r="M2" s="292"/>
      <c r="N2" s="292"/>
      <c r="O2" s="292"/>
      <c r="P2" s="292"/>
      <c r="Q2" s="293"/>
      <c r="R2" s="41"/>
    </row>
    <row r="3" spans="1:50" ht="21" customHeight="1">
      <c r="B3" s="296" t="s">
        <v>200</v>
      </c>
      <c r="C3" s="298" t="s">
        <v>222</v>
      </c>
      <c r="D3" s="300" t="s">
        <v>223</v>
      </c>
      <c r="E3" s="301"/>
      <c r="F3" s="301"/>
      <c r="G3" s="301"/>
      <c r="H3" s="301"/>
      <c r="I3" s="301"/>
      <c r="J3" s="301"/>
      <c r="K3" s="302"/>
      <c r="L3" s="300" t="s">
        <v>224</v>
      </c>
      <c r="M3" s="301"/>
      <c r="N3" s="301"/>
      <c r="O3" s="301"/>
      <c r="P3" s="301"/>
      <c r="Q3" s="303"/>
      <c r="R3" s="41"/>
    </row>
    <row r="4" spans="1:50" ht="21" customHeight="1">
      <c r="B4" s="297"/>
      <c r="C4" s="299"/>
      <c r="D4" s="304" t="s">
        <v>502</v>
      </c>
      <c r="E4" s="304"/>
      <c r="F4" s="304"/>
      <c r="G4" s="304"/>
      <c r="H4" s="304" t="s">
        <v>503</v>
      </c>
      <c r="I4" s="304"/>
      <c r="J4" s="304"/>
      <c r="K4" s="304"/>
      <c r="L4" s="305" t="s">
        <v>502</v>
      </c>
      <c r="M4" s="306"/>
      <c r="N4" s="307"/>
      <c r="O4" s="305" t="s">
        <v>503</v>
      </c>
      <c r="P4" s="306"/>
      <c r="Q4" s="308"/>
      <c r="R4" s="41"/>
    </row>
    <row r="5" spans="1:50" ht="42" customHeight="1">
      <c r="B5" s="297"/>
      <c r="C5" s="299"/>
      <c r="D5" s="30" t="s">
        <v>225</v>
      </c>
      <c r="E5" s="30" t="s">
        <v>226</v>
      </c>
      <c r="F5" s="31" t="s">
        <v>227</v>
      </c>
      <c r="G5" s="30" t="s">
        <v>228</v>
      </c>
      <c r="H5" s="32" t="s">
        <v>229</v>
      </c>
      <c r="I5" s="32" t="s">
        <v>226</v>
      </c>
      <c r="J5" s="31" t="s">
        <v>227</v>
      </c>
      <c r="K5" s="32" t="s">
        <v>228</v>
      </c>
      <c r="L5" s="30" t="s">
        <v>230</v>
      </c>
      <c r="M5" s="30" t="s">
        <v>231</v>
      </c>
      <c r="N5" s="31" t="s">
        <v>227</v>
      </c>
      <c r="O5" s="30" t="s">
        <v>230</v>
      </c>
      <c r="P5" s="30" t="s">
        <v>231</v>
      </c>
      <c r="Q5" s="33" t="s">
        <v>227</v>
      </c>
      <c r="R5" s="41"/>
    </row>
    <row r="6" spans="1:50" ht="21.75" customHeight="1">
      <c r="B6" s="112">
        <v>1</v>
      </c>
      <c r="C6" s="112" t="s">
        <v>505</v>
      </c>
      <c r="D6" s="113">
        <v>1579166.4644810001</v>
      </c>
      <c r="E6" s="113">
        <v>1193295.825069</v>
      </c>
      <c r="F6" s="113">
        <v>385870.63941200008</v>
      </c>
      <c r="G6" s="113">
        <v>2772462.2895499999</v>
      </c>
      <c r="H6" s="113">
        <v>508.983767</v>
      </c>
      <c r="I6" s="113">
        <v>21575.083146000001</v>
      </c>
      <c r="J6" s="113">
        <v>-21066.099378999999</v>
      </c>
      <c r="K6" s="113">
        <v>22084.066913000002</v>
      </c>
      <c r="L6" s="113">
        <v>17226321</v>
      </c>
      <c r="M6" s="113">
        <v>15472875</v>
      </c>
      <c r="N6" s="113">
        <v>1753446</v>
      </c>
      <c r="O6" s="113">
        <v>1134439</v>
      </c>
      <c r="P6" s="113">
        <v>1066498</v>
      </c>
      <c r="Q6" s="114">
        <v>67941</v>
      </c>
      <c r="R6" s="41"/>
    </row>
    <row r="7" spans="1:50" ht="21" customHeight="1">
      <c r="B7" s="36">
        <v>2</v>
      </c>
      <c r="C7" s="36" t="s">
        <v>65</v>
      </c>
      <c r="D7" s="106">
        <v>1147560.4103329999</v>
      </c>
      <c r="E7" s="106">
        <v>1274604.3324599999</v>
      </c>
      <c r="F7" s="106">
        <v>-127043.92212700006</v>
      </c>
      <c r="G7" s="106">
        <v>2422164.7427929998</v>
      </c>
      <c r="H7" s="106">
        <v>25844.634908</v>
      </c>
      <c r="I7" s="106">
        <v>25328.945402000001</v>
      </c>
      <c r="J7" s="106">
        <v>515.6895059999988</v>
      </c>
      <c r="K7" s="106">
        <v>51173.580310000005</v>
      </c>
      <c r="L7" s="106">
        <v>34675.082029999998</v>
      </c>
      <c r="M7" s="106">
        <v>24756.815245999998</v>
      </c>
      <c r="N7" s="106">
        <v>9918.2667839999995</v>
      </c>
      <c r="O7" s="106">
        <v>0</v>
      </c>
      <c r="P7" s="106">
        <v>0</v>
      </c>
      <c r="Q7" s="107">
        <v>0</v>
      </c>
      <c r="R7" s="41"/>
    </row>
    <row r="8" spans="1:50" ht="23.25" customHeight="1">
      <c r="B8" s="112">
        <v>3</v>
      </c>
      <c r="C8" s="112" t="s">
        <v>43</v>
      </c>
      <c r="D8" s="113">
        <v>1128103.6128740001</v>
      </c>
      <c r="E8" s="113">
        <v>1101323.8128529999</v>
      </c>
      <c r="F8" s="113">
        <v>26779.800021000206</v>
      </c>
      <c r="G8" s="113">
        <v>2229427.425727</v>
      </c>
      <c r="H8" s="113">
        <v>35413.101271</v>
      </c>
      <c r="I8" s="113">
        <v>18608.855093999999</v>
      </c>
      <c r="J8" s="113">
        <v>16804.246177000001</v>
      </c>
      <c r="K8" s="113">
        <v>54021.956364999998</v>
      </c>
      <c r="L8" s="113">
        <v>327543.01790699997</v>
      </c>
      <c r="M8" s="113">
        <v>193103.15849</v>
      </c>
      <c r="N8" s="113">
        <v>134439.85941699997</v>
      </c>
      <c r="O8" s="113">
        <v>6048.5512310000004</v>
      </c>
      <c r="P8" s="113">
        <v>2158.680539</v>
      </c>
      <c r="Q8" s="114">
        <v>3889.8706920000004</v>
      </c>
      <c r="R8" s="41"/>
    </row>
    <row r="9" spans="1:50" ht="22.5" customHeight="1">
      <c r="B9" s="36">
        <v>4</v>
      </c>
      <c r="C9" s="36" t="s">
        <v>40</v>
      </c>
      <c r="D9" s="106">
        <v>419464.45392900001</v>
      </c>
      <c r="E9" s="106">
        <v>493586.95611600002</v>
      </c>
      <c r="F9" s="106">
        <v>-74122.502187000006</v>
      </c>
      <c r="G9" s="106">
        <v>913051.41004500003</v>
      </c>
      <c r="H9" s="106">
        <v>0</v>
      </c>
      <c r="I9" s="106">
        <v>13901.637633</v>
      </c>
      <c r="J9" s="106">
        <v>-13901.637633</v>
      </c>
      <c r="K9" s="106">
        <v>13901.637633</v>
      </c>
      <c r="L9" s="106">
        <v>314207</v>
      </c>
      <c r="M9" s="106">
        <v>688924</v>
      </c>
      <c r="N9" s="106">
        <v>-374717</v>
      </c>
      <c r="O9" s="106">
        <v>2071</v>
      </c>
      <c r="P9" s="106">
        <v>38642</v>
      </c>
      <c r="Q9" s="107">
        <v>-36571</v>
      </c>
      <c r="R9" s="41"/>
    </row>
    <row r="10" spans="1:50" ht="22.5" customHeight="1">
      <c r="B10" s="112">
        <v>5</v>
      </c>
      <c r="C10" s="112" t="s">
        <v>451</v>
      </c>
      <c r="D10" s="113">
        <v>344988.75462099997</v>
      </c>
      <c r="E10" s="113">
        <v>367204.83371899999</v>
      </c>
      <c r="F10" s="113">
        <v>-22216.079098000017</v>
      </c>
      <c r="G10" s="113">
        <v>712193.58834000002</v>
      </c>
      <c r="H10" s="113">
        <v>1450.9480699999999</v>
      </c>
      <c r="I10" s="113">
        <v>1563.750812</v>
      </c>
      <c r="J10" s="113">
        <v>-112.80274200000008</v>
      </c>
      <c r="K10" s="113">
        <v>3014.6988819999997</v>
      </c>
      <c r="L10" s="113">
        <v>7947.455637</v>
      </c>
      <c r="M10" s="113">
        <v>18188.317359000001</v>
      </c>
      <c r="N10" s="113">
        <v>-10240.861722000001</v>
      </c>
      <c r="O10" s="113">
        <v>0</v>
      </c>
      <c r="P10" s="113">
        <v>599.082222</v>
      </c>
      <c r="Q10" s="114">
        <v>-599.082222</v>
      </c>
      <c r="R10" s="41"/>
    </row>
    <row r="11" spans="1:50" ht="20.25" customHeight="1">
      <c r="B11" s="36">
        <v>6</v>
      </c>
      <c r="C11" s="36" t="s">
        <v>147</v>
      </c>
      <c r="D11" s="106">
        <v>330778.03519999998</v>
      </c>
      <c r="E11" s="106">
        <v>339948.52720200003</v>
      </c>
      <c r="F11" s="106">
        <v>-9170.4920020000427</v>
      </c>
      <c r="G11" s="106">
        <v>670726.56240199995</v>
      </c>
      <c r="H11" s="106">
        <v>5435.1511559999999</v>
      </c>
      <c r="I11" s="106">
        <v>4505.5460869999997</v>
      </c>
      <c r="J11" s="106">
        <v>929.60506900000019</v>
      </c>
      <c r="K11" s="106">
        <v>9940.6972429999987</v>
      </c>
      <c r="L11" s="106">
        <v>6984.8938749999998</v>
      </c>
      <c r="M11" s="106">
        <v>2317.7042929999998</v>
      </c>
      <c r="N11" s="106">
        <v>4667.189582</v>
      </c>
      <c r="O11" s="106">
        <v>0</v>
      </c>
      <c r="P11" s="106">
        <v>29.948609999999999</v>
      </c>
      <c r="Q11" s="107">
        <v>-29.948609999999999</v>
      </c>
      <c r="R11" s="41"/>
    </row>
    <row r="12" spans="1:50" ht="18.75">
      <c r="B12" s="112">
        <v>7</v>
      </c>
      <c r="C12" s="112" t="s">
        <v>26</v>
      </c>
      <c r="D12" s="113">
        <v>204010.24686499999</v>
      </c>
      <c r="E12" s="113">
        <v>233101.39629800001</v>
      </c>
      <c r="F12" s="113">
        <v>-29091.149433000013</v>
      </c>
      <c r="G12" s="113">
        <v>437111.643163</v>
      </c>
      <c r="H12" s="113">
        <v>14176.713467</v>
      </c>
      <c r="I12" s="113">
        <v>3638.43093</v>
      </c>
      <c r="J12" s="113">
        <v>10538.282536999999</v>
      </c>
      <c r="K12" s="113">
        <v>17815.144397</v>
      </c>
      <c r="L12" s="113">
        <v>950197</v>
      </c>
      <c r="M12" s="113">
        <v>611652</v>
      </c>
      <c r="N12" s="113">
        <v>338545</v>
      </c>
      <c r="O12" s="113">
        <v>2693</v>
      </c>
      <c r="P12" s="113">
        <v>21879</v>
      </c>
      <c r="Q12" s="114">
        <v>-19186</v>
      </c>
      <c r="R12" s="41"/>
    </row>
    <row r="13" spans="1:50" s="43" customFormat="1" ht="18.75">
      <c r="A13" s="28"/>
      <c r="B13" s="36">
        <v>8</v>
      </c>
      <c r="C13" s="36" t="s">
        <v>31</v>
      </c>
      <c r="D13" s="106">
        <v>188794.093199</v>
      </c>
      <c r="E13" s="106">
        <v>256700.34909599999</v>
      </c>
      <c r="F13" s="106">
        <v>-67906.255896999995</v>
      </c>
      <c r="G13" s="106">
        <v>445494.44229499996</v>
      </c>
      <c r="H13" s="106">
        <v>6129.6791739999999</v>
      </c>
      <c r="I13" s="106">
        <v>6053</v>
      </c>
      <c r="J13" s="106">
        <v>76.679173999999875</v>
      </c>
      <c r="K13" s="106">
        <v>12182.679174000001</v>
      </c>
      <c r="L13" s="106">
        <v>1097065</v>
      </c>
      <c r="M13" s="106">
        <v>809990</v>
      </c>
      <c r="N13" s="106">
        <v>287075</v>
      </c>
      <c r="O13" s="106">
        <v>64189</v>
      </c>
      <c r="P13" s="106">
        <v>69464</v>
      </c>
      <c r="Q13" s="107">
        <v>-5275</v>
      </c>
      <c r="R13" s="42"/>
      <c r="S13" s="34"/>
      <c r="T13" s="34"/>
      <c r="U13" s="34"/>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35" customFormat="1" ht="18.75">
      <c r="A14" s="28"/>
      <c r="B14" s="112">
        <v>9</v>
      </c>
      <c r="C14" s="112" t="s">
        <v>176</v>
      </c>
      <c r="D14" s="113">
        <v>153265.32350699999</v>
      </c>
      <c r="E14" s="113">
        <v>94856.757863999999</v>
      </c>
      <c r="F14" s="113">
        <v>58408.565642999994</v>
      </c>
      <c r="G14" s="113">
        <v>248122.08137099998</v>
      </c>
      <c r="H14" s="113">
        <v>7242.1298660000002</v>
      </c>
      <c r="I14" s="113">
        <v>2107.688396</v>
      </c>
      <c r="J14" s="113">
        <v>5134.4414699999998</v>
      </c>
      <c r="K14" s="113">
        <v>9349.8182620000007</v>
      </c>
      <c r="L14" s="113">
        <v>45226</v>
      </c>
      <c r="M14" s="113">
        <v>11779</v>
      </c>
      <c r="N14" s="113">
        <v>33447</v>
      </c>
      <c r="O14" s="113">
        <v>6</v>
      </c>
      <c r="P14" s="113">
        <v>682</v>
      </c>
      <c r="Q14" s="114">
        <v>-676</v>
      </c>
      <c r="R14" s="42"/>
      <c r="S14" s="34"/>
      <c r="T14" s="34"/>
      <c r="U14" s="34"/>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0" s="43" customFormat="1" ht="18.75">
      <c r="A15" s="28"/>
      <c r="B15" s="36">
        <v>10</v>
      </c>
      <c r="C15" s="36" t="s">
        <v>38</v>
      </c>
      <c r="D15" s="106">
        <v>121235.15038000001</v>
      </c>
      <c r="E15" s="106">
        <v>123404.419805</v>
      </c>
      <c r="F15" s="106">
        <v>-2169.2694249999913</v>
      </c>
      <c r="G15" s="106">
        <v>244639.57018500002</v>
      </c>
      <c r="H15" s="106">
        <v>0</v>
      </c>
      <c r="I15" s="106">
        <v>0</v>
      </c>
      <c r="J15" s="106">
        <v>0</v>
      </c>
      <c r="K15" s="106">
        <v>0</v>
      </c>
      <c r="L15" s="106">
        <v>7259</v>
      </c>
      <c r="M15" s="106">
        <v>68249</v>
      </c>
      <c r="N15" s="106">
        <v>-60990</v>
      </c>
      <c r="O15" s="106">
        <v>0</v>
      </c>
      <c r="P15" s="106">
        <v>1616</v>
      </c>
      <c r="Q15" s="107">
        <v>-1616</v>
      </c>
      <c r="R15" s="42"/>
      <c r="S15" s="34"/>
      <c r="T15" s="34"/>
      <c r="U15" s="34"/>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8" customFormat="1" ht="18.75">
      <c r="B16" s="112">
        <v>11</v>
      </c>
      <c r="C16" s="112" t="s">
        <v>166</v>
      </c>
      <c r="D16" s="113">
        <v>74742.663553000006</v>
      </c>
      <c r="E16" s="113">
        <v>99884.953171999994</v>
      </c>
      <c r="F16" s="113">
        <v>-25142.289618999988</v>
      </c>
      <c r="G16" s="113">
        <v>174627.616725</v>
      </c>
      <c r="H16" s="113">
        <v>0</v>
      </c>
      <c r="I16" s="113">
        <v>0</v>
      </c>
      <c r="J16" s="113">
        <v>0</v>
      </c>
      <c r="K16" s="113">
        <v>0</v>
      </c>
      <c r="L16" s="113">
        <v>114040.586088</v>
      </c>
      <c r="M16" s="113">
        <v>87885.974155000004</v>
      </c>
      <c r="N16" s="113">
        <v>26154.611932999993</v>
      </c>
      <c r="O16" s="113">
        <v>434.225819</v>
      </c>
      <c r="P16" s="113">
        <v>5139.4489880000001</v>
      </c>
      <c r="Q16" s="114">
        <v>-4705.2231689999999</v>
      </c>
      <c r="R16" s="41"/>
    </row>
    <row r="17" spans="1:50" s="43" customFormat="1" ht="18.75">
      <c r="A17" s="28"/>
      <c r="B17" s="36">
        <v>12</v>
      </c>
      <c r="C17" s="36" t="s">
        <v>27</v>
      </c>
      <c r="D17" s="106">
        <v>68601.047038999997</v>
      </c>
      <c r="E17" s="106">
        <v>100793.08375600001</v>
      </c>
      <c r="F17" s="106">
        <v>-32192.03671700001</v>
      </c>
      <c r="G17" s="106">
        <v>169394.130795</v>
      </c>
      <c r="H17" s="106">
        <v>0</v>
      </c>
      <c r="I17" s="106">
        <v>162.824749</v>
      </c>
      <c r="J17" s="106">
        <v>-162.824749</v>
      </c>
      <c r="K17" s="106">
        <v>162.824749</v>
      </c>
      <c r="L17" s="106">
        <v>17950.207192000002</v>
      </c>
      <c r="M17" s="106">
        <v>65544.277298999994</v>
      </c>
      <c r="N17" s="106">
        <v>-47594.070106999992</v>
      </c>
      <c r="O17" s="106">
        <v>220.47636199999999</v>
      </c>
      <c r="P17" s="106">
        <v>1376.02952</v>
      </c>
      <c r="Q17" s="107">
        <v>-1155.5531580000002</v>
      </c>
      <c r="R17" s="42"/>
      <c r="S17" s="34"/>
      <c r="T17" s="34"/>
      <c r="U17" s="34"/>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spans="1:50" s="28" customFormat="1" ht="18.75">
      <c r="B18" s="112">
        <v>13</v>
      </c>
      <c r="C18" s="112" t="s">
        <v>148</v>
      </c>
      <c r="D18" s="113">
        <v>63796.304397</v>
      </c>
      <c r="E18" s="113">
        <v>58724.402617</v>
      </c>
      <c r="F18" s="113">
        <v>5071.9017800000001</v>
      </c>
      <c r="G18" s="113">
        <v>122520.707014</v>
      </c>
      <c r="H18" s="113">
        <v>0</v>
      </c>
      <c r="I18" s="113">
        <v>153.58427900000001</v>
      </c>
      <c r="J18" s="113">
        <v>-153.58427900000001</v>
      </c>
      <c r="K18" s="113">
        <v>153.58427900000001</v>
      </c>
      <c r="L18" s="113">
        <v>5045361</v>
      </c>
      <c r="M18" s="113">
        <v>3692923</v>
      </c>
      <c r="N18" s="113">
        <v>1352438</v>
      </c>
      <c r="O18" s="113">
        <v>555384</v>
      </c>
      <c r="P18" s="113">
        <v>257052</v>
      </c>
      <c r="Q18" s="114">
        <v>298332</v>
      </c>
      <c r="R18" s="42"/>
      <c r="S18" s="34"/>
      <c r="T18" s="34"/>
      <c r="U18" s="34"/>
    </row>
    <row r="19" spans="1:50" s="43" customFormat="1" ht="18.75">
      <c r="A19" s="28"/>
      <c r="B19" s="36">
        <v>14</v>
      </c>
      <c r="C19" s="36" t="s">
        <v>490</v>
      </c>
      <c r="D19" s="106">
        <v>59903.980439999999</v>
      </c>
      <c r="E19" s="106">
        <v>77286.251910000006</v>
      </c>
      <c r="F19" s="106">
        <v>-17382.271470000007</v>
      </c>
      <c r="G19" s="106">
        <v>137190.23235000001</v>
      </c>
      <c r="H19" s="106">
        <v>423.04601000000002</v>
      </c>
      <c r="I19" s="106">
        <v>1527</v>
      </c>
      <c r="J19" s="106">
        <v>-1103.95399</v>
      </c>
      <c r="K19" s="106">
        <v>1950.04601</v>
      </c>
      <c r="L19" s="106">
        <v>46152</v>
      </c>
      <c r="M19" s="106">
        <v>44612</v>
      </c>
      <c r="N19" s="106">
        <v>1540</v>
      </c>
      <c r="O19" s="106">
        <v>51</v>
      </c>
      <c r="P19" s="106">
        <v>377</v>
      </c>
      <c r="Q19" s="107">
        <v>-326</v>
      </c>
      <c r="R19" s="42"/>
      <c r="S19" s="34"/>
      <c r="T19" s="34"/>
      <c r="U19" s="34"/>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8" customFormat="1" ht="18.75">
      <c r="B20" s="112">
        <v>15</v>
      </c>
      <c r="C20" s="112" t="s">
        <v>35</v>
      </c>
      <c r="D20" s="113">
        <v>46406.915287999997</v>
      </c>
      <c r="E20" s="113">
        <v>54008.627523000003</v>
      </c>
      <c r="F20" s="113">
        <v>-7601.7122350000063</v>
      </c>
      <c r="G20" s="113">
        <v>100415.54281099999</v>
      </c>
      <c r="H20" s="113">
        <v>0</v>
      </c>
      <c r="I20" s="113">
        <v>0</v>
      </c>
      <c r="J20" s="113">
        <v>0</v>
      </c>
      <c r="K20" s="113">
        <v>0</v>
      </c>
      <c r="L20" s="113">
        <v>1148</v>
      </c>
      <c r="M20" s="113">
        <v>13099</v>
      </c>
      <c r="N20" s="113">
        <v>-11951</v>
      </c>
      <c r="O20" s="113">
        <v>0</v>
      </c>
      <c r="P20" s="113">
        <v>343</v>
      </c>
      <c r="Q20" s="114">
        <v>-343</v>
      </c>
      <c r="R20" s="41"/>
    </row>
    <row r="21" spans="1:50" s="43" customFormat="1" ht="18.75">
      <c r="A21" s="28"/>
      <c r="B21" s="36">
        <v>16</v>
      </c>
      <c r="C21" s="36" t="s">
        <v>159</v>
      </c>
      <c r="D21" s="106">
        <v>45685.671606000004</v>
      </c>
      <c r="E21" s="106">
        <v>29301.407617000001</v>
      </c>
      <c r="F21" s="106">
        <v>16384.263989000003</v>
      </c>
      <c r="G21" s="106">
        <v>74987.079223000008</v>
      </c>
      <c r="H21" s="106">
        <v>4392.8131780000003</v>
      </c>
      <c r="I21" s="106">
        <v>0</v>
      </c>
      <c r="J21" s="106">
        <v>4392.8131780000003</v>
      </c>
      <c r="K21" s="106">
        <v>4392.8131780000003</v>
      </c>
      <c r="L21" s="106">
        <v>5833</v>
      </c>
      <c r="M21" s="106">
        <v>8012</v>
      </c>
      <c r="N21" s="106">
        <v>-2179</v>
      </c>
      <c r="O21" s="106">
        <v>0</v>
      </c>
      <c r="P21" s="106">
        <v>100</v>
      </c>
      <c r="Q21" s="107">
        <v>-100</v>
      </c>
      <c r="R21" s="42"/>
      <c r="S21" s="34"/>
      <c r="T21" s="34"/>
      <c r="U21" s="34"/>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8" customFormat="1" ht="18.75">
      <c r="B22" s="112">
        <v>17</v>
      </c>
      <c r="C22" s="112" t="s">
        <v>161</v>
      </c>
      <c r="D22" s="113">
        <v>42421.755939000002</v>
      </c>
      <c r="E22" s="113">
        <v>55911.691030000002</v>
      </c>
      <c r="F22" s="113">
        <v>-13489.935090999999</v>
      </c>
      <c r="G22" s="113">
        <v>98333.446969000011</v>
      </c>
      <c r="H22" s="113">
        <v>423.04601000000002</v>
      </c>
      <c r="I22" s="113">
        <v>1191</v>
      </c>
      <c r="J22" s="113">
        <v>-767.95398999999998</v>
      </c>
      <c r="K22" s="113">
        <v>1614.04601</v>
      </c>
      <c r="L22" s="113">
        <v>3335</v>
      </c>
      <c r="M22" s="113">
        <v>6573</v>
      </c>
      <c r="N22" s="113">
        <v>-3238</v>
      </c>
      <c r="O22" s="113">
        <v>0</v>
      </c>
      <c r="P22" s="113">
        <v>20</v>
      </c>
      <c r="Q22" s="114">
        <v>-20</v>
      </c>
      <c r="R22" s="42"/>
      <c r="S22" s="34"/>
      <c r="T22" s="34"/>
      <c r="U22" s="34"/>
    </row>
    <row r="23" spans="1:50" s="43" customFormat="1" ht="18.75">
      <c r="A23" s="28"/>
      <c r="B23" s="36">
        <v>18</v>
      </c>
      <c r="C23" s="36" t="s">
        <v>24</v>
      </c>
      <c r="D23" s="106">
        <v>39218.709544999998</v>
      </c>
      <c r="E23" s="106">
        <v>39871.133431000002</v>
      </c>
      <c r="F23" s="106">
        <v>-652.42388600000413</v>
      </c>
      <c r="G23" s="106">
        <v>79089.842976</v>
      </c>
      <c r="H23" s="106">
        <v>3039.7080529999998</v>
      </c>
      <c r="I23" s="106">
        <v>0</v>
      </c>
      <c r="J23" s="106">
        <v>3039.7080529999998</v>
      </c>
      <c r="K23" s="106">
        <v>3039.7080529999998</v>
      </c>
      <c r="L23" s="106">
        <v>24295</v>
      </c>
      <c r="M23" s="106">
        <v>216684</v>
      </c>
      <c r="N23" s="106">
        <v>-192389</v>
      </c>
      <c r="O23" s="106">
        <v>52</v>
      </c>
      <c r="P23" s="106">
        <v>2973</v>
      </c>
      <c r="Q23" s="107">
        <v>-2921</v>
      </c>
      <c r="R23" s="42"/>
      <c r="S23" s="34"/>
      <c r="T23" s="34"/>
      <c r="U23" s="34"/>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8" customFormat="1" ht="18.75">
      <c r="A24" s="35"/>
      <c r="B24" s="112">
        <v>19</v>
      </c>
      <c r="C24" s="112" t="s">
        <v>36</v>
      </c>
      <c r="D24" s="113">
        <v>32794.286524000003</v>
      </c>
      <c r="E24" s="113">
        <v>43817.052560999997</v>
      </c>
      <c r="F24" s="113">
        <v>-11022.766036999994</v>
      </c>
      <c r="G24" s="113">
        <v>76611.339085</v>
      </c>
      <c r="H24" s="113">
        <v>1316.6679819999999</v>
      </c>
      <c r="I24" s="113">
        <v>0</v>
      </c>
      <c r="J24" s="113">
        <v>1316.6679819999999</v>
      </c>
      <c r="K24" s="113">
        <v>1316.6679819999999</v>
      </c>
      <c r="L24" s="113">
        <v>108</v>
      </c>
      <c r="M24" s="113">
        <v>72613</v>
      </c>
      <c r="N24" s="113">
        <v>-72505</v>
      </c>
      <c r="O24" s="113">
        <v>0</v>
      </c>
      <c r="P24" s="113">
        <v>1013</v>
      </c>
      <c r="Q24" s="114">
        <v>-1013</v>
      </c>
      <c r="R24" s="42"/>
      <c r="S24" s="34"/>
      <c r="T24" s="34"/>
      <c r="U24" s="34"/>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row>
    <row r="25" spans="1:50" s="43" customFormat="1" ht="18.75">
      <c r="A25" s="28"/>
      <c r="B25" s="36">
        <v>20</v>
      </c>
      <c r="C25" s="36" t="s">
        <v>39</v>
      </c>
      <c r="D25" s="106">
        <v>31492.862951999999</v>
      </c>
      <c r="E25" s="106">
        <v>33649.87169</v>
      </c>
      <c r="F25" s="106">
        <v>-2157.0087380000004</v>
      </c>
      <c r="G25" s="106">
        <v>65142.734641999996</v>
      </c>
      <c r="H25" s="106">
        <v>960.64611100000002</v>
      </c>
      <c r="I25" s="106">
        <v>1199.912</v>
      </c>
      <c r="J25" s="106">
        <v>-239.26588900000002</v>
      </c>
      <c r="K25" s="106">
        <v>2160.5581110000003</v>
      </c>
      <c r="L25" s="106">
        <v>2553</v>
      </c>
      <c r="M25" s="106">
        <v>38606</v>
      </c>
      <c r="N25" s="106">
        <v>-36053</v>
      </c>
      <c r="O25" s="106">
        <v>0</v>
      </c>
      <c r="P25" s="106">
        <v>1939</v>
      </c>
      <c r="Q25" s="107">
        <v>-1939</v>
      </c>
      <c r="R25" s="42"/>
      <c r="S25" s="34"/>
      <c r="T25" s="34"/>
      <c r="U25" s="34"/>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row>
    <row r="26" spans="1:50" s="28" customFormat="1" ht="18.75">
      <c r="B26" s="112">
        <v>21</v>
      </c>
      <c r="C26" s="112" t="s">
        <v>34</v>
      </c>
      <c r="D26" s="113">
        <v>29536.186612000001</v>
      </c>
      <c r="E26" s="113">
        <v>23579.355609999999</v>
      </c>
      <c r="F26" s="113">
        <v>5956.8310020000026</v>
      </c>
      <c r="G26" s="113">
        <v>53115.542222000004</v>
      </c>
      <c r="H26" s="113">
        <v>1743.6329880000001</v>
      </c>
      <c r="I26" s="113">
        <v>888</v>
      </c>
      <c r="J26" s="113">
        <v>855.63298800000007</v>
      </c>
      <c r="K26" s="113">
        <v>2631.6329880000003</v>
      </c>
      <c r="L26" s="113">
        <v>39999</v>
      </c>
      <c r="M26" s="113">
        <v>0</v>
      </c>
      <c r="N26" s="113">
        <v>39999</v>
      </c>
      <c r="O26" s="113">
        <v>0</v>
      </c>
      <c r="P26" s="113">
        <v>0</v>
      </c>
      <c r="Q26" s="114">
        <v>0</v>
      </c>
      <c r="R26" s="42"/>
      <c r="S26" s="34"/>
      <c r="T26" s="34"/>
      <c r="U26" s="34"/>
    </row>
    <row r="27" spans="1:50" s="43" customFormat="1" ht="18.75">
      <c r="A27" s="28"/>
      <c r="B27" s="36">
        <v>22</v>
      </c>
      <c r="C27" s="36" t="s">
        <v>37</v>
      </c>
      <c r="D27" s="106">
        <v>28048.245125000001</v>
      </c>
      <c r="E27" s="106">
        <v>37762.313322000002</v>
      </c>
      <c r="F27" s="106">
        <v>-9714.0681970000005</v>
      </c>
      <c r="G27" s="106">
        <v>65810.558447000003</v>
      </c>
      <c r="H27" s="106">
        <v>0</v>
      </c>
      <c r="I27" s="106">
        <v>0</v>
      </c>
      <c r="J27" s="106">
        <v>0</v>
      </c>
      <c r="K27" s="106">
        <v>0</v>
      </c>
      <c r="L27" s="106">
        <v>121517</v>
      </c>
      <c r="M27" s="106">
        <v>102630</v>
      </c>
      <c r="N27" s="106">
        <v>18887</v>
      </c>
      <c r="O27" s="106">
        <v>0</v>
      </c>
      <c r="P27" s="106">
        <v>194</v>
      </c>
      <c r="Q27" s="107">
        <v>-194</v>
      </c>
      <c r="R27" s="42"/>
      <c r="S27" s="34"/>
      <c r="T27" s="34"/>
      <c r="U27" s="34"/>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row>
    <row r="28" spans="1:50" s="28" customFormat="1" ht="18.75">
      <c r="B28" s="112">
        <v>23</v>
      </c>
      <c r="C28" s="112" t="s">
        <v>293</v>
      </c>
      <c r="D28" s="113">
        <v>22597.558868</v>
      </c>
      <c r="E28" s="113">
        <v>17198.964383999999</v>
      </c>
      <c r="F28" s="113">
        <v>5398.5944840000011</v>
      </c>
      <c r="G28" s="113">
        <v>39796.523251999999</v>
      </c>
      <c r="H28" s="113">
        <v>300.89152000000001</v>
      </c>
      <c r="I28" s="113">
        <v>8136.460986</v>
      </c>
      <c r="J28" s="113">
        <v>-7835.5694659999999</v>
      </c>
      <c r="K28" s="113">
        <v>8437.3525059999993</v>
      </c>
      <c r="L28" s="113">
        <v>209284</v>
      </c>
      <c r="M28" s="113">
        <v>34051</v>
      </c>
      <c r="N28" s="113">
        <v>175233</v>
      </c>
      <c r="O28" s="113">
        <v>51</v>
      </c>
      <c r="P28" s="113">
        <v>623</v>
      </c>
      <c r="Q28" s="114">
        <v>-572</v>
      </c>
      <c r="R28" s="41"/>
    </row>
    <row r="29" spans="1:50" s="43" customFormat="1" ht="18.75">
      <c r="A29" s="28"/>
      <c r="B29" s="36">
        <v>24</v>
      </c>
      <c r="C29" s="36" t="s">
        <v>41</v>
      </c>
      <c r="D29" s="106">
        <v>17491.963670000001</v>
      </c>
      <c r="E29" s="106">
        <v>6925.7822550000001</v>
      </c>
      <c r="F29" s="106">
        <v>10566.181415000001</v>
      </c>
      <c r="G29" s="106">
        <v>24417.745925000003</v>
      </c>
      <c r="H29" s="106">
        <v>423.04601000000002</v>
      </c>
      <c r="I29" s="106">
        <v>3508.4790680000001</v>
      </c>
      <c r="J29" s="106">
        <v>-3085.4330580000001</v>
      </c>
      <c r="K29" s="106">
        <v>3931.5250780000001</v>
      </c>
      <c r="L29" s="106">
        <v>170123</v>
      </c>
      <c r="M29" s="106">
        <v>282773</v>
      </c>
      <c r="N29" s="106">
        <v>-112650</v>
      </c>
      <c r="O29" s="106">
        <v>104</v>
      </c>
      <c r="P29" s="106">
        <v>10075</v>
      </c>
      <c r="Q29" s="107">
        <v>-9971</v>
      </c>
      <c r="R29" s="41"/>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row>
    <row r="30" spans="1:50" s="28" customFormat="1" ht="18.75">
      <c r="B30" s="112">
        <v>25</v>
      </c>
      <c r="C30" s="112" t="s">
        <v>143</v>
      </c>
      <c r="D30" s="113">
        <v>3962.6842080000001</v>
      </c>
      <c r="E30" s="113">
        <v>7494.8746300000003</v>
      </c>
      <c r="F30" s="113">
        <v>-3532.1904220000001</v>
      </c>
      <c r="G30" s="113">
        <v>11457.558838000001</v>
      </c>
      <c r="H30" s="113">
        <v>0</v>
      </c>
      <c r="I30" s="113">
        <v>0</v>
      </c>
      <c r="J30" s="113">
        <v>0</v>
      </c>
      <c r="K30" s="113">
        <v>0</v>
      </c>
      <c r="L30" s="113">
        <v>1954680</v>
      </c>
      <c r="M30" s="113">
        <v>1049017</v>
      </c>
      <c r="N30" s="113">
        <v>905663</v>
      </c>
      <c r="O30" s="113">
        <v>283487</v>
      </c>
      <c r="P30" s="113">
        <v>129274</v>
      </c>
      <c r="Q30" s="114">
        <v>154213</v>
      </c>
      <c r="R30" s="42"/>
      <c r="S30" s="34"/>
      <c r="T30" s="34"/>
      <c r="U30" s="34"/>
    </row>
    <row r="31" spans="1:50" s="43" customFormat="1" ht="18.75">
      <c r="A31" s="28"/>
      <c r="B31" s="36">
        <v>26</v>
      </c>
      <c r="C31" s="36" t="s">
        <v>45</v>
      </c>
      <c r="D31" s="106">
        <v>2645.7483630000002</v>
      </c>
      <c r="E31" s="106">
        <v>3059.7654000000002</v>
      </c>
      <c r="F31" s="106">
        <v>-414.01703700000007</v>
      </c>
      <c r="G31" s="106">
        <v>5705.5137630000008</v>
      </c>
      <c r="H31" s="106">
        <v>0</v>
      </c>
      <c r="I31" s="106">
        <v>0</v>
      </c>
      <c r="J31" s="106">
        <v>0</v>
      </c>
      <c r="K31" s="106">
        <v>0</v>
      </c>
      <c r="L31" s="106">
        <v>69410</v>
      </c>
      <c r="M31" s="106">
        <v>57937</v>
      </c>
      <c r="N31" s="106">
        <v>11473</v>
      </c>
      <c r="O31" s="106">
        <v>12357</v>
      </c>
      <c r="P31" s="106">
        <v>230</v>
      </c>
      <c r="Q31" s="107">
        <v>12127</v>
      </c>
      <c r="R31" s="42"/>
      <c r="S31" s="34"/>
      <c r="T31" s="34"/>
      <c r="U31" s="34"/>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row>
    <row r="32" spans="1:50" s="28" customFormat="1" ht="18.75">
      <c r="B32" s="112">
        <v>27</v>
      </c>
      <c r="C32" s="112" t="s">
        <v>165</v>
      </c>
      <c r="D32" s="113">
        <v>2515.9591639999999</v>
      </c>
      <c r="E32" s="113">
        <v>2168.1948769999999</v>
      </c>
      <c r="F32" s="113">
        <v>347.76428699999997</v>
      </c>
      <c r="G32" s="113">
        <v>4684.1540409999998</v>
      </c>
      <c r="H32" s="113">
        <v>0</v>
      </c>
      <c r="I32" s="113">
        <v>312.84553199999999</v>
      </c>
      <c r="J32" s="113">
        <v>-312.84553199999999</v>
      </c>
      <c r="K32" s="113">
        <v>312.84553199999999</v>
      </c>
      <c r="L32" s="113">
        <v>0</v>
      </c>
      <c r="M32" s="113">
        <v>0</v>
      </c>
      <c r="N32" s="113">
        <v>0</v>
      </c>
      <c r="O32" s="113">
        <v>0</v>
      </c>
      <c r="P32" s="113">
        <v>0</v>
      </c>
      <c r="Q32" s="114">
        <v>0</v>
      </c>
      <c r="R32" s="41"/>
    </row>
    <row r="33" spans="1:50" s="43" customFormat="1" ht="18.75">
      <c r="A33" s="28"/>
      <c r="B33" s="36">
        <v>28</v>
      </c>
      <c r="C33" s="36" t="s">
        <v>292</v>
      </c>
      <c r="D33" s="106">
        <v>1796.7195400000001</v>
      </c>
      <c r="E33" s="106">
        <v>1931.9475050000001</v>
      </c>
      <c r="F33" s="106">
        <v>-135.22796500000004</v>
      </c>
      <c r="G33" s="106">
        <v>3728.6670450000001</v>
      </c>
      <c r="H33" s="106">
        <v>0</v>
      </c>
      <c r="I33" s="106">
        <v>690</v>
      </c>
      <c r="J33" s="106">
        <v>-690</v>
      </c>
      <c r="K33" s="106">
        <v>690</v>
      </c>
      <c r="L33" s="106">
        <v>19194</v>
      </c>
      <c r="M33" s="106">
        <v>15461</v>
      </c>
      <c r="N33" s="106">
        <v>3733</v>
      </c>
      <c r="O33" s="106">
        <v>0</v>
      </c>
      <c r="P33" s="106">
        <v>1</v>
      </c>
      <c r="Q33" s="107">
        <v>-1</v>
      </c>
      <c r="R33" s="42"/>
      <c r="S33" s="34"/>
      <c r="T33" s="34"/>
      <c r="U33" s="34"/>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s="28" customFormat="1" ht="18.75">
      <c r="B34" s="112">
        <v>29</v>
      </c>
      <c r="C34" s="112" t="s">
        <v>18</v>
      </c>
      <c r="D34" s="113">
        <v>982.68420800000001</v>
      </c>
      <c r="E34" s="113">
        <v>6238.9468999999999</v>
      </c>
      <c r="F34" s="113">
        <v>-5256.2626920000002</v>
      </c>
      <c r="G34" s="113">
        <v>7221.6311079999996</v>
      </c>
      <c r="H34" s="113">
        <v>0</v>
      </c>
      <c r="I34" s="113">
        <v>0</v>
      </c>
      <c r="J34" s="113">
        <v>0</v>
      </c>
      <c r="K34" s="113">
        <v>0</v>
      </c>
      <c r="L34" s="113">
        <v>1747925</v>
      </c>
      <c r="M34" s="113">
        <v>2331992</v>
      </c>
      <c r="N34" s="113">
        <v>-584067</v>
      </c>
      <c r="O34" s="113">
        <v>395808</v>
      </c>
      <c r="P34" s="113">
        <v>55993</v>
      </c>
      <c r="Q34" s="114">
        <v>339815</v>
      </c>
      <c r="R34" s="42"/>
      <c r="S34" s="34"/>
      <c r="T34" s="34"/>
      <c r="U34" s="34"/>
    </row>
    <row r="35" spans="1:50" s="43" customFormat="1" ht="18.75">
      <c r="A35" s="28"/>
      <c r="B35" s="36">
        <v>30</v>
      </c>
      <c r="C35" s="36" t="s">
        <v>435</v>
      </c>
      <c r="D35" s="106">
        <v>634.37564599999996</v>
      </c>
      <c r="E35" s="106">
        <v>435.86430999999999</v>
      </c>
      <c r="F35" s="106">
        <v>198.51133599999997</v>
      </c>
      <c r="G35" s="106">
        <v>1070.2399559999999</v>
      </c>
      <c r="H35" s="106">
        <v>107.520016</v>
      </c>
      <c r="I35" s="106">
        <v>41.206229999999998</v>
      </c>
      <c r="J35" s="106">
        <v>66.313785999999993</v>
      </c>
      <c r="K35" s="106">
        <v>148.726246</v>
      </c>
      <c r="L35" s="106">
        <v>5154</v>
      </c>
      <c r="M35" s="106">
        <v>0</v>
      </c>
      <c r="N35" s="106">
        <v>5154</v>
      </c>
      <c r="O35" s="106">
        <v>0</v>
      </c>
      <c r="P35" s="106">
        <v>0</v>
      </c>
      <c r="Q35" s="107">
        <v>0</v>
      </c>
      <c r="R35" s="41"/>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s="28" customFormat="1" ht="18.75">
      <c r="B36" s="112">
        <v>31</v>
      </c>
      <c r="C36" s="112" t="s">
        <v>310</v>
      </c>
      <c r="D36" s="113">
        <v>272.04658499999999</v>
      </c>
      <c r="E36" s="113">
        <v>183.100121</v>
      </c>
      <c r="F36" s="113">
        <v>88.946463999999992</v>
      </c>
      <c r="G36" s="113">
        <v>455.14670599999999</v>
      </c>
      <c r="H36" s="113">
        <v>0</v>
      </c>
      <c r="I36" s="113">
        <v>0</v>
      </c>
      <c r="J36" s="113">
        <v>0</v>
      </c>
      <c r="K36" s="113">
        <v>0</v>
      </c>
      <c r="L36" s="113">
        <v>54252</v>
      </c>
      <c r="M36" s="113">
        <v>51568</v>
      </c>
      <c r="N36" s="113">
        <v>2684</v>
      </c>
      <c r="O36" s="113">
        <v>0</v>
      </c>
      <c r="P36" s="113">
        <v>74</v>
      </c>
      <c r="Q36" s="114">
        <v>-74</v>
      </c>
      <c r="R36" s="41"/>
    </row>
    <row r="37" spans="1:50" s="37" customFormat="1" ht="18.75">
      <c r="A37" s="28"/>
      <c r="B37" s="311" t="s">
        <v>232</v>
      </c>
      <c r="C37" s="312"/>
      <c r="D37" s="108">
        <f>SUM(D6:D36)</f>
        <v>6232914.9146610014</v>
      </c>
      <c r="E37" s="108">
        <f t="shared" ref="E37:Q37" si="0">SUM(E6:E36)</f>
        <v>6178254.7951030014</v>
      </c>
      <c r="F37" s="108">
        <f t="shared" si="0"/>
        <v>54660.119558000137</v>
      </c>
      <c r="G37" s="108">
        <f t="shared" si="0"/>
        <v>12411169.709764</v>
      </c>
      <c r="H37" s="108">
        <f t="shared" si="0"/>
        <v>109332.35955699999</v>
      </c>
      <c r="I37" s="108">
        <f t="shared" si="0"/>
        <v>115094.25034400001</v>
      </c>
      <c r="J37" s="108">
        <f t="shared" si="0"/>
        <v>-5761.8907870000021</v>
      </c>
      <c r="K37" s="108">
        <f t="shared" si="0"/>
        <v>224426.60990100002</v>
      </c>
      <c r="L37" s="108">
        <f t="shared" si="0"/>
        <v>29669739.242729001</v>
      </c>
      <c r="M37" s="108">
        <f t="shared" si="0"/>
        <v>26073816.246842004</v>
      </c>
      <c r="N37" s="108">
        <f t="shared" si="0"/>
        <v>3595922.9958870001</v>
      </c>
      <c r="O37" s="108">
        <f t="shared" si="0"/>
        <v>2457395.2534119999</v>
      </c>
      <c r="P37" s="108">
        <f t="shared" si="0"/>
        <v>1668365.1898790002</v>
      </c>
      <c r="Q37" s="108">
        <f t="shared" si="0"/>
        <v>789030.06353299995</v>
      </c>
      <c r="R37" s="41"/>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s="28" customFormat="1" ht="18.75">
      <c r="B38" s="36">
        <v>32</v>
      </c>
      <c r="C38" s="36" t="s">
        <v>506</v>
      </c>
      <c r="D38" s="106">
        <v>411927.25217300002</v>
      </c>
      <c r="E38" s="106">
        <v>375197.90918199997</v>
      </c>
      <c r="F38" s="106">
        <v>36729.342991000041</v>
      </c>
      <c r="G38" s="106">
        <v>787125.16135499999</v>
      </c>
      <c r="H38" s="106">
        <v>28546.519509999998</v>
      </c>
      <c r="I38" s="106">
        <v>57086.700516999997</v>
      </c>
      <c r="J38" s="106">
        <v>-28540.181006999999</v>
      </c>
      <c r="K38" s="106">
        <v>85633.220027000003</v>
      </c>
      <c r="L38" s="106">
        <v>3717</v>
      </c>
      <c r="M38" s="106">
        <v>3630</v>
      </c>
      <c r="N38" s="106">
        <v>87</v>
      </c>
      <c r="O38" s="106">
        <v>0</v>
      </c>
      <c r="P38" s="106">
        <v>0</v>
      </c>
      <c r="Q38" s="107">
        <v>0</v>
      </c>
      <c r="R38" s="42"/>
      <c r="S38" s="34"/>
      <c r="T38" s="34"/>
      <c r="U38" s="34"/>
    </row>
    <row r="39" spans="1:50" s="43" customFormat="1" ht="18.75">
      <c r="A39" s="28"/>
      <c r="B39" s="112">
        <v>33</v>
      </c>
      <c r="C39" s="112" t="s">
        <v>155</v>
      </c>
      <c r="D39" s="113">
        <v>200725.28546300001</v>
      </c>
      <c r="E39" s="113">
        <v>201250.75953099999</v>
      </c>
      <c r="F39" s="113">
        <v>-525.47406799998134</v>
      </c>
      <c r="G39" s="113">
        <v>401976.044994</v>
      </c>
      <c r="H39" s="113">
        <v>9215.8380259999994</v>
      </c>
      <c r="I39" s="113">
        <v>11179.984071999999</v>
      </c>
      <c r="J39" s="113">
        <v>-1964.1460459999998</v>
      </c>
      <c r="K39" s="113">
        <v>20395.822097999997</v>
      </c>
      <c r="L39" s="113">
        <v>9031.9571419999993</v>
      </c>
      <c r="M39" s="113">
        <v>6283.0015370000001</v>
      </c>
      <c r="N39" s="113">
        <v>2748.9556049999992</v>
      </c>
      <c r="O39" s="113">
        <v>0</v>
      </c>
      <c r="P39" s="113">
        <v>34.200772999999998</v>
      </c>
      <c r="Q39" s="114">
        <v>-34.200772999999998</v>
      </c>
      <c r="R39" s="42"/>
      <c r="S39" s="34"/>
      <c r="T39" s="34"/>
      <c r="U39" s="34"/>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s="28" customFormat="1" ht="18.75">
      <c r="B40" s="36">
        <v>34</v>
      </c>
      <c r="C40" s="36" t="s">
        <v>52</v>
      </c>
      <c r="D40" s="106">
        <v>142287.22404199999</v>
      </c>
      <c r="E40" s="106">
        <v>142573.71892700001</v>
      </c>
      <c r="F40" s="106">
        <v>-286.4948850000219</v>
      </c>
      <c r="G40" s="106">
        <v>284860.94296899997</v>
      </c>
      <c r="H40" s="106">
        <v>5893.2128229999998</v>
      </c>
      <c r="I40" s="106">
        <v>6385.2585289999997</v>
      </c>
      <c r="J40" s="106">
        <v>-492.04570599999988</v>
      </c>
      <c r="K40" s="106">
        <v>12278.471352</v>
      </c>
      <c r="L40" s="106">
        <v>206</v>
      </c>
      <c r="M40" s="106">
        <v>682</v>
      </c>
      <c r="N40" s="106">
        <v>-476</v>
      </c>
      <c r="O40" s="106">
        <v>0</v>
      </c>
      <c r="P40" s="106">
        <v>0</v>
      </c>
      <c r="Q40" s="107">
        <v>0</v>
      </c>
      <c r="R40" s="42"/>
      <c r="S40" s="34"/>
      <c r="T40" s="34"/>
      <c r="U40" s="34"/>
    </row>
    <row r="41" spans="1:50" s="43" customFormat="1" ht="18.75">
      <c r="A41" s="28"/>
      <c r="B41" s="112">
        <v>35</v>
      </c>
      <c r="C41" s="112" t="s">
        <v>104</v>
      </c>
      <c r="D41" s="113">
        <v>93263.870171000002</v>
      </c>
      <c r="E41" s="113">
        <v>86521.481467999998</v>
      </c>
      <c r="F41" s="113">
        <v>6742.3887030000042</v>
      </c>
      <c r="G41" s="113">
        <v>179785.351639</v>
      </c>
      <c r="H41" s="113">
        <v>0</v>
      </c>
      <c r="I41" s="113">
        <v>830.45838000000003</v>
      </c>
      <c r="J41" s="113">
        <v>-830.45838000000003</v>
      </c>
      <c r="K41" s="113">
        <v>830.45838000000003</v>
      </c>
      <c r="L41" s="113">
        <v>24454.665411000002</v>
      </c>
      <c r="M41" s="113">
        <v>10722.401422000001</v>
      </c>
      <c r="N41" s="113">
        <v>13732.263989000001</v>
      </c>
      <c r="O41" s="113">
        <v>0</v>
      </c>
      <c r="P41" s="113">
        <v>478.67866400000003</v>
      </c>
      <c r="Q41" s="114">
        <v>-478.67866400000003</v>
      </c>
      <c r="R41" s="42"/>
      <c r="S41" s="34"/>
      <c r="T41" s="34"/>
      <c r="U41" s="34"/>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s="28" customFormat="1" ht="18.75">
      <c r="B42" s="36">
        <v>36</v>
      </c>
      <c r="C42" s="36" t="s">
        <v>150</v>
      </c>
      <c r="D42" s="106">
        <v>86868.381529000006</v>
      </c>
      <c r="E42" s="106">
        <v>89216.421216999996</v>
      </c>
      <c r="F42" s="106">
        <v>-2348.0396879999898</v>
      </c>
      <c r="G42" s="106">
        <v>176084.802746</v>
      </c>
      <c r="H42" s="106">
        <v>1676.2438030000001</v>
      </c>
      <c r="I42" s="106">
        <v>1702.098164</v>
      </c>
      <c r="J42" s="106">
        <v>-25.854360999999926</v>
      </c>
      <c r="K42" s="106">
        <v>3378.3419670000003</v>
      </c>
      <c r="L42" s="106">
        <v>59.310420000000001</v>
      </c>
      <c r="M42" s="106">
        <v>899.93928600000004</v>
      </c>
      <c r="N42" s="106">
        <v>-840.62886600000002</v>
      </c>
      <c r="O42" s="106">
        <v>0</v>
      </c>
      <c r="P42" s="106">
        <v>0</v>
      </c>
      <c r="Q42" s="107">
        <v>0</v>
      </c>
      <c r="R42" s="42"/>
      <c r="S42" s="34"/>
      <c r="T42" s="34"/>
      <c r="U42" s="34"/>
    </row>
    <row r="43" spans="1:50" s="43" customFormat="1" ht="18.75">
      <c r="A43" s="28"/>
      <c r="B43" s="112">
        <v>37</v>
      </c>
      <c r="C43" s="112" t="s">
        <v>191</v>
      </c>
      <c r="D43" s="113">
        <v>80215.018007000006</v>
      </c>
      <c r="E43" s="113">
        <v>59980.001026999998</v>
      </c>
      <c r="F43" s="113">
        <v>20235.016980000008</v>
      </c>
      <c r="G43" s="113">
        <v>140195.019034</v>
      </c>
      <c r="H43" s="113">
        <v>5140.7191579999999</v>
      </c>
      <c r="I43" s="113">
        <v>6156.2369159999998</v>
      </c>
      <c r="J43" s="113">
        <v>-1015.517758</v>
      </c>
      <c r="K43" s="113">
        <v>11296.956074</v>
      </c>
      <c r="L43" s="113">
        <v>57085.568763000003</v>
      </c>
      <c r="M43" s="113">
        <v>1399.953021</v>
      </c>
      <c r="N43" s="113">
        <v>55685.615742000002</v>
      </c>
      <c r="O43" s="113">
        <v>0</v>
      </c>
      <c r="P43" s="113">
        <v>22.152799999999999</v>
      </c>
      <c r="Q43" s="114">
        <v>-22.152799999999999</v>
      </c>
      <c r="R43" s="42"/>
      <c r="S43" s="34"/>
      <c r="T43" s="34"/>
      <c r="U43" s="34"/>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s="28" customFormat="1" ht="18.75">
      <c r="B44" s="36">
        <v>38</v>
      </c>
      <c r="C44" s="36" t="s">
        <v>168</v>
      </c>
      <c r="D44" s="106">
        <v>32044.650226999998</v>
      </c>
      <c r="E44" s="106">
        <v>32350.573554999999</v>
      </c>
      <c r="F44" s="106">
        <v>-305.92332800000077</v>
      </c>
      <c r="G44" s="106">
        <v>64395.223782000001</v>
      </c>
      <c r="H44" s="106">
        <v>179.36751000000001</v>
      </c>
      <c r="I44" s="106">
        <v>2216.073899</v>
      </c>
      <c r="J44" s="106">
        <v>-2036.7063889999999</v>
      </c>
      <c r="K44" s="106">
        <v>2395.441409</v>
      </c>
      <c r="L44" s="106">
        <v>10456.667552999999</v>
      </c>
      <c r="M44" s="106">
        <v>8663.9319909999995</v>
      </c>
      <c r="N44" s="106">
        <v>1792.7355619999998</v>
      </c>
      <c r="O44" s="106">
        <v>0</v>
      </c>
      <c r="P44" s="106">
        <v>15.44003</v>
      </c>
      <c r="Q44" s="107">
        <v>-15.44003</v>
      </c>
      <c r="R44" s="42"/>
      <c r="S44" s="34"/>
      <c r="T44" s="34"/>
      <c r="U44" s="34"/>
    </row>
    <row r="45" spans="1:50" s="28" customFormat="1" ht="18.75">
      <c r="B45" s="112">
        <v>39</v>
      </c>
      <c r="C45" s="112" t="s">
        <v>54</v>
      </c>
      <c r="D45" s="113">
        <v>8225.1010979999992</v>
      </c>
      <c r="E45" s="113">
        <v>13626.40611</v>
      </c>
      <c r="F45" s="113">
        <v>-5401.3050120000007</v>
      </c>
      <c r="G45" s="113">
        <v>21851.507207999999</v>
      </c>
      <c r="H45" s="113">
        <v>253.827606</v>
      </c>
      <c r="I45" s="113">
        <v>0</v>
      </c>
      <c r="J45" s="113">
        <v>253.827606</v>
      </c>
      <c r="K45" s="113">
        <v>253.827606</v>
      </c>
      <c r="L45" s="113">
        <v>438</v>
      </c>
      <c r="M45" s="113">
        <v>713</v>
      </c>
      <c r="N45" s="113">
        <v>-275</v>
      </c>
      <c r="O45" s="113">
        <v>0</v>
      </c>
      <c r="P45" s="113">
        <v>9</v>
      </c>
      <c r="Q45" s="114">
        <v>-9</v>
      </c>
      <c r="R45" s="42"/>
      <c r="S45" s="34"/>
      <c r="T45" s="34"/>
      <c r="U45" s="34"/>
    </row>
    <row r="46" spans="1:50" s="43" customFormat="1" ht="18.75">
      <c r="A46" s="28"/>
      <c r="B46" s="36">
        <v>40</v>
      </c>
      <c r="C46" s="36" t="s">
        <v>158</v>
      </c>
      <c r="D46" s="106">
        <v>7098.2242530000003</v>
      </c>
      <c r="E46" s="106">
        <v>6857.8671910000003</v>
      </c>
      <c r="F46" s="106">
        <v>240.35706200000004</v>
      </c>
      <c r="G46" s="106">
        <v>13956.091444000002</v>
      </c>
      <c r="H46" s="106">
        <v>520.91942400000005</v>
      </c>
      <c r="I46" s="106">
        <v>539.534763</v>
      </c>
      <c r="J46" s="106">
        <v>-18.615338999999949</v>
      </c>
      <c r="K46" s="106">
        <v>1060.454187</v>
      </c>
      <c r="L46" s="106">
        <v>1592.814946</v>
      </c>
      <c r="M46" s="106">
        <v>281.22745900000001</v>
      </c>
      <c r="N46" s="106">
        <v>1311.587487</v>
      </c>
      <c r="O46" s="106">
        <v>11.870704999999999</v>
      </c>
      <c r="P46" s="106">
        <v>11.75493</v>
      </c>
      <c r="Q46" s="107">
        <v>0.1157749999999993</v>
      </c>
      <c r="R46" s="42"/>
      <c r="S46" s="34"/>
      <c r="T46" s="34"/>
      <c r="U46" s="34"/>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s="28" customFormat="1" ht="18.75">
      <c r="B47" s="112">
        <v>41</v>
      </c>
      <c r="C47" s="112" t="s">
        <v>55</v>
      </c>
      <c r="D47" s="113">
        <v>6120.756378</v>
      </c>
      <c r="E47" s="113">
        <v>7184.899915</v>
      </c>
      <c r="F47" s="113">
        <v>-1064.1435369999999</v>
      </c>
      <c r="G47" s="113">
        <v>13305.656293</v>
      </c>
      <c r="H47" s="113">
        <v>126.913802</v>
      </c>
      <c r="I47" s="113">
        <v>0</v>
      </c>
      <c r="J47" s="113">
        <v>126.913802</v>
      </c>
      <c r="K47" s="113">
        <v>126.913802</v>
      </c>
      <c r="L47" s="113">
        <v>28</v>
      </c>
      <c r="M47" s="113">
        <v>56</v>
      </c>
      <c r="N47" s="113">
        <v>-28</v>
      </c>
      <c r="O47" s="113">
        <v>9</v>
      </c>
      <c r="P47" s="113">
        <v>9</v>
      </c>
      <c r="Q47" s="114">
        <v>0</v>
      </c>
      <c r="R47" s="42"/>
      <c r="S47" s="34"/>
      <c r="T47" s="34"/>
      <c r="U47" s="34"/>
    </row>
    <row r="48" spans="1:50" s="37" customFormat="1" ht="18.75">
      <c r="A48" s="28"/>
      <c r="B48" s="313" t="s">
        <v>233</v>
      </c>
      <c r="C48" s="314"/>
      <c r="D48" s="108">
        <f t="shared" ref="D48:Q48" si="1">SUM(D38:D47)</f>
        <v>1068775.7633409998</v>
      </c>
      <c r="E48" s="108">
        <f t="shared" si="1"/>
        <v>1014760.0381229998</v>
      </c>
      <c r="F48" s="108">
        <f t="shared" si="1"/>
        <v>54015.725218000065</v>
      </c>
      <c r="G48" s="108">
        <f t="shared" si="1"/>
        <v>2083535.8014639998</v>
      </c>
      <c r="H48" s="108">
        <f t="shared" si="1"/>
        <v>51553.561661999993</v>
      </c>
      <c r="I48" s="108">
        <f t="shared" si="1"/>
        <v>86096.345239999981</v>
      </c>
      <c r="J48" s="108">
        <f t="shared" si="1"/>
        <v>-34542.783577999995</v>
      </c>
      <c r="K48" s="108">
        <f t="shared" si="1"/>
        <v>137649.90690199999</v>
      </c>
      <c r="L48" s="108">
        <f t="shared" si="1"/>
        <v>107069.98423500001</v>
      </c>
      <c r="M48" s="108">
        <f t="shared" si="1"/>
        <v>33331.454716</v>
      </c>
      <c r="N48" s="108">
        <f t="shared" si="1"/>
        <v>73738.529519000003</v>
      </c>
      <c r="O48" s="108">
        <f t="shared" si="1"/>
        <v>20.870705000000001</v>
      </c>
      <c r="P48" s="108">
        <f t="shared" si="1"/>
        <v>580.22719699999993</v>
      </c>
      <c r="Q48" s="108">
        <f t="shared" si="1"/>
        <v>-559.356492</v>
      </c>
      <c r="R48" s="41"/>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s="28" customFormat="1" ht="18.75">
      <c r="B49" s="36">
        <v>42</v>
      </c>
      <c r="C49" s="36" t="s">
        <v>156</v>
      </c>
      <c r="D49" s="106">
        <v>8148882.1535379998</v>
      </c>
      <c r="E49" s="106">
        <v>3255104.4057550002</v>
      </c>
      <c r="F49" s="106">
        <v>4893777.7477829996</v>
      </c>
      <c r="G49" s="106">
        <v>11403986.559293</v>
      </c>
      <c r="H49" s="106">
        <v>2299542.3363450002</v>
      </c>
      <c r="I49" s="106">
        <v>1424616.8578969999</v>
      </c>
      <c r="J49" s="106">
        <v>874925.47844800027</v>
      </c>
      <c r="K49" s="106">
        <v>3724159.1942420001</v>
      </c>
      <c r="L49" s="106">
        <v>4503535.8387089996</v>
      </c>
      <c r="M49" s="106">
        <v>0</v>
      </c>
      <c r="N49" s="106">
        <v>4503535.8387089996</v>
      </c>
      <c r="O49" s="106">
        <v>40153.715326999998</v>
      </c>
      <c r="P49" s="106">
        <v>0</v>
      </c>
      <c r="Q49" s="107">
        <v>40153.715326999998</v>
      </c>
      <c r="R49" s="42"/>
      <c r="S49" s="34"/>
      <c r="T49" s="34"/>
      <c r="U49" s="34"/>
    </row>
    <row r="50" spans="1:50" s="43" customFormat="1" ht="18.75">
      <c r="A50" s="28"/>
      <c r="B50" s="112">
        <v>43</v>
      </c>
      <c r="C50" s="112" t="s">
        <v>62</v>
      </c>
      <c r="D50" s="113">
        <v>389826.04845399997</v>
      </c>
      <c r="E50" s="113">
        <v>448026.79754300002</v>
      </c>
      <c r="F50" s="113">
        <v>-58200.749089000048</v>
      </c>
      <c r="G50" s="113">
        <v>837852.845997</v>
      </c>
      <c r="H50" s="113">
        <v>3856.9581499999999</v>
      </c>
      <c r="I50" s="113">
        <v>10087.915575000001</v>
      </c>
      <c r="J50" s="113">
        <v>-6230.9574250000005</v>
      </c>
      <c r="K50" s="113">
        <v>13944.873725000001</v>
      </c>
      <c r="L50" s="113">
        <v>10141</v>
      </c>
      <c r="M50" s="113">
        <v>63610</v>
      </c>
      <c r="N50" s="113">
        <v>-53469</v>
      </c>
      <c r="O50" s="113">
        <v>105</v>
      </c>
      <c r="P50" s="113">
        <v>347</v>
      </c>
      <c r="Q50" s="114">
        <v>-242</v>
      </c>
      <c r="R50" s="42"/>
      <c r="S50" s="34"/>
      <c r="T50" s="34"/>
      <c r="U50" s="34"/>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1:50" s="28" customFormat="1" ht="18.75">
      <c r="B51" s="36">
        <v>44</v>
      </c>
      <c r="C51" s="36" t="s">
        <v>182</v>
      </c>
      <c r="D51" s="106">
        <v>298911.77465099999</v>
      </c>
      <c r="E51" s="106">
        <v>174073.48386000001</v>
      </c>
      <c r="F51" s="106">
        <v>124838.29079099998</v>
      </c>
      <c r="G51" s="106">
        <v>472985.25851099996</v>
      </c>
      <c r="H51" s="106">
        <v>6332.4127859999999</v>
      </c>
      <c r="I51" s="106">
        <v>3715.9220810000002</v>
      </c>
      <c r="J51" s="106">
        <v>2616.4907049999997</v>
      </c>
      <c r="K51" s="106">
        <v>10048.334867</v>
      </c>
      <c r="L51" s="106">
        <v>212261</v>
      </c>
      <c r="M51" s="106">
        <v>115602</v>
      </c>
      <c r="N51" s="106">
        <v>96659</v>
      </c>
      <c r="O51" s="106">
        <v>344</v>
      </c>
      <c r="P51" s="106">
        <v>8648</v>
      </c>
      <c r="Q51" s="107">
        <v>-8304</v>
      </c>
      <c r="R51" s="42"/>
      <c r="S51" s="34"/>
      <c r="T51" s="34"/>
      <c r="U51" s="34"/>
    </row>
    <row r="52" spans="1:50" s="43" customFormat="1" ht="18.75">
      <c r="A52" s="28"/>
      <c r="B52" s="112">
        <v>45</v>
      </c>
      <c r="C52" s="112" t="s">
        <v>430</v>
      </c>
      <c r="D52" s="113">
        <v>291274.86481100001</v>
      </c>
      <c r="E52" s="113">
        <v>58804.66661</v>
      </c>
      <c r="F52" s="113">
        <v>232470.19820099999</v>
      </c>
      <c r="G52" s="113">
        <v>350079.53142100002</v>
      </c>
      <c r="H52" s="113">
        <v>3092.0288730000002</v>
      </c>
      <c r="I52" s="113">
        <v>13240.092334000001</v>
      </c>
      <c r="J52" s="113">
        <v>-10148.063461000002</v>
      </c>
      <c r="K52" s="113">
        <v>16332.121207</v>
      </c>
      <c r="L52" s="113">
        <v>246771</v>
      </c>
      <c r="M52" s="113">
        <v>36236</v>
      </c>
      <c r="N52" s="113">
        <v>210535</v>
      </c>
      <c r="O52" s="113">
        <v>10029</v>
      </c>
      <c r="P52" s="113">
        <v>29913</v>
      </c>
      <c r="Q52" s="114">
        <v>-19884</v>
      </c>
      <c r="R52" s="42"/>
      <c r="S52" s="34"/>
      <c r="T52" s="34"/>
      <c r="U52" s="34"/>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row>
    <row r="53" spans="1:50" s="28" customFormat="1" ht="18.75">
      <c r="B53" s="36">
        <v>46</v>
      </c>
      <c r="C53" s="36" t="s">
        <v>63</v>
      </c>
      <c r="D53" s="106">
        <v>262232.100767</v>
      </c>
      <c r="E53" s="106">
        <v>254862.35634100001</v>
      </c>
      <c r="F53" s="106">
        <v>7369.7444259999902</v>
      </c>
      <c r="G53" s="106">
        <v>517094.457108</v>
      </c>
      <c r="H53" s="106">
        <v>4330.5724410000003</v>
      </c>
      <c r="I53" s="106">
        <v>3200.1</v>
      </c>
      <c r="J53" s="106">
        <v>1130.4724410000003</v>
      </c>
      <c r="K53" s="106">
        <v>7530.6724410000006</v>
      </c>
      <c r="L53" s="106">
        <v>34489</v>
      </c>
      <c r="M53" s="106">
        <v>22616</v>
      </c>
      <c r="N53" s="106">
        <v>11873</v>
      </c>
      <c r="O53" s="106">
        <v>49</v>
      </c>
      <c r="P53" s="106">
        <v>3286</v>
      </c>
      <c r="Q53" s="107">
        <v>-3237</v>
      </c>
      <c r="R53" s="42"/>
      <c r="S53" s="34"/>
      <c r="T53" s="34"/>
      <c r="U53" s="34"/>
    </row>
    <row r="54" spans="1:50" s="28" customFormat="1" ht="18.75">
      <c r="B54" s="112">
        <v>47</v>
      </c>
      <c r="C54" s="112" t="s">
        <v>429</v>
      </c>
      <c r="D54" s="113">
        <v>217654.982724</v>
      </c>
      <c r="E54" s="113">
        <v>389609.15535199997</v>
      </c>
      <c r="F54" s="113">
        <v>-171954.17262799997</v>
      </c>
      <c r="G54" s="113">
        <v>607264.13807599992</v>
      </c>
      <c r="H54" s="113">
        <v>6863.0025850000002</v>
      </c>
      <c r="I54" s="113">
        <v>1590.505257</v>
      </c>
      <c r="J54" s="113">
        <v>5272.4973280000004</v>
      </c>
      <c r="K54" s="113">
        <v>8453.5078420000009</v>
      </c>
      <c r="L54" s="113">
        <v>257</v>
      </c>
      <c r="M54" s="113">
        <v>192563</v>
      </c>
      <c r="N54" s="113">
        <v>-192306</v>
      </c>
      <c r="O54" s="113">
        <v>0</v>
      </c>
      <c r="P54" s="113">
        <v>1306</v>
      </c>
      <c r="Q54" s="114">
        <v>-1306</v>
      </c>
      <c r="R54" s="42"/>
      <c r="S54" s="34"/>
      <c r="T54" s="34"/>
      <c r="U54" s="34"/>
    </row>
    <row r="55" spans="1:50" s="43" customFormat="1" ht="18.75">
      <c r="A55" s="28"/>
      <c r="B55" s="36">
        <v>48</v>
      </c>
      <c r="C55" s="36" t="s">
        <v>252</v>
      </c>
      <c r="D55" s="106">
        <v>167324.81823999999</v>
      </c>
      <c r="E55" s="106">
        <v>199572.004854</v>
      </c>
      <c r="F55" s="106">
        <v>-32247.186614000006</v>
      </c>
      <c r="G55" s="106">
        <v>366896.82309399999</v>
      </c>
      <c r="H55" s="106">
        <v>8560.3677110000008</v>
      </c>
      <c r="I55" s="106">
        <v>11336.663192</v>
      </c>
      <c r="J55" s="106">
        <v>-2776.2954809999992</v>
      </c>
      <c r="K55" s="106">
        <v>19897.030902999999</v>
      </c>
      <c r="L55" s="106">
        <v>144219.12508</v>
      </c>
      <c r="M55" s="106">
        <v>147031.95484799999</v>
      </c>
      <c r="N55" s="106">
        <v>-2812.829767999996</v>
      </c>
      <c r="O55" s="106">
        <v>7900.642699</v>
      </c>
      <c r="P55" s="106">
        <v>5865.3505279999999</v>
      </c>
      <c r="Q55" s="107">
        <v>2035.2921710000001</v>
      </c>
      <c r="R55" s="42"/>
      <c r="S55" s="34"/>
      <c r="T55" s="34"/>
      <c r="U55" s="34"/>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row>
    <row r="56" spans="1:50" s="43" customFormat="1" ht="18.75">
      <c r="A56" s="28"/>
      <c r="B56" s="112">
        <v>49</v>
      </c>
      <c r="C56" s="112" t="s">
        <v>60</v>
      </c>
      <c r="D56" s="113">
        <v>162115.76429699999</v>
      </c>
      <c r="E56" s="113">
        <v>200734.688474</v>
      </c>
      <c r="F56" s="113">
        <v>-38618.924177000008</v>
      </c>
      <c r="G56" s="113">
        <v>362850.45277099998</v>
      </c>
      <c r="H56" s="113">
        <v>4965.8070809999999</v>
      </c>
      <c r="I56" s="113">
        <v>16174.421707</v>
      </c>
      <c r="J56" s="113">
        <v>-11208.614625999999</v>
      </c>
      <c r="K56" s="113">
        <v>21140.228788</v>
      </c>
      <c r="L56" s="113">
        <v>175873.28466400001</v>
      </c>
      <c r="M56" s="113">
        <v>233105.924986</v>
      </c>
      <c r="N56" s="113">
        <v>-57232.640321999992</v>
      </c>
      <c r="O56" s="113">
        <v>716.43700799999999</v>
      </c>
      <c r="P56" s="113">
        <v>9909.2566150000002</v>
      </c>
      <c r="Q56" s="114">
        <v>-9192.8196069999995</v>
      </c>
      <c r="R56" s="42"/>
      <c r="S56" s="34"/>
      <c r="T56" s="34"/>
      <c r="U56" s="34"/>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43" customFormat="1" ht="18.75">
      <c r="A57" s="28"/>
      <c r="B57" s="36">
        <v>50</v>
      </c>
      <c r="C57" s="36" t="s">
        <v>307</v>
      </c>
      <c r="D57" s="106">
        <v>71446.313920000001</v>
      </c>
      <c r="E57" s="106">
        <v>16836.764952000001</v>
      </c>
      <c r="F57" s="106">
        <v>54609.548968000003</v>
      </c>
      <c r="G57" s="106">
        <v>88283.078871999998</v>
      </c>
      <c r="H57" s="106">
        <v>0</v>
      </c>
      <c r="I57" s="106">
        <v>10698.646667999999</v>
      </c>
      <c r="J57" s="106">
        <v>-10698.646667999999</v>
      </c>
      <c r="K57" s="106">
        <v>10698.646667999999</v>
      </c>
      <c r="L57" s="106">
        <v>61397</v>
      </c>
      <c r="M57" s="106">
        <v>20911</v>
      </c>
      <c r="N57" s="106">
        <v>40486</v>
      </c>
      <c r="O57" s="106">
        <v>2063</v>
      </c>
      <c r="P57" s="106">
        <v>16742</v>
      </c>
      <c r="Q57" s="107">
        <v>-14679</v>
      </c>
      <c r="R57" s="42"/>
      <c r="S57" s="34"/>
      <c r="T57" s="34"/>
      <c r="U57" s="34"/>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row>
    <row r="58" spans="1:50" s="37" customFormat="1" ht="18.75">
      <c r="A58" s="28"/>
      <c r="B58" s="315" t="s">
        <v>234</v>
      </c>
      <c r="C58" s="316"/>
      <c r="D58" s="109">
        <f t="shared" ref="D58:Q58" si="2">SUM(D49:D57)</f>
        <v>10009668.821401998</v>
      </c>
      <c r="E58" s="109">
        <f t="shared" si="2"/>
        <v>4997624.3237410011</v>
      </c>
      <c r="F58" s="109">
        <f t="shared" si="2"/>
        <v>5012044.4976609992</v>
      </c>
      <c r="G58" s="109">
        <f t="shared" si="2"/>
        <v>15007293.145143</v>
      </c>
      <c r="H58" s="109">
        <f t="shared" si="2"/>
        <v>2337543.4859719998</v>
      </c>
      <c r="I58" s="109">
        <f t="shared" si="2"/>
        <v>1494661.1247109997</v>
      </c>
      <c r="J58" s="109">
        <f t="shared" si="2"/>
        <v>842882.36126100027</v>
      </c>
      <c r="K58" s="109">
        <f t="shared" si="2"/>
        <v>3832204.6106830006</v>
      </c>
      <c r="L58" s="109">
        <f t="shared" si="2"/>
        <v>5388944.2484529996</v>
      </c>
      <c r="M58" s="109">
        <f t="shared" si="2"/>
        <v>831675.87983400002</v>
      </c>
      <c r="N58" s="109">
        <f t="shared" si="2"/>
        <v>4557268.3686189996</v>
      </c>
      <c r="O58" s="109">
        <f t="shared" si="2"/>
        <v>61360.795034000002</v>
      </c>
      <c r="P58" s="109">
        <f t="shared" si="2"/>
        <v>76016.607143000001</v>
      </c>
      <c r="Q58" s="109">
        <f t="shared" si="2"/>
        <v>-14655.812109</v>
      </c>
      <c r="R58" s="41"/>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row>
    <row r="59" spans="1:50" s="43" customFormat="1" ht="18.75">
      <c r="A59" s="28"/>
      <c r="B59" s="111">
        <v>51</v>
      </c>
      <c r="C59" s="36" t="s">
        <v>68</v>
      </c>
      <c r="D59" s="106">
        <v>16455.798573</v>
      </c>
      <c r="E59" s="106">
        <v>14832.702383</v>
      </c>
      <c r="F59" s="106">
        <v>1623.0961900000002</v>
      </c>
      <c r="G59" s="106">
        <v>31288.500956</v>
      </c>
      <c r="H59" s="106">
        <v>92.999787999999995</v>
      </c>
      <c r="I59" s="106">
        <v>34.090000000000003</v>
      </c>
      <c r="J59" s="106">
        <v>58.909787999999992</v>
      </c>
      <c r="K59" s="106">
        <v>127.089788</v>
      </c>
      <c r="L59" s="106">
        <v>5896</v>
      </c>
      <c r="M59" s="106">
        <v>8915</v>
      </c>
      <c r="N59" s="106">
        <v>-3019</v>
      </c>
      <c r="O59" s="106">
        <v>0</v>
      </c>
      <c r="P59" s="106">
        <v>121</v>
      </c>
      <c r="Q59" s="107">
        <v>-121</v>
      </c>
      <c r="R59" s="42"/>
      <c r="S59" s="34"/>
      <c r="T59" s="34"/>
      <c r="U59" s="34"/>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row>
    <row r="60" spans="1:50" s="37" customFormat="1" ht="18.75">
      <c r="A60" s="28"/>
      <c r="B60" s="313" t="s">
        <v>235</v>
      </c>
      <c r="C60" s="314"/>
      <c r="D60" s="109">
        <f>SUM(D59)</f>
        <v>16455.798573</v>
      </c>
      <c r="E60" s="109">
        <f t="shared" ref="E60:Q60" si="3">SUM(E59)</f>
        <v>14832.702383</v>
      </c>
      <c r="F60" s="109">
        <f t="shared" si="3"/>
        <v>1623.0961900000002</v>
      </c>
      <c r="G60" s="109">
        <f t="shared" si="3"/>
        <v>31288.500956</v>
      </c>
      <c r="H60" s="109">
        <f t="shared" si="3"/>
        <v>92.999787999999995</v>
      </c>
      <c r="I60" s="109">
        <f t="shared" si="3"/>
        <v>34.090000000000003</v>
      </c>
      <c r="J60" s="109">
        <f t="shared" si="3"/>
        <v>58.909787999999992</v>
      </c>
      <c r="K60" s="109">
        <f t="shared" si="3"/>
        <v>127.089788</v>
      </c>
      <c r="L60" s="109">
        <f t="shared" si="3"/>
        <v>5896</v>
      </c>
      <c r="M60" s="109">
        <f t="shared" si="3"/>
        <v>8915</v>
      </c>
      <c r="N60" s="109">
        <f t="shared" si="3"/>
        <v>-3019</v>
      </c>
      <c r="O60" s="109">
        <f t="shared" si="3"/>
        <v>0</v>
      </c>
      <c r="P60" s="109">
        <f t="shared" si="3"/>
        <v>121</v>
      </c>
      <c r="Q60" s="109">
        <f t="shared" si="3"/>
        <v>-121</v>
      </c>
      <c r="R60" s="41"/>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row>
    <row r="61" spans="1:50" s="28" customFormat="1" ht="18.75">
      <c r="B61" s="112">
        <v>52</v>
      </c>
      <c r="C61" s="112" t="s">
        <v>126</v>
      </c>
      <c r="D61" s="113">
        <v>1163712.747986</v>
      </c>
      <c r="E61" s="113">
        <v>882425.22228600003</v>
      </c>
      <c r="F61" s="113">
        <v>281287.5257</v>
      </c>
      <c r="G61" s="113">
        <v>2046137.9702719999</v>
      </c>
      <c r="H61" s="113">
        <v>48939.043517999999</v>
      </c>
      <c r="I61" s="113">
        <v>94267.090117</v>
      </c>
      <c r="J61" s="113">
        <v>-45328.046599000001</v>
      </c>
      <c r="K61" s="113">
        <v>143206.13363500001</v>
      </c>
      <c r="L61" s="113">
        <v>811535</v>
      </c>
      <c r="M61" s="113">
        <v>541700</v>
      </c>
      <c r="N61" s="113">
        <v>269835</v>
      </c>
      <c r="O61" s="113">
        <v>40975</v>
      </c>
      <c r="P61" s="113">
        <v>71597</v>
      </c>
      <c r="Q61" s="114">
        <v>-30622</v>
      </c>
      <c r="R61" s="42"/>
      <c r="S61" s="34"/>
      <c r="T61" s="34"/>
      <c r="U61" s="34"/>
    </row>
    <row r="62" spans="1:50" s="43" customFormat="1" ht="18.75">
      <c r="A62" s="28"/>
      <c r="B62" s="36">
        <v>53</v>
      </c>
      <c r="C62" s="36" t="s">
        <v>90</v>
      </c>
      <c r="D62" s="106">
        <v>1027592.827121</v>
      </c>
      <c r="E62" s="106">
        <v>1030051.6378800001</v>
      </c>
      <c r="F62" s="106">
        <v>-2458.8107590000145</v>
      </c>
      <c r="G62" s="106">
        <v>2057644.4650010001</v>
      </c>
      <c r="H62" s="106">
        <v>33017.406801999998</v>
      </c>
      <c r="I62" s="106">
        <v>19484.421483999999</v>
      </c>
      <c r="J62" s="106">
        <v>13532.985317999999</v>
      </c>
      <c r="K62" s="106">
        <v>52501.828285999996</v>
      </c>
      <c r="L62" s="106">
        <v>433667</v>
      </c>
      <c r="M62" s="106">
        <v>518674</v>
      </c>
      <c r="N62" s="106">
        <v>-85007</v>
      </c>
      <c r="O62" s="106">
        <v>1812</v>
      </c>
      <c r="P62" s="106">
        <v>12592</v>
      </c>
      <c r="Q62" s="107">
        <v>-10780</v>
      </c>
      <c r="R62" s="42"/>
      <c r="S62" s="34"/>
      <c r="T62" s="34"/>
      <c r="U62" s="34"/>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row>
    <row r="63" spans="1:50" s="28" customFormat="1" ht="18.75">
      <c r="B63" s="112">
        <v>54</v>
      </c>
      <c r="C63" s="112" t="s">
        <v>81</v>
      </c>
      <c r="D63" s="113">
        <v>915295.73855600005</v>
      </c>
      <c r="E63" s="113">
        <v>601645.52887699998</v>
      </c>
      <c r="F63" s="113">
        <v>313650.20967900008</v>
      </c>
      <c r="G63" s="113">
        <v>1516941.267433</v>
      </c>
      <c r="H63" s="113">
        <v>6176.6730470000002</v>
      </c>
      <c r="I63" s="113">
        <v>17694.627069999999</v>
      </c>
      <c r="J63" s="113">
        <v>-11517.954022999998</v>
      </c>
      <c r="K63" s="113">
        <v>23871.300116999999</v>
      </c>
      <c r="L63" s="113">
        <v>878582</v>
      </c>
      <c r="M63" s="113">
        <v>588390</v>
      </c>
      <c r="N63" s="113">
        <v>290192</v>
      </c>
      <c r="O63" s="113">
        <v>1539</v>
      </c>
      <c r="P63" s="113">
        <v>34575</v>
      </c>
      <c r="Q63" s="114">
        <v>-33036</v>
      </c>
      <c r="R63" s="42"/>
      <c r="S63" s="34"/>
      <c r="T63" s="34"/>
      <c r="U63" s="34"/>
    </row>
    <row r="64" spans="1:50" s="43" customFormat="1" ht="18.75">
      <c r="A64" s="28"/>
      <c r="B64" s="36">
        <v>55</v>
      </c>
      <c r="C64" s="36" t="s">
        <v>120</v>
      </c>
      <c r="D64" s="106">
        <v>733623.06441700005</v>
      </c>
      <c r="E64" s="106">
        <v>621235.05374600005</v>
      </c>
      <c r="F64" s="106">
        <v>112388.010671</v>
      </c>
      <c r="G64" s="106">
        <v>1354858.1181630001</v>
      </c>
      <c r="H64" s="106">
        <v>26576.323314000001</v>
      </c>
      <c r="I64" s="106">
        <v>33444.595866999996</v>
      </c>
      <c r="J64" s="106">
        <v>-6868.2725529999952</v>
      </c>
      <c r="K64" s="106">
        <v>60020.919180999997</v>
      </c>
      <c r="L64" s="106">
        <v>248034</v>
      </c>
      <c r="M64" s="106">
        <v>120082</v>
      </c>
      <c r="N64" s="106">
        <v>127952</v>
      </c>
      <c r="O64" s="106">
        <v>97</v>
      </c>
      <c r="P64" s="106">
        <v>3262</v>
      </c>
      <c r="Q64" s="107">
        <v>-3165</v>
      </c>
      <c r="R64" s="42"/>
      <c r="S64" s="34"/>
      <c r="T64" s="34"/>
      <c r="U64" s="34"/>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row>
    <row r="65" spans="1:50" s="28" customFormat="1" ht="18.75">
      <c r="B65" s="112">
        <v>56</v>
      </c>
      <c r="C65" s="112" t="s">
        <v>135</v>
      </c>
      <c r="D65" s="113">
        <v>616937.76284400001</v>
      </c>
      <c r="E65" s="113">
        <v>515506.76784400002</v>
      </c>
      <c r="F65" s="113">
        <v>101430.995</v>
      </c>
      <c r="G65" s="113">
        <v>1132444.5306879999</v>
      </c>
      <c r="H65" s="113">
        <v>6343.4700579999999</v>
      </c>
      <c r="I65" s="113">
        <v>5250.0625069999996</v>
      </c>
      <c r="J65" s="113">
        <v>1093.4075510000002</v>
      </c>
      <c r="K65" s="113">
        <v>11593.532565</v>
      </c>
      <c r="L65" s="113">
        <v>222640</v>
      </c>
      <c r="M65" s="113">
        <v>136530</v>
      </c>
      <c r="N65" s="113">
        <v>86110</v>
      </c>
      <c r="O65" s="113">
        <v>996</v>
      </c>
      <c r="P65" s="113">
        <v>2058</v>
      </c>
      <c r="Q65" s="114">
        <v>-1062</v>
      </c>
      <c r="R65" s="42"/>
      <c r="S65" s="34"/>
      <c r="T65" s="34"/>
      <c r="U65" s="34"/>
    </row>
    <row r="66" spans="1:50" s="43" customFormat="1" ht="18.75">
      <c r="A66" s="28"/>
      <c r="B66" s="36">
        <v>57</v>
      </c>
      <c r="C66" s="36" t="s">
        <v>251</v>
      </c>
      <c r="D66" s="106">
        <v>568186.20578900003</v>
      </c>
      <c r="E66" s="106">
        <v>607571.00211799995</v>
      </c>
      <c r="F66" s="106">
        <v>-39384.796328999917</v>
      </c>
      <c r="G66" s="106">
        <v>1175757.2079070001</v>
      </c>
      <c r="H66" s="106">
        <v>4896.7354050000004</v>
      </c>
      <c r="I66" s="106">
        <v>16905.692614</v>
      </c>
      <c r="J66" s="106">
        <v>-12008.957209</v>
      </c>
      <c r="K66" s="106">
        <v>21802.428018999999</v>
      </c>
      <c r="L66" s="106">
        <v>147752.07559200001</v>
      </c>
      <c r="M66" s="106">
        <v>155760.60960900001</v>
      </c>
      <c r="N66" s="106">
        <v>-8008.5340169999981</v>
      </c>
      <c r="O66" s="106">
        <v>0</v>
      </c>
      <c r="P66" s="106">
        <v>2021.0774100000001</v>
      </c>
      <c r="Q66" s="107">
        <v>-2021.0774100000001</v>
      </c>
      <c r="R66" s="42"/>
      <c r="S66" s="34"/>
      <c r="T66" s="34"/>
      <c r="U66" s="34"/>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row>
    <row r="67" spans="1:50" s="28" customFormat="1" ht="18.75">
      <c r="B67" s="112">
        <v>58</v>
      </c>
      <c r="C67" s="112" t="s">
        <v>128</v>
      </c>
      <c r="D67" s="113">
        <v>478128.128799</v>
      </c>
      <c r="E67" s="113">
        <v>516795.31071699999</v>
      </c>
      <c r="F67" s="113">
        <v>-38667.181917999987</v>
      </c>
      <c r="G67" s="113">
        <v>994923.43951599998</v>
      </c>
      <c r="H67" s="113">
        <v>10514.490667</v>
      </c>
      <c r="I67" s="113">
        <v>10903.586402000001</v>
      </c>
      <c r="J67" s="113">
        <v>-389.09573500000079</v>
      </c>
      <c r="K67" s="113">
        <v>21418.077068999999</v>
      </c>
      <c r="L67" s="113">
        <v>363420</v>
      </c>
      <c r="M67" s="113">
        <v>438635</v>
      </c>
      <c r="N67" s="113">
        <v>-75215</v>
      </c>
      <c r="O67" s="113">
        <v>11794</v>
      </c>
      <c r="P67" s="113">
        <v>30209</v>
      </c>
      <c r="Q67" s="114">
        <v>-18415</v>
      </c>
      <c r="R67" s="42"/>
      <c r="S67" s="34"/>
      <c r="T67" s="34"/>
      <c r="U67" s="34"/>
    </row>
    <row r="68" spans="1:50" s="43" customFormat="1" ht="18.75">
      <c r="A68" s="28"/>
      <c r="B68" s="36">
        <v>59</v>
      </c>
      <c r="C68" s="36" t="s">
        <v>82</v>
      </c>
      <c r="D68" s="106">
        <v>454662.79813800001</v>
      </c>
      <c r="E68" s="106">
        <v>421616.25712299999</v>
      </c>
      <c r="F68" s="106">
        <v>33046.541015000024</v>
      </c>
      <c r="G68" s="106">
        <v>876279.05526100006</v>
      </c>
      <c r="H68" s="106">
        <v>13600.752</v>
      </c>
      <c r="I68" s="106">
        <v>16356.680474999999</v>
      </c>
      <c r="J68" s="106">
        <v>-2755.9284749999988</v>
      </c>
      <c r="K68" s="106">
        <v>29957.432475000001</v>
      </c>
      <c r="L68" s="106">
        <v>45580</v>
      </c>
      <c r="M68" s="106">
        <v>12275</v>
      </c>
      <c r="N68" s="106">
        <v>33305</v>
      </c>
      <c r="O68" s="106">
        <v>0</v>
      </c>
      <c r="P68" s="106">
        <v>100</v>
      </c>
      <c r="Q68" s="107">
        <v>-100</v>
      </c>
      <c r="R68" s="42"/>
      <c r="S68" s="34"/>
      <c r="T68" s="34"/>
      <c r="U68" s="34"/>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row>
    <row r="69" spans="1:50" s="28" customFormat="1" ht="18.75">
      <c r="B69" s="112">
        <v>60</v>
      </c>
      <c r="C69" s="112" t="s">
        <v>97</v>
      </c>
      <c r="D69" s="113">
        <v>436199.99209999997</v>
      </c>
      <c r="E69" s="113">
        <v>311666.09219699999</v>
      </c>
      <c r="F69" s="113">
        <v>124533.89990299998</v>
      </c>
      <c r="G69" s="113">
        <v>747866.08429699996</v>
      </c>
      <c r="H69" s="113">
        <v>0</v>
      </c>
      <c r="I69" s="113">
        <v>7348.7435210000003</v>
      </c>
      <c r="J69" s="113">
        <v>-7348.7435210000003</v>
      </c>
      <c r="K69" s="113">
        <v>7348.7435210000003</v>
      </c>
      <c r="L69" s="113">
        <v>436167</v>
      </c>
      <c r="M69" s="113">
        <v>316937</v>
      </c>
      <c r="N69" s="113">
        <v>119230</v>
      </c>
      <c r="O69" s="113">
        <v>894</v>
      </c>
      <c r="P69" s="113">
        <v>14692</v>
      </c>
      <c r="Q69" s="114">
        <v>-13798</v>
      </c>
      <c r="R69" s="42"/>
      <c r="S69" s="34"/>
      <c r="T69" s="34"/>
      <c r="U69" s="34"/>
    </row>
    <row r="70" spans="1:50" s="43" customFormat="1" ht="18.75">
      <c r="A70" s="28"/>
      <c r="B70" s="36">
        <v>61</v>
      </c>
      <c r="C70" s="36" t="s">
        <v>139</v>
      </c>
      <c r="D70" s="106">
        <v>414979.97258100001</v>
      </c>
      <c r="E70" s="106">
        <v>405185.76042200002</v>
      </c>
      <c r="F70" s="106">
        <v>9794.2121589999879</v>
      </c>
      <c r="G70" s="106">
        <v>820165.73300300003</v>
      </c>
      <c r="H70" s="106">
        <v>13865.31271</v>
      </c>
      <c r="I70" s="106">
        <v>8772.5981240000001</v>
      </c>
      <c r="J70" s="106">
        <v>5092.7145860000001</v>
      </c>
      <c r="K70" s="106">
        <v>22637.910834000002</v>
      </c>
      <c r="L70" s="106">
        <v>39217.640846000002</v>
      </c>
      <c r="M70" s="106">
        <v>18927.373060999998</v>
      </c>
      <c r="N70" s="106">
        <v>20290.267785000004</v>
      </c>
      <c r="O70" s="106">
        <v>0</v>
      </c>
      <c r="P70" s="106">
        <v>178.42413199999999</v>
      </c>
      <c r="Q70" s="107">
        <v>-178.42413199999999</v>
      </c>
      <c r="R70" s="42"/>
      <c r="S70" s="34"/>
      <c r="T70" s="34"/>
      <c r="U70" s="34"/>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row>
    <row r="71" spans="1:50" s="28" customFormat="1" ht="18.75">
      <c r="B71" s="112">
        <v>62</v>
      </c>
      <c r="C71" s="112" t="s">
        <v>74</v>
      </c>
      <c r="D71" s="113">
        <v>406251.34214800003</v>
      </c>
      <c r="E71" s="113">
        <v>390390.38795100001</v>
      </c>
      <c r="F71" s="113">
        <v>15860.954197000014</v>
      </c>
      <c r="G71" s="113">
        <v>796641.73009900004</v>
      </c>
      <c r="H71" s="113">
        <v>21711.711798</v>
      </c>
      <c r="I71" s="113">
        <v>15276.798201</v>
      </c>
      <c r="J71" s="113">
        <v>6434.9135970000007</v>
      </c>
      <c r="K71" s="113">
        <v>36988.509999000002</v>
      </c>
      <c r="L71" s="113">
        <v>95742</v>
      </c>
      <c r="M71" s="113">
        <v>74232</v>
      </c>
      <c r="N71" s="113">
        <v>21510</v>
      </c>
      <c r="O71" s="113">
        <v>103</v>
      </c>
      <c r="P71" s="113">
        <v>2056</v>
      </c>
      <c r="Q71" s="114">
        <v>-1953</v>
      </c>
      <c r="R71" s="42"/>
      <c r="S71" s="34"/>
      <c r="T71" s="34"/>
      <c r="U71" s="34"/>
    </row>
    <row r="72" spans="1:50" s="43" customFormat="1" ht="18.75">
      <c r="A72" s="28"/>
      <c r="B72" s="36">
        <v>63</v>
      </c>
      <c r="C72" s="36" t="s">
        <v>178</v>
      </c>
      <c r="D72" s="106">
        <v>400768.10021599999</v>
      </c>
      <c r="E72" s="106">
        <v>380969.05398899998</v>
      </c>
      <c r="F72" s="106">
        <v>19799.046227000013</v>
      </c>
      <c r="G72" s="106">
        <v>781737.15420500003</v>
      </c>
      <c r="H72" s="106">
        <v>712.38222099999996</v>
      </c>
      <c r="I72" s="106">
        <v>9350.5766100000001</v>
      </c>
      <c r="J72" s="106">
        <v>-8638.1943890000002</v>
      </c>
      <c r="K72" s="106">
        <v>10062.958831</v>
      </c>
      <c r="L72" s="106">
        <v>109831.07835500001</v>
      </c>
      <c r="M72" s="106">
        <v>81422.484496000005</v>
      </c>
      <c r="N72" s="106">
        <v>28408.593859000001</v>
      </c>
      <c r="O72" s="106">
        <v>0</v>
      </c>
      <c r="P72" s="106">
        <v>2009.618995</v>
      </c>
      <c r="Q72" s="107">
        <v>-2009.618995</v>
      </c>
      <c r="R72" s="42"/>
      <c r="S72" s="34"/>
      <c r="T72" s="34"/>
      <c r="U72" s="34"/>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row>
    <row r="73" spans="1:50" s="28" customFormat="1" ht="18.75">
      <c r="B73" s="112">
        <v>64</v>
      </c>
      <c r="C73" s="112" t="s">
        <v>88</v>
      </c>
      <c r="D73" s="113">
        <v>343097.48302400002</v>
      </c>
      <c r="E73" s="113">
        <v>351415.08098999999</v>
      </c>
      <c r="F73" s="113">
        <v>-8317.5979659999721</v>
      </c>
      <c r="G73" s="113">
        <v>694512.564014</v>
      </c>
      <c r="H73" s="113">
        <v>11843.400492000001</v>
      </c>
      <c r="I73" s="113">
        <v>14481.357129</v>
      </c>
      <c r="J73" s="113">
        <v>-2637.9566369999993</v>
      </c>
      <c r="K73" s="113">
        <v>26324.757621000001</v>
      </c>
      <c r="L73" s="113">
        <v>6491.6689640000004</v>
      </c>
      <c r="M73" s="113">
        <v>6739.9478099999997</v>
      </c>
      <c r="N73" s="113">
        <v>-248.27884599999925</v>
      </c>
      <c r="O73" s="113">
        <v>0</v>
      </c>
      <c r="P73" s="113">
        <v>150.92275900000001</v>
      </c>
      <c r="Q73" s="114">
        <v>-150.92275900000001</v>
      </c>
      <c r="R73" s="42"/>
      <c r="S73" s="34"/>
      <c r="T73" s="34"/>
      <c r="U73" s="34"/>
    </row>
    <row r="74" spans="1:50" s="43" customFormat="1" ht="18.75">
      <c r="A74" s="28"/>
      <c r="B74" s="36">
        <v>65</v>
      </c>
      <c r="C74" s="36" t="s">
        <v>140</v>
      </c>
      <c r="D74" s="106">
        <v>335180.07156900002</v>
      </c>
      <c r="E74" s="106">
        <v>341844.24574699998</v>
      </c>
      <c r="F74" s="106">
        <v>-6664.1741779999575</v>
      </c>
      <c r="G74" s="106">
        <v>677024.317316</v>
      </c>
      <c r="H74" s="106">
        <v>4418.7812370000001</v>
      </c>
      <c r="I74" s="106">
        <v>6398.0930619999999</v>
      </c>
      <c r="J74" s="106">
        <v>-1979.3118249999998</v>
      </c>
      <c r="K74" s="106">
        <v>10816.874298999999</v>
      </c>
      <c r="L74" s="106">
        <v>87999.255873999995</v>
      </c>
      <c r="M74" s="106">
        <v>82399.261429000006</v>
      </c>
      <c r="N74" s="106">
        <v>5599.9944449999894</v>
      </c>
      <c r="O74" s="106">
        <v>83.962304000000003</v>
      </c>
      <c r="P74" s="106">
        <v>2058.5580839999998</v>
      </c>
      <c r="Q74" s="107">
        <v>-1974.5957799999999</v>
      </c>
      <c r="R74" s="42"/>
      <c r="S74" s="34"/>
      <c r="T74" s="34"/>
      <c r="U74" s="34"/>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row>
    <row r="75" spans="1:50" s="28" customFormat="1" ht="18.75">
      <c r="B75" s="112">
        <v>66</v>
      </c>
      <c r="C75" s="112" t="s">
        <v>253</v>
      </c>
      <c r="D75" s="113">
        <v>298185.87364100001</v>
      </c>
      <c r="E75" s="113">
        <v>230953.059175</v>
      </c>
      <c r="F75" s="113">
        <v>67232.814466000011</v>
      </c>
      <c r="G75" s="113">
        <v>529138.93281599996</v>
      </c>
      <c r="H75" s="113">
        <v>7457.7273279999999</v>
      </c>
      <c r="I75" s="113">
        <v>19503.813287000001</v>
      </c>
      <c r="J75" s="113">
        <v>-12046.085959</v>
      </c>
      <c r="K75" s="113">
        <v>26961.540615000002</v>
      </c>
      <c r="L75" s="113">
        <v>137436</v>
      </c>
      <c r="M75" s="113">
        <v>64747</v>
      </c>
      <c r="N75" s="113">
        <v>72689</v>
      </c>
      <c r="O75" s="113">
        <v>0</v>
      </c>
      <c r="P75" s="113">
        <v>1654</v>
      </c>
      <c r="Q75" s="114">
        <v>-1654</v>
      </c>
      <c r="R75" s="42"/>
      <c r="S75" s="34"/>
      <c r="T75" s="34"/>
      <c r="U75" s="34"/>
    </row>
    <row r="76" spans="1:50" s="43" customFormat="1" ht="18.75">
      <c r="A76" s="28"/>
      <c r="B76" s="36">
        <v>67</v>
      </c>
      <c r="C76" s="36" t="s">
        <v>185</v>
      </c>
      <c r="D76" s="106">
        <v>290290.488923</v>
      </c>
      <c r="E76" s="106">
        <v>149458.88228399999</v>
      </c>
      <c r="F76" s="106">
        <v>140831.60663900001</v>
      </c>
      <c r="G76" s="106">
        <v>439749.37120699999</v>
      </c>
      <c r="H76" s="106">
        <v>15388.351198</v>
      </c>
      <c r="I76" s="106">
        <v>8398.1278380000003</v>
      </c>
      <c r="J76" s="106">
        <v>6990.22336</v>
      </c>
      <c r="K76" s="106">
        <v>23786.479036000001</v>
      </c>
      <c r="L76" s="106">
        <v>8966</v>
      </c>
      <c r="M76" s="106">
        <v>12076</v>
      </c>
      <c r="N76" s="106">
        <v>-3110</v>
      </c>
      <c r="O76" s="106">
        <v>1199</v>
      </c>
      <c r="P76" s="106">
        <v>1924</v>
      </c>
      <c r="Q76" s="107">
        <v>-725</v>
      </c>
      <c r="R76" s="42"/>
      <c r="S76" s="34"/>
      <c r="T76" s="34"/>
      <c r="U76" s="34"/>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row>
    <row r="77" spans="1:50" s="28" customFormat="1" ht="18.75">
      <c r="B77" s="112">
        <v>68</v>
      </c>
      <c r="C77" s="112" t="s">
        <v>152</v>
      </c>
      <c r="D77" s="113">
        <v>289878.19154799997</v>
      </c>
      <c r="E77" s="113">
        <v>225610.66121399999</v>
      </c>
      <c r="F77" s="113">
        <v>64267.530333999981</v>
      </c>
      <c r="G77" s="113">
        <v>515488.85276199994</v>
      </c>
      <c r="H77" s="113">
        <v>672.822947</v>
      </c>
      <c r="I77" s="113">
        <v>3219.6293970000002</v>
      </c>
      <c r="J77" s="113">
        <v>-2546.80645</v>
      </c>
      <c r="K77" s="113">
        <v>3892.4523440000003</v>
      </c>
      <c r="L77" s="113">
        <v>193310</v>
      </c>
      <c r="M77" s="113">
        <v>113443</v>
      </c>
      <c r="N77" s="113">
        <v>79867</v>
      </c>
      <c r="O77" s="113">
        <v>354</v>
      </c>
      <c r="P77" s="113">
        <v>5493</v>
      </c>
      <c r="Q77" s="114">
        <v>-5139</v>
      </c>
      <c r="R77" s="42"/>
      <c r="S77" s="34"/>
      <c r="T77" s="34"/>
      <c r="U77" s="34"/>
    </row>
    <row r="78" spans="1:50" s="43" customFormat="1" ht="18.75">
      <c r="A78" s="28"/>
      <c r="B78" s="36">
        <v>69</v>
      </c>
      <c r="C78" s="36" t="s">
        <v>143</v>
      </c>
      <c r="D78" s="106">
        <v>289846.55693100003</v>
      </c>
      <c r="E78" s="106">
        <v>282594.44270299998</v>
      </c>
      <c r="F78" s="106">
        <v>7252.1142280000495</v>
      </c>
      <c r="G78" s="106">
        <v>572440.99963400001</v>
      </c>
      <c r="H78" s="106">
        <v>7407.6547049999999</v>
      </c>
      <c r="I78" s="106">
        <v>19492.499778000001</v>
      </c>
      <c r="J78" s="106">
        <v>-12084.845073</v>
      </c>
      <c r="K78" s="106">
        <v>26900.154483000002</v>
      </c>
      <c r="L78" s="106">
        <v>112295.101551</v>
      </c>
      <c r="M78" s="106">
        <v>78882.610333999997</v>
      </c>
      <c r="N78" s="106">
        <v>33412.491217000003</v>
      </c>
      <c r="O78" s="106">
        <v>0</v>
      </c>
      <c r="P78" s="106">
        <v>2301.0139770000001</v>
      </c>
      <c r="Q78" s="107">
        <v>-2301.0139770000001</v>
      </c>
      <c r="R78" s="42"/>
      <c r="S78" s="34"/>
      <c r="T78" s="34"/>
      <c r="U78" s="34"/>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row>
    <row r="79" spans="1:50" s="28" customFormat="1" ht="18.75">
      <c r="B79" s="112">
        <v>70</v>
      </c>
      <c r="C79" s="112" t="s">
        <v>71</v>
      </c>
      <c r="D79" s="113">
        <v>264009.25954</v>
      </c>
      <c r="E79" s="113">
        <v>259814.682715</v>
      </c>
      <c r="F79" s="113">
        <v>4194.5768249999965</v>
      </c>
      <c r="G79" s="113">
        <v>523823.942255</v>
      </c>
      <c r="H79" s="113">
        <v>13551.344763999999</v>
      </c>
      <c r="I79" s="113">
        <v>11767.101251</v>
      </c>
      <c r="J79" s="113">
        <v>1784.2435129999994</v>
      </c>
      <c r="K79" s="113">
        <v>25318.446015000001</v>
      </c>
      <c r="L79" s="113">
        <v>36288</v>
      </c>
      <c r="M79" s="113">
        <v>28706</v>
      </c>
      <c r="N79" s="113">
        <v>7582</v>
      </c>
      <c r="O79" s="113">
        <v>2192</v>
      </c>
      <c r="P79" s="113">
        <v>398</v>
      </c>
      <c r="Q79" s="114">
        <v>1794</v>
      </c>
      <c r="R79" s="42"/>
      <c r="S79" s="34"/>
      <c r="T79" s="34"/>
      <c r="U79" s="34"/>
    </row>
    <row r="80" spans="1:50" s="43" customFormat="1" ht="18.75">
      <c r="A80" s="28"/>
      <c r="B80" s="36">
        <v>71</v>
      </c>
      <c r="C80" s="36" t="s">
        <v>427</v>
      </c>
      <c r="D80" s="106">
        <v>206337.280566</v>
      </c>
      <c r="E80" s="106">
        <v>212284.12320999999</v>
      </c>
      <c r="F80" s="106">
        <v>-5946.8426439999894</v>
      </c>
      <c r="G80" s="106">
        <v>418621.40377600002</v>
      </c>
      <c r="H80" s="106">
        <v>8078.7934169999999</v>
      </c>
      <c r="I80" s="106">
        <v>6567.085736</v>
      </c>
      <c r="J80" s="106">
        <v>1511.7076809999999</v>
      </c>
      <c r="K80" s="106">
        <v>14645.879153</v>
      </c>
      <c r="L80" s="106">
        <v>2230.4018470000001</v>
      </c>
      <c r="M80" s="106">
        <v>1901.644935</v>
      </c>
      <c r="N80" s="106">
        <v>328.75691200000006</v>
      </c>
      <c r="O80" s="106">
        <v>0</v>
      </c>
      <c r="P80" s="106">
        <v>0</v>
      </c>
      <c r="Q80" s="107">
        <v>0</v>
      </c>
      <c r="R80" s="42"/>
      <c r="S80" s="34"/>
      <c r="T80" s="34"/>
      <c r="U80" s="34"/>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row>
    <row r="81" spans="1:50" s="28" customFormat="1" ht="18.75">
      <c r="B81" s="112">
        <v>72</v>
      </c>
      <c r="C81" s="112" t="s">
        <v>111</v>
      </c>
      <c r="D81" s="113">
        <v>198330.84579600001</v>
      </c>
      <c r="E81" s="113">
        <v>193747.80476999999</v>
      </c>
      <c r="F81" s="113">
        <v>4583.0410260000208</v>
      </c>
      <c r="G81" s="113">
        <v>392078.65056600003</v>
      </c>
      <c r="H81" s="113">
        <v>5522.4314599999998</v>
      </c>
      <c r="I81" s="113">
        <v>5482.150576</v>
      </c>
      <c r="J81" s="113">
        <v>40.280883999999787</v>
      </c>
      <c r="K81" s="113">
        <v>11004.582036</v>
      </c>
      <c r="L81" s="113">
        <v>5163</v>
      </c>
      <c r="M81" s="113">
        <v>23</v>
      </c>
      <c r="N81" s="113">
        <v>5140</v>
      </c>
      <c r="O81" s="113">
        <v>17</v>
      </c>
      <c r="P81" s="113">
        <v>0</v>
      </c>
      <c r="Q81" s="114">
        <v>17</v>
      </c>
      <c r="R81" s="42"/>
      <c r="S81" s="34"/>
      <c r="T81" s="34"/>
      <c r="U81" s="34"/>
    </row>
    <row r="82" spans="1:50" s="43" customFormat="1" ht="18.75">
      <c r="A82" s="28"/>
      <c r="B82" s="36">
        <v>73</v>
      </c>
      <c r="C82" s="36" t="s">
        <v>109</v>
      </c>
      <c r="D82" s="106">
        <v>188948.89666999999</v>
      </c>
      <c r="E82" s="106">
        <v>201481.781896</v>
      </c>
      <c r="F82" s="106">
        <v>-12532.885226000013</v>
      </c>
      <c r="G82" s="106">
        <v>390430.67856599996</v>
      </c>
      <c r="H82" s="106">
        <v>5323.113456</v>
      </c>
      <c r="I82" s="106">
        <v>8460.0157770000005</v>
      </c>
      <c r="J82" s="106">
        <v>-3136.9023210000005</v>
      </c>
      <c r="K82" s="106">
        <v>13783.129233</v>
      </c>
      <c r="L82" s="106">
        <v>2537.3724090000001</v>
      </c>
      <c r="M82" s="106">
        <v>3260.6474539999999</v>
      </c>
      <c r="N82" s="106">
        <v>-723.27504499999986</v>
      </c>
      <c r="O82" s="106">
        <v>4.0288209999999998</v>
      </c>
      <c r="P82" s="106">
        <v>19.747769999999999</v>
      </c>
      <c r="Q82" s="107">
        <v>-15.718948999999999</v>
      </c>
      <c r="R82" s="42"/>
      <c r="S82" s="34"/>
      <c r="T82" s="34"/>
      <c r="U82" s="34"/>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row>
    <row r="83" spans="1:50" s="28" customFormat="1" ht="18.75">
      <c r="B83" s="112">
        <v>74</v>
      </c>
      <c r="C83" s="112" t="s">
        <v>157</v>
      </c>
      <c r="D83" s="113">
        <v>185358.89108999999</v>
      </c>
      <c r="E83" s="113">
        <v>138246.21348599999</v>
      </c>
      <c r="F83" s="113">
        <v>47112.677603999997</v>
      </c>
      <c r="G83" s="113">
        <v>323605.10457600001</v>
      </c>
      <c r="H83" s="113">
        <v>4438.31495</v>
      </c>
      <c r="I83" s="113">
        <v>16700.544768</v>
      </c>
      <c r="J83" s="113">
        <v>-12262.229818</v>
      </c>
      <c r="K83" s="113">
        <v>21138.859718</v>
      </c>
      <c r="L83" s="113">
        <v>228657.48209800001</v>
      </c>
      <c r="M83" s="113">
        <v>180775.858698</v>
      </c>
      <c r="N83" s="113">
        <v>47881.623400000011</v>
      </c>
      <c r="O83" s="113">
        <v>4121.5756670000001</v>
      </c>
      <c r="P83" s="113">
        <v>26630.160982000001</v>
      </c>
      <c r="Q83" s="114">
        <v>-22508.585315</v>
      </c>
      <c r="R83" s="42"/>
      <c r="S83" s="34"/>
      <c r="T83" s="34"/>
      <c r="U83" s="34"/>
    </row>
    <row r="84" spans="1:50" s="43" customFormat="1" ht="18.75">
      <c r="A84" s="28"/>
      <c r="B84" s="36">
        <v>75</v>
      </c>
      <c r="C84" s="36" t="s">
        <v>434</v>
      </c>
      <c r="D84" s="106">
        <v>176091.63847500001</v>
      </c>
      <c r="E84" s="106">
        <v>125486.957912</v>
      </c>
      <c r="F84" s="106">
        <v>50604.680563000016</v>
      </c>
      <c r="G84" s="106">
        <v>301578.596387</v>
      </c>
      <c r="H84" s="106">
        <v>1205.6723790000001</v>
      </c>
      <c r="I84" s="106">
        <v>0</v>
      </c>
      <c r="J84" s="106">
        <v>1205.6723790000001</v>
      </c>
      <c r="K84" s="106">
        <v>1205.6723790000001</v>
      </c>
      <c r="L84" s="106">
        <v>70556.378224999993</v>
      </c>
      <c r="M84" s="106">
        <v>18114.291095</v>
      </c>
      <c r="N84" s="106">
        <v>52442.087129999993</v>
      </c>
      <c r="O84" s="106">
        <v>0</v>
      </c>
      <c r="P84" s="106">
        <v>665.25226499999997</v>
      </c>
      <c r="Q84" s="107">
        <v>-665.25226499999997</v>
      </c>
      <c r="R84" s="42"/>
      <c r="S84" s="34"/>
      <c r="T84" s="34"/>
      <c r="U84" s="34"/>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row>
    <row r="85" spans="1:50" s="35" customFormat="1" ht="18.75">
      <c r="A85" s="28"/>
      <c r="B85" s="112">
        <v>76</v>
      </c>
      <c r="C85" s="112" t="s">
        <v>92</v>
      </c>
      <c r="D85" s="113">
        <v>164711.60549799999</v>
      </c>
      <c r="E85" s="113">
        <v>168222.65573100001</v>
      </c>
      <c r="F85" s="113">
        <v>-3511.0502330000163</v>
      </c>
      <c r="G85" s="113">
        <v>332934.261229</v>
      </c>
      <c r="H85" s="113">
        <v>3635.6171380000001</v>
      </c>
      <c r="I85" s="113">
        <v>2250.089027</v>
      </c>
      <c r="J85" s="113">
        <v>1385.5281110000001</v>
      </c>
      <c r="K85" s="113">
        <v>5885.7061649999996</v>
      </c>
      <c r="L85" s="113">
        <v>5584</v>
      </c>
      <c r="M85" s="113">
        <v>3961</v>
      </c>
      <c r="N85" s="113">
        <v>1623</v>
      </c>
      <c r="O85" s="113">
        <v>498</v>
      </c>
      <c r="P85" s="113">
        <v>0</v>
      </c>
      <c r="Q85" s="114">
        <v>498</v>
      </c>
      <c r="R85" s="42"/>
      <c r="S85" s="34"/>
      <c r="T85" s="34"/>
      <c r="U85" s="34"/>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row>
    <row r="86" spans="1:50" s="43" customFormat="1" ht="18.75">
      <c r="A86" s="28"/>
      <c r="B86" s="36">
        <v>77</v>
      </c>
      <c r="C86" s="36" t="s">
        <v>77</v>
      </c>
      <c r="D86" s="106">
        <v>161594.06432899999</v>
      </c>
      <c r="E86" s="106">
        <v>209273.19109400001</v>
      </c>
      <c r="F86" s="106">
        <v>-47679.126765000023</v>
      </c>
      <c r="G86" s="106">
        <v>370867.25542299997</v>
      </c>
      <c r="H86" s="106">
        <v>1856.0591320000001</v>
      </c>
      <c r="I86" s="106">
        <v>0</v>
      </c>
      <c r="J86" s="106">
        <v>1856.0591320000001</v>
      </c>
      <c r="K86" s="106">
        <v>1856.0591320000001</v>
      </c>
      <c r="L86" s="106">
        <v>64426</v>
      </c>
      <c r="M86" s="106">
        <v>67536</v>
      </c>
      <c r="N86" s="106">
        <v>-3110</v>
      </c>
      <c r="O86" s="106">
        <v>0</v>
      </c>
      <c r="P86" s="106">
        <v>7135</v>
      </c>
      <c r="Q86" s="107">
        <v>-7135</v>
      </c>
      <c r="R86" s="42"/>
      <c r="S86" s="34"/>
      <c r="T86" s="34"/>
      <c r="U86" s="34"/>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row>
    <row r="87" spans="1:50" s="28" customFormat="1" ht="18.75">
      <c r="A87" s="35"/>
      <c r="B87" s="112">
        <v>78</v>
      </c>
      <c r="C87" s="112" t="s">
        <v>146</v>
      </c>
      <c r="D87" s="113">
        <v>159797.87749799999</v>
      </c>
      <c r="E87" s="113">
        <v>167602.782194</v>
      </c>
      <c r="F87" s="113">
        <v>-7804.9046960000123</v>
      </c>
      <c r="G87" s="113">
        <v>327400.65969200002</v>
      </c>
      <c r="H87" s="113">
        <v>7654.0177160000003</v>
      </c>
      <c r="I87" s="113">
        <v>4735.1779710000001</v>
      </c>
      <c r="J87" s="113">
        <v>2918.8397450000002</v>
      </c>
      <c r="K87" s="113">
        <v>12389.195686999999</v>
      </c>
      <c r="L87" s="113">
        <v>102190.2913</v>
      </c>
      <c r="M87" s="113">
        <v>146124.53174199999</v>
      </c>
      <c r="N87" s="113">
        <v>-43934.240441999995</v>
      </c>
      <c r="O87" s="113">
        <v>408.89998500000002</v>
      </c>
      <c r="P87" s="113">
        <v>4911.3520989999997</v>
      </c>
      <c r="Q87" s="114">
        <v>-4502.4521139999997</v>
      </c>
      <c r="R87" s="42"/>
      <c r="S87" s="34"/>
      <c r="T87" s="34"/>
      <c r="U87" s="34"/>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row>
    <row r="88" spans="1:50" s="43" customFormat="1" ht="18.75">
      <c r="A88" s="28"/>
      <c r="B88" s="36">
        <v>79</v>
      </c>
      <c r="C88" s="36" t="s">
        <v>433</v>
      </c>
      <c r="D88" s="106">
        <v>150269.47929799999</v>
      </c>
      <c r="E88" s="106">
        <v>138636.20499299999</v>
      </c>
      <c r="F88" s="106">
        <v>11633.274304999999</v>
      </c>
      <c r="G88" s="106">
        <v>288905.68429100001</v>
      </c>
      <c r="H88" s="106">
        <v>3938.6946200000002</v>
      </c>
      <c r="I88" s="106">
        <v>7431.8452530000004</v>
      </c>
      <c r="J88" s="106">
        <v>-3493.1506330000002</v>
      </c>
      <c r="K88" s="106">
        <v>11370.539873000002</v>
      </c>
      <c r="L88" s="106">
        <v>8457</v>
      </c>
      <c r="M88" s="106">
        <v>9935</v>
      </c>
      <c r="N88" s="106">
        <v>-1478</v>
      </c>
      <c r="O88" s="106">
        <v>0</v>
      </c>
      <c r="P88" s="106">
        <v>4140</v>
      </c>
      <c r="Q88" s="107">
        <v>-4140</v>
      </c>
      <c r="R88" s="42"/>
      <c r="S88" s="34"/>
      <c r="T88" s="34"/>
      <c r="U88" s="34"/>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row>
    <row r="89" spans="1:50" s="28" customFormat="1" ht="18.75">
      <c r="B89" s="112">
        <v>80</v>
      </c>
      <c r="C89" s="112" t="s">
        <v>94</v>
      </c>
      <c r="D89" s="113">
        <v>149391.416333</v>
      </c>
      <c r="E89" s="113">
        <v>143643.892196</v>
      </c>
      <c r="F89" s="113">
        <v>5747.5241370000003</v>
      </c>
      <c r="G89" s="113">
        <v>293035.30852900003</v>
      </c>
      <c r="H89" s="113">
        <v>208.37342200000001</v>
      </c>
      <c r="I89" s="113">
        <v>1081.576787</v>
      </c>
      <c r="J89" s="113">
        <v>-873.20336499999996</v>
      </c>
      <c r="K89" s="113">
        <v>1289.9502090000001</v>
      </c>
      <c r="L89" s="113">
        <v>12268</v>
      </c>
      <c r="M89" s="113">
        <v>5160</v>
      </c>
      <c r="N89" s="113">
        <v>7108</v>
      </c>
      <c r="O89" s="113">
        <v>0</v>
      </c>
      <c r="P89" s="113">
        <v>70</v>
      </c>
      <c r="Q89" s="114">
        <v>-70</v>
      </c>
      <c r="R89" s="42"/>
      <c r="S89" s="34"/>
      <c r="T89" s="34"/>
      <c r="U89" s="34"/>
    </row>
    <row r="90" spans="1:50" s="43" customFormat="1" ht="18.75">
      <c r="A90" s="28"/>
      <c r="B90" s="36">
        <v>81</v>
      </c>
      <c r="C90" s="36" t="s">
        <v>86</v>
      </c>
      <c r="D90" s="106">
        <v>146441.94519</v>
      </c>
      <c r="E90" s="106">
        <v>141234.76420899999</v>
      </c>
      <c r="F90" s="106">
        <v>5207.1809810000123</v>
      </c>
      <c r="G90" s="106">
        <v>287676.70939899998</v>
      </c>
      <c r="H90" s="106">
        <v>9673.4343420000005</v>
      </c>
      <c r="I90" s="106">
        <v>11520.493291000001</v>
      </c>
      <c r="J90" s="106">
        <v>-1847.0589490000002</v>
      </c>
      <c r="K90" s="106">
        <v>21193.927632999999</v>
      </c>
      <c r="L90" s="106">
        <v>9688</v>
      </c>
      <c r="M90" s="106">
        <v>3512</v>
      </c>
      <c r="N90" s="106">
        <v>6176</v>
      </c>
      <c r="O90" s="106">
        <v>0</v>
      </c>
      <c r="P90" s="106">
        <v>0</v>
      </c>
      <c r="Q90" s="107">
        <v>0</v>
      </c>
      <c r="R90" s="42"/>
      <c r="S90" s="34"/>
      <c r="T90" s="34"/>
      <c r="U90" s="34"/>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row>
    <row r="91" spans="1:50" s="28" customFormat="1" ht="18.75">
      <c r="B91" s="112">
        <v>82</v>
      </c>
      <c r="C91" s="112" t="s">
        <v>118</v>
      </c>
      <c r="D91" s="113">
        <v>142695.25545999999</v>
      </c>
      <c r="E91" s="113">
        <v>135635.823152</v>
      </c>
      <c r="F91" s="113">
        <v>7059.4323079999886</v>
      </c>
      <c r="G91" s="113">
        <v>278331.07861199998</v>
      </c>
      <c r="H91" s="113">
        <v>5115.1399819999997</v>
      </c>
      <c r="I91" s="113">
        <v>3936.5275320000001</v>
      </c>
      <c r="J91" s="113">
        <v>1178.6124499999996</v>
      </c>
      <c r="K91" s="113">
        <v>9051.6675140000007</v>
      </c>
      <c r="L91" s="113">
        <v>14678.053171</v>
      </c>
      <c r="M91" s="113">
        <v>8021.1878880000004</v>
      </c>
      <c r="N91" s="113">
        <v>6656.8652829999992</v>
      </c>
      <c r="O91" s="113">
        <v>1016.08344</v>
      </c>
      <c r="P91" s="113">
        <v>99.565092000000007</v>
      </c>
      <c r="Q91" s="114">
        <v>916.51834799999995</v>
      </c>
      <c r="R91" s="42"/>
      <c r="S91" s="34"/>
      <c r="T91" s="34"/>
      <c r="U91" s="34"/>
    </row>
    <row r="92" spans="1:50" s="43" customFormat="1" ht="18.75">
      <c r="A92" s="28"/>
      <c r="B92" s="36">
        <v>83</v>
      </c>
      <c r="C92" s="36" t="s">
        <v>144</v>
      </c>
      <c r="D92" s="106">
        <v>137035.961423</v>
      </c>
      <c r="E92" s="106">
        <v>146178.01882900001</v>
      </c>
      <c r="F92" s="106">
        <v>-9142.0574060000072</v>
      </c>
      <c r="G92" s="106">
        <v>283213.98025200004</v>
      </c>
      <c r="H92" s="106">
        <v>18528.340419</v>
      </c>
      <c r="I92" s="106">
        <v>24902.819613</v>
      </c>
      <c r="J92" s="106">
        <v>-6374.4791939999996</v>
      </c>
      <c r="K92" s="106">
        <v>43431.160032</v>
      </c>
      <c r="L92" s="106">
        <v>54259.900436999997</v>
      </c>
      <c r="M92" s="106">
        <v>57218.218664</v>
      </c>
      <c r="N92" s="106">
        <v>-2958.3182270000034</v>
      </c>
      <c r="O92" s="106">
        <v>0</v>
      </c>
      <c r="P92" s="106">
        <v>721.12587699999995</v>
      </c>
      <c r="Q92" s="107">
        <v>-721.12587699999995</v>
      </c>
      <c r="R92" s="42"/>
      <c r="S92" s="34"/>
      <c r="T92" s="34"/>
      <c r="U92" s="34"/>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row>
    <row r="93" spans="1:50" s="28" customFormat="1" ht="18.75">
      <c r="B93" s="112">
        <v>84</v>
      </c>
      <c r="C93" s="112" t="s">
        <v>130</v>
      </c>
      <c r="D93" s="113">
        <v>133971.48062700001</v>
      </c>
      <c r="E93" s="113">
        <v>130746.314721</v>
      </c>
      <c r="F93" s="113">
        <v>3225.1659060000093</v>
      </c>
      <c r="G93" s="113">
        <v>264717.79534800001</v>
      </c>
      <c r="H93" s="113">
        <v>4583.8166330000004</v>
      </c>
      <c r="I93" s="113">
        <v>2828.2254320000002</v>
      </c>
      <c r="J93" s="113">
        <v>1755.5912010000002</v>
      </c>
      <c r="K93" s="113">
        <v>7412.0420650000005</v>
      </c>
      <c r="L93" s="113">
        <v>19799</v>
      </c>
      <c r="M93" s="113">
        <v>15432</v>
      </c>
      <c r="N93" s="113">
        <v>4367</v>
      </c>
      <c r="O93" s="113">
        <v>0</v>
      </c>
      <c r="P93" s="113">
        <v>90</v>
      </c>
      <c r="Q93" s="114">
        <v>-90</v>
      </c>
      <c r="R93" s="42"/>
      <c r="S93" s="34"/>
      <c r="T93" s="34"/>
      <c r="U93" s="34"/>
    </row>
    <row r="94" spans="1:50" s="43" customFormat="1" ht="18.75">
      <c r="A94" s="28"/>
      <c r="B94" s="36">
        <v>85</v>
      </c>
      <c r="C94" s="36" t="s">
        <v>431</v>
      </c>
      <c r="D94" s="106">
        <v>129172.54837800001</v>
      </c>
      <c r="E94" s="106">
        <v>133310.26845999999</v>
      </c>
      <c r="F94" s="106">
        <v>-4137.7200819999853</v>
      </c>
      <c r="G94" s="106">
        <v>262482.81683799997</v>
      </c>
      <c r="H94" s="106">
        <v>2661.7064660000001</v>
      </c>
      <c r="I94" s="106">
        <v>3733.6377980000002</v>
      </c>
      <c r="J94" s="106">
        <v>-1071.9313320000001</v>
      </c>
      <c r="K94" s="106">
        <v>6395.3442640000003</v>
      </c>
      <c r="L94" s="106">
        <v>1876</v>
      </c>
      <c r="M94" s="106">
        <v>3651</v>
      </c>
      <c r="N94" s="106">
        <v>-1775</v>
      </c>
      <c r="O94" s="106">
        <v>0</v>
      </c>
      <c r="P94" s="106">
        <v>147</v>
      </c>
      <c r="Q94" s="107">
        <v>-147</v>
      </c>
      <c r="R94" s="42"/>
      <c r="S94" s="34"/>
      <c r="T94" s="34"/>
      <c r="U94" s="34"/>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row>
    <row r="95" spans="1:50" s="28" customFormat="1" ht="18.75">
      <c r="B95" s="112">
        <v>86</v>
      </c>
      <c r="C95" s="112" t="s">
        <v>162</v>
      </c>
      <c r="D95" s="113">
        <v>128456.65068399999</v>
      </c>
      <c r="E95" s="113">
        <v>108108.68457899999</v>
      </c>
      <c r="F95" s="113">
        <v>20347.966105</v>
      </c>
      <c r="G95" s="113">
        <v>236565.33526299999</v>
      </c>
      <c r="H95" s="113">
        <v>2680.9088999999999</v>
      </c>
      <c r="I95" s="113">
        <v>6757.5088089999999</v>
      </c>
      <c r="J95" s="113">
        <v>-4076.599909</v>
      </c>
      <c r="K95" s="113">
        <v>9438.4177089999994</v>
      </c>
      <c r="L95" s="113">
        <v>59611</v>
      </c>
      <c r="M95" s="113">
        <v>31779</v>
      </c>
      <c r="N95" s="113">
        <v>27832</v>
      </c>
      <c r="O95" s="113">
        <v>109</v>
      </c>
      <c r="P95" s="113">
        <v>698</v>
      </c>
      <c r="Q95" s="114">
        <v>-589</v>
      </c>
      <c r="R95" s="42"/>
      <c r="S95" s="34"/>
      <c r="T95" s="34"/>
      <c r="U95" s="34"/>
    </row>
    <row r="96" spans="1:50" s="28" customFormat="1" ht="18.75">
      <c r="B96" s="36">
        <v>87</v>
      </c>
      <c r="C96" s="36" t="s">
        <v>428</v>
      </c>
      <c r="D96" s="106">
        <v>122942.366479</v>
      </c>
      <c r="E96" s="106">
        <v>129789.373278</v>
      </c>
      <c r="F96" s="106">
        <v>-6847.0067989999952</v>
      </c>
      <c r="G96" s="106">
        <v>252731.739757</v>
      </c>
      <c r="H96" s="106">
        <v>7959.5394260000003</v>
      </c>
      <c r="I96" s="106">
        <v>7496.6026400000001</v>
      </c>
      <c r="J96" s="106">
        <v>462.93678600000021</v>
      </c>
      <c r="K96" s="106">
        <v>15456.142066</v>
      </c>
      <c r="L96" s="106">
        <v>10700.464909</v>
      </c>
      <c r="M96" s="106">
        <v>39144.214184999997</v>
      </c>
      <c r="N96" s="106">
        <v>-28443.749275999995</v>
      </c>
      <c r="O96" s="106">
        <v>3568.0415950000001</v>
      </c>
      <c r="P96" s="106">
        <v>10712.532499999999</v>
      </c>
      <c r="Q96" s="107">
        <v>-7144.4909049999987</v>
      </c>
      <c r="R96" s="42"/>
      <c r="S96" s="34"/>
      <c r="T96" s="34"/>
      <c r="U96" s="34"/>
    </row>
    <row r="97" spans="1:50" s="43" customFormat="1" ht="18.75">
      <c r="A97" s="28"/>
      <c r="B97" s="112">
        <v>88</v>
      </c>
      <c r="C97" s="112" t="s">
        <v>76</v>
      </c>
      <c r="D97" s="113">
        <v>118126.215291</v>
      </c>
      <c r="E97" s="113">
        <v>198633.46893999999</v>
      </c>
      <c r="F97" s="113">
        <v>-80507.253648999991</v>
      </c>
      <c r="G97" s="113">
        <v>316759.68423100002</v>
      </c>
      <c r="H97" s="113">
        <v>634.56903899999998</v>
      </c>
      <c r="I97" s="113">
        <v>25772.497371000001</v>
      </c>
      <c r="J97" s="113">
        <v>-25137.928332000003</v>
      </c>
      <c r="K97" s="113">
        <v>26407.066409999999</v>
      </c>
      <c r="L97" s="113">
        <v>6917</v>
      </c>
      <c r="M97" s="113">
        <v>71657</v>
      </c>
      <c r="N97" s="113">
        <v>-64740</v>
      </c>
      <c r="O97" s="113">
        <v>95</v>
      </c>
      <c r="P97" s="113">
        <v>26698</v>
      </c>
      <c r="Q97" s="114">
        <v>-26603</v>
      </c>
      <c r="R97" s="42"/>
      <c r="S97" s="34"/>
      <c r="T97" s="34"/>
      <c r="U97" s="34"/>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row>
    <row r="98" spans="1:50" s="28" customFormat="1" ht="18.75">
      <c r="B98" s="36">
        <v>89</v>
      </c>
      <c r="C98" s="36" t="s">
        <v>133</v>
      </c>
      <c r="D98" s="106">
        <v>114258.612285</v>
      </c>
      <c r="E98" s="106">
        <v>92400.191430999999</v>
      </c>
      <c r="F98" s="106">
        <v>21858.420853999996</v>
      </c>
      <c r="G98" s="106">
        <v>206658.80371599999</v>
      </c>
      <c r="H98" s="106">
        <v>0</v>
      </c>
      <c r="I98" s="106">
        <v>658.59329700000001</v>
      </c>
      <c r="J98" s="106">
        <v>-658.59329700000001</v>
      </c>
      <c r="K98" s="106">
        <v>658.59329700000001</v>
      </c>
      <c r="L98" s="106">
        <v>561</v>
      </c>
      <c r="M98" s="106">
        <v>20</v>
      </c>
      <c r="N98" s="106">
        <v>541</v>
      </c>
      <c r="O98" s="106">
        <v>0</v>
      </c>
      <c r="P98" s="106">
        <v>0</v>
      </c>
      <c r="Q98" s="107">
        <v>0</v>
      </c>
      <c r="R98" s="42"/>
      <c r="S98" s="34"/>
      <c r="T98" s="34"/>
      <c r="U98" s="34"/>
    </row>
    <row r="99" spans="1:50" s="28" customFormat="1" ht="18.75">
      <c r="B99" s="112">
        <v>90</v>
      </c>
      <c r="C99" s="112" t="s">
        <v>84</v>
      </c>
      <c r="D99" s="113">
        <v>113857.629872</v>
      </c>
      <c r="E99" s="113">
        <v>112225.67705499999</v>
      </c>
      <c r="F99" s="113">
        <v>1631.9528170000121</v>
      </c>
      <c r="G99" s="113">
        <v>226083.306927</v>
      </c>
      <c r="H99" s="113">
        <v>10462.938878999999</v>
      </c>
      <c r="I99" s="113">
        <v>4256.264725</v>
      </c>
      <c r="J99" s="113">
        <v>6206.6741539999994</v>
      </c>
      <c r="K99" s="113">
        <v>14719.203603999998</v>
      </c>
      <c r="L99" s="113">
        <v>16073.315875</v>
      </c>
      <c r="M99" s="113">
        <v>14742.163376</v>
      </c>
      <c r="N99" s="113">
        <v>1331.1524989999998</v>
      </c>
      <c r="O99" s="113">
        <v>0</v>
      </c>
      <c r="P99" s="113">
        <v>161.96192099999999</v>
      </c>
      <c r="Q99" s="114">
        <v>-161.96192099999999</v>
      </c>
      <c r="R99" s="42"/>
      <c r="S99" s="34"/>
      <c r="T99" s="34"/>
      <c r="U99" s="34"/>
    </row>
    <row r="100" spans="1:50" s="43" customFormat="1" ht="18.75">
      <c r="A100" s="28"/>
      <c r="B100" s="36">
        <v>91</v>
      </c>
      <c r="C100" s="36" t="s">
        <v>137</v>
      </c>
      <c r="D100" s="106">
        <v>108864.504351</v>
      </c>
      <c r="E100" s="106">
        <v>104973.413061</v>
      </c>
      <c r="F100" s="106">
        <v>3891.0912899999967</v>
      </c>
      <c r="G100" s="106">
        <v>213837.91741200001</v>
      </c>
      <c r="H100" s="106">
        <v>3733.5513420000002</v>
      </c>
      <c r="I100" s="106">
        <v>8269.1627509999998</v>
      </c>
      <c r="J100" s="106">
        <v>-4535.6114089999992</v>
      </c>
      <c r="K100" s="106">
        <v>12002.714093000001</v>
      </c>
      <c r="L100" s="106">
        <v>23925</v>
      </c>
      <c r="M100" s="106">
        <v>11943</v>
      </c>
      <c r="N100" s="106">
        <v>11982</v>
      </c>
      <c r="O100" s="106">
        <v>0</v>
      </c>
      <c r="P100" s="106">
        <v>469</v>
      </c>
      <c r="Q100" s="107">
        <v>-469</v>
      </c>
      <c r="R100" s="42"/>
      <c r="S100" s="34"/>
      <c r="T100" s="34"/>
      <c r="U100" s="34"/>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row>
    <row r="101" spans="1:50" s="28" customFormat="1" ht="18.75">
      <c r="B101" s="112">
        <v>92</v>
      </c>
      <c r="C101" s="112" t="s">
        <v>289</v>
      </c>
      <c r="D101" s="113">
        <v>86783.115365999998</v>
      </c>
      <c r="E101" s="113">
        <v>33767.862910999997</v>
      </c>
      <c r="F101" s="113">
        <v>53015.252455000002</v>
      </c>
      <c r="G101" s="113">
        <v>120550.97827699999</v>
      </c>
      <c r="H101" s="113">
        <v>368.07614000000001</v>
      </c>
      <c r="I101" s="113">
        <v>0</v>
      </c>
      <c r="J101" s="113">
        <v>368.07614000000001</v>
      </c>
      <c r="K101" s="113">
        <v>368.07614000000001</v>
      </c>
      <c r="L101" s="113">
        <v>46714</v>
      </c>
      <c r="M101" s="113">
        <v>2368</v>
      </c>
      <c r="N101" s="113">
        <v>44346</v>
      </c>
      <c r="O101" s="113">
        <v>371</v>
      </c>
      <c r="P101" s="113">
        <v>1600</v>
      </c>
      <c r="Q101" s="114">
        <v>-1229</v>
      </c>
      <c r="R101" s="42"/>
      <c r="S101" s="34"/>
      <c r="T101" s="34"/>
      <c r="U101" s="34"/>
    </row>
    <row r="102" spans="1:50" s="43" customFormat="1" ht="18.75">
      <c r="A102" s="28"/>
      <c r="B102" s="36">
        <v>93</v>
      </c>
      <c r="C102" s="36" t="s">
        <v>102</v>
      </c>
      <c r="D102" s="106">
        <v>81743.908702000001</v>
      </c>
      <c r="E102" s="106">
        <v>86154.239346000002</v>
      </c>
      <c r="F102" s="106">
        <v>-4410.3306440000015</v>
      </c>
      <c r="G102" s="106">
        <v>167898.148048</v>
      </c>
      <c r="H102" s="106">
        <v>3605.3077840000001</v>
      </c>
      <c r="I102" s="106">
        <v>7548.8783309999999</v>
      </c>
      <c r="J102" s="106">
        <v>-3943.5705469999998</v>
      </c>
      <c r="K102" s="106">
        <v>11154.186115</v>
      </c>
      <c r="L102" s="106">
        <v>3213.796139</v>
      </c>
      <c r="M102" s="106">
        <v>1183.8360949999999</v>
      </c>
      <c r="N102" s="106">
        <v>2029.9600440000002</v>
      </c>
      <c r="O102" s="106">
        <v>0</v>
      </c>
      <c r="P102" s="106">
        <v>166.83517900000001</v>
      </c>
      <c r="Q102" s="107">
        <v>-166.83517900000001</v>
      </c>
      <c r="R102" s="42"/>
      <c r="S102" s="34"/>
      <c r="T102" s="34"/>
      <c r="U102" s="34"/>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row>
    <row r="103" spans="1:50" s="28" customFormat="1" ht="18.75">
      <c r="B103" s="112">
        <v>94</v>
      </c>
      <c r="C103" s="112" t="s">
        <v>79</v>
      </c>
      <c r="D103" s="113">
        <v>69912.082760999998</v>
      </c>
      <c r="E103" s="113">
        <v>82213.631607999996</v>
      </c>
      <c r="F103" s="113">
        <v>-12301.548846999998</v>
      </c>
      <c r="G103" s="113">
        <v>152125.71436899999</v>
      </c>
      <c r="H103" s="113">
        <v>1669.92452</v>
      </c>
      <c r="I103" s="113">
        <v>5550.2036449999996</v>
      </c>
      <c r="J103" s="113">
        <v>-3880.2791249999996</v>
      </c>
      <c r="K103" s="113">
        <v>7220.1281650000001</v>
      </c>
      <c r="L103" s="113">
        <v>42883.166305999999</v>
      </c>
      <c r="M103" s="113">
        <v>53885.895994999999</v>
      </c>
      <c r="N103" s="113">
        <v>-11002.729689</v>
      </c>
      <c r="O103" s="113">
        <v>0</v>
      </c>
      <c r="P103" s="113">
        <v>3913.964727</v>
      </c>
      <c r="Q103" s="114">
        <v>-3913.964727</v>
      </c>
      <c r="R103" s="42"/>
      <c r="S103" s="34"/>
      <c r="T103" s="34"/>
      <c r="U103" s="34"/>
    </row>
    <row r="104" spans="1:50" s="43" customFormat="1" ht="18.75">
      <c r="A104" s="28"/>
      <c r="B104" s="36">
        <v>95</v>
      </c>
      <c r="C104" s="36" t="s">
        <v>129</v>
      </c>
      <c r="D104" s="106">
        <v>65972.285537000003</v>
      </c>
      <c r="E104" s="106">
        <v>67306.176026000001</v>
      </c>
      <c r="F104" s="106">
        <v>-1333.8904889999976</v>
      </c>
      <c r="G104" s="106">
        <v>133278.46156299999</v>
      </c>
      <c r="H104" s="106">
        <v>2682.3229999999999</v>
      </c>
      <c r="I104" s="106">
        <v>1483.421597</v>
      </c>
      <c r="J104" s="106">
        <v>1198.9014029999998</v>
      </c>
      <c r="K104" s="106">
        <v>4165.7445969999999</v>
      </c>
      <c r="L104" s="106">
        <v>15705</v>
      </c>
      <c r="M104" s="106">
        <v>15643</v>
      </c>
      <c r="N104" s="106">
        <v>62</v>
      </c>
      <c r="O104" s="106">
        <v>0</v>
      </c>
      <c r="P104" s="106">
        <v>206</v>
      </c>
      <c r="Q104" s="107">
        <v>-206</v>
      </c>
      <c r="R104" s="42"/>
      <c r="S104" s="34"/>
      <c r="T104" s="34"/>
      <c r="U104" s="34"/>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row>
    <row r="105" spans="1:50" s="28" customFormat="1" ht="18.75">
      <c r="B105" s="112">
        <v>96</v>
      </c>
      <c r="C105" s="112" t="s">
        <v>114</v>
      </c>
      <c r="D105" s="113">
        <v>65074.875981999998</v>
      </c>
      <c r="E105" s="113">
        <v>63852.339211999999</v>
      </c>
      <c r="F105" s="113">
        <v>1222.5367699999988</v>
      </c>
      <c r="G105" s="113">
        <v>128927.21519399999</v>
      </c>
      <c r="H105" s="113">
        <v>0</v>
      </c>
      <c r="I105" s="113">
        <v>0</v>
      </c>
      <c r="J105" s="113">
        <v>0</v>
      </c>
      <c r="K105" s="113">
        <v>0</v>
      </c>
      <c r="L105" s="113">
        <v>7699</v>
      </c>
      <c r="M105" s="113">
        <v>6416</v>
      </c>
      <c r="N105" s="113">
        <v>1283</v>
      </c>
      <c r="O105" s="113">
        <v>0</v>
      </c>
      <c r="P105" s="113">
        <v>203</v>
      </c>
      <c r="Q105" s="114">
        <v>-203</v>
      </c>
      <c r="R105" s="42"/>
      <c r="S105" s="34"/>
      <c r="T105" s="34"/>
      <c r="U105" s="34"/>
    </row>
    <row r="106" spans="1:50" s="43" customFormat="1" ht="18.75">
      <c r="A106" s="28"/>
      <c r="B106" s="36">
        <v>97</v>
      </c>
      <c r="C106" s="36" t="s">
        <v>122</v>
      </c>
      <c r="D106" s="106">
        <v>64607.382118000001</v>
      </c>
      <c r="E106" s="106">
        <v>55847.632484000002</v>
      </c>
      <c r="F106" s="106">
        <v>8759.7496339999998</v>
      </c>
      <c r="G106" s="106">
        <v>120455.01460200001</v>
      </c>
      <c r="H106" s="106">
        <v>84.408237</v>
      </c>
      <c r="I106" s="106">
        <v>1775.423272</v>
      </c>
      <c r="J106" s="106">
        <v>-1691.0150349999999</v>
      </c>
      <c r="K106" s="106">
        <v>1859.8315090000001</v>
      </c>
      <c r="L106" s="106">
        <v>1133</v>
      </c>
      <c r="M106" s="106">
        <v>539</v>
      </c>
      <c r="N106" s="106">
        <v>594</v>
      </c>
      <c r="O106" s="106">
        <v>0</v>
      </c>
      <c r="P106" s="106">
        <v>0</v>
      </c>
      <c r="Q106" s="107">
        <v>0</v>
      </c>
      <c r="R106" s="42"/>
      <c r="S106" s="34"/>
      <c r="T106" s="34"/>
      <c r="U106" s="34"/>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row>
    <row r="107" spans="1:50" s="28" customFormat="1" ht="18.75">
      <c r="B107" s="112">
        <v>98</v>
      </c>
      <c r="C107" s="112" t="s">
        <v>167</v>
      </c>
      <c r="D107" s="113">
        <v>63432.497779999998</v>
      </c>
      <c r="E107" s="113">
        <v>61036.622109999997</v>
      </c>
      <c r="F107" s="113">
        <v>2395.8756700000013</v>
      </c>
      <c r="G107" s="113">
        <v>124469.11989</v>
      </c>
      <c r="H107" s="113">
        <v>4105.5936979999997</v>
      </c>
      <c r="I107" s="113">
        <v>1385.101766</v>
      </c>
      <c r="J107" s="113">
        <v>2720.4919319999999</v>
      </c>
      <c r="K107" s="113">
        <v>5490.6954639999994</v>
      </c>
      <c r="L107" s="113">
        <v>7471</v>
      </c>
      <c r="M107" s="113">
        <v>680</v>
      </c>
      <c r="N107" s="113">
        <v>6791</v>
      </c>
      <c r="O107" s="113">
        <v>5293</v>
      </c>
      <c r="P107" s="113">
        <v>0</v>
      </c>
      <c r="Q107" s="114">
        <v>5293</v>
      </c>
      <c r="R107" s="42"/>
      <c r="S107" s="34"/>
      <c r="T107" s="34"/>
      <c r="U107" s="34"/>
    </row>
    <row r="108" spans="1:50" s="43" customFormat="1" ht="18.75">
      <c r="A108" s="28"/>
      <c r="B108" s="36">
        <v>99</v>
      </c>
      <c r="C108" s="36" t="s">
        <v>308</v>
      </c>
      <c r="D108" s="106">
        <v>59965</v>
      </c>
      <c r="E108" s="106">
        <v>42800</v>
      </c>
      <c r="F108" s="106">
        <v>17165</v>
      </c>
      <c r="G108" s="106">
        <v>102765</v>
      </c>
      <c r="H108" s="106">
        <v>7106</v>
      </c>
      <c r="I108" s="106">
        <v>1546</v>
      </c>
      <c r="J108" s="106">
        <v>5560</v>
      </c>
      <c r="K108" s="106">
        <v>8652</v>
      </c>
      <c r="L108" s="106">
        <v>27291.456102</v>
      </c>
      <c r="M108" s="106">
        <v>20.121058479698998</v>
      </c>
      <c r="N108" s="106">
        <v>27271.335043520303</v>
      </c>
      <c r="O108" s="106">
        <v>77.599999999999994</v>
      </c>
      <c r="P108" s="106">
        <v>4.2</v>
      </c>
      <c r="Q108" s="107">
        <v>73.399999999999991</v>
      </c>
      <c r="R108" s="42"/>
      <c r="S108" s="34"/>
      <c r="T108" s="34"/>
      <c r="U108" s="34"/>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row>
    <row r="109" spans="1:50" s="28" customFormat="1" ht="18.75">
      <c r="B109" s="112">
        <v>100</v>
      </c>
      <c r="C109" s="112" t="s">
        <v>169</v>
      </c>
      <c r="D109" s="113">
        <v>54904.758412000003</v>
      </c>
      <c r="E109" s="113">
        <v>54313.777064000002</v>
      </c>
      <c r="F109" s="113">
        <v>590.98134800000116</v>
      </c>
      <c r="G109" s="113">
        <v>109218.535476</v>
      </c>
      <c r="H109" s="113">
        <v>135.31443899999999</v>
      </c>
      <c r="I109" s="113">
        <v>516.18102399999998</v>
      </c>
      <c r="J109" s="113">
        <v>-380.86658499999999</v>
      </c>
      <c r="K109" s="113">
        <v>651.49546299999997</v>
      </c>
      <c r="L109" s="113">
        <v>14890</v>
      </c>
      <c r="M109" s="113">
        <v>13086</v>
      </c>
      <c r="N109" s="113">
        <v>1804</v>
      </c>
      <c r="O109" s="113">
        <v>0</v>
      </c>
      <c r="P109" s="113">
        <v>393</v>
      </c>
      <c r="Q109" s="114">
        <v>-393</v>
      </c>
      <c r="R109" s="42"/>
      <c r="S109" s="34"/>
      <c r="T109" s="34"/>
      <c r="U109" s="34"/>
    </row>
    <row r="110" spans="1:50" s="43" customFormat="1" ht="18.75">
      <c r="A110" s="28"/>
      <c r="B110" s="36">
        <v>101</v>
      </c>
      <c r="C110" s="36" t="s">
        <v>115</v>
      </c>
      <c r="D110" s="106">
        <v>51888.836340000002</v>
      </c>
      <c r="E110" s="106">
        <v>48879.667181999997</v>
      </c>
      <c r="F110" s="106">
        <v>3009.1691580000042</v>
      </c>
      <c r="G110" s="106">
        <v>100768.503522</v>
      </c>
      <c r="H110" s="106">
        <v>2797.334018</v>
      </c>
      <c r="I110" s="106">
        <v>2364.6874280000002</v>
      </c>
      <c r="J110" s="106">
        <v>432.64658999999983</v>
      </c>
      <c r="K110" s="106">
        <v>5162.0214460000007</v>
      </c>
      <c r="L110" s="106">
        <v>0</v>
      </c>
      <c r="M110" s="106">
        <v>457</v>
      </c>
      <c r="N110" s="106">
        <v>-457</v>
      </c>
      <c r="O110" s="106">
        <v>0</v>
      </c>
      <c r="P110" s="106">
        <v>51</v>
      </c>
      <c r="Q110" s="107">
        <v>-51</v>
      </c>
      <c r="R110" s="42"/>
      <c r="S110" s="34"/>
      <c r="T110" s="34"/>
      <c r="U110" s="34"/>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row>
    <row r="111" spans="1:50" s="28" customFormat="1" ht="18.75">
      <c r="B111" s="112">
        <v>102</v>
      </c>
      <c r="C111" s="112" t="s">
        <v>154</v>
      </c>
      <c r="D111" s="113">
        <v>47488.590678</v>
      </c>
      <c r="E111" s="113">
        <v>48868.029814000001</v>
      </c>
      <c r="F111" s="113">
        <v>-1379.4391360000009</v>
      </c>
      <c r="G111" s="113">
        <v>96356.620492000002</v>
      </c>
      <c r="H111" s="113">
        <v>705.21572900000001</v>
      </c>
      <c r="I111" s="113">
        <v>920.83828500000004</v>
      </c>
      <c r="J111" s="113">
        <v>-215.62255600000003</v>
      </c>
      <c r="K111" s="113">
        <v>1626.0540140000001</v>
      </c>
      <c r="L111" s="113">
        <v>9520</v>
      </c>
      <c r="M111" s="113">
        <v>14039</v>
      </c>
      <c r="N111" s="113">
        <v>-4519</v>
      </c>
      <c r="O111" s="113">
        <v>0</v>
      </c>
      <c r="P111" s="113">
        <v>64</v>
      </c>
      <c r="Q111" s="114">
        <v>-64</v>
      </c>
      <c r="R111" s="42"/>
      <c r="S111" s="34"/>
      <c r="T111" s="34"/>
      <c r="U111" s="34"/>
    </row>
    <row r="112" spans="1:50" s="43" customFormat="1" ht="18.75">
      <c r="A112" s="28"/>
      <c r="B112" s="36">
        <v>103</v>
      </c>
      <c r="C112" s="36" t="s">
        <v>432</v>
      </c>
      <c r="D112" s="106">
        <v>45983.012290999999</v>
      </c>
      <c r="E112" s="106">
        <v>45348.629805999997</v>
      </c>
      <c r="F112" s="106">
        <v>634.38248500000191</v>
      </c>
      <c r="G112" s="106">
        <v>91331.642097000004</v>
      </c>
      <c r="H112" s="106">
        <v>1061.0269450000001</v>
      </c>
      <c r="I112" s="106">
        <v>1217.1104190000001</v>
      </c>
      <c r="J112" s="106">
        <v>-156.08347400000002</v>
      </c>
      <c r="K112" s="106">
        <v>2278.1373640000002</v>
      </c>
      <c r="L112" s="106">
        <v>2137.569442</v>
      </c>
      <c r="M112" s="106">
        <v>621.35115399999995</v>
      </c>
      <c r="N112" s="106">
        <v>1516.218288</v>
      </c>
      <c r="O112" s="106">
        <v>0</v>
      </c>
      <c r="P112" s="106">
        <v>0</v>
      </c>
      <c r="Q112" s="107">
        <v>0</v>
      </c>
      <c r="R112" s="42"/>
      <c r="S112" s="34"/>
      <c r="T112" s="34"/>
      <c r="U112" s="34"/>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row>
    <row r="113" spans="1:50" s="28" customFormat="1" ht="18.75">
      <c r="B113" s="112">
        <v>104</v>
      </c>
      <c r="C113" s="112" t="s">
        <v>124</v>
      </c>
      <c r="D113" s="113">
        <v>35149.185426999997</v>
      </c>
      <c r="E113" s="113">
        <v>33879.223019999998</v>
      </c>
      <c r="F113" s="113">
        <v>1269.9624069999991</v>
      </c>
      <c r="G113" s="113">
        <v>69028.408446999994</v>
      </c>
      <c r="H113" s="113">
        <v>6297.5515519999999</v>
      </c>
      <c r="I113" s="113">
        <v>3894.1832290000002</v>
      </c>
      <c r="J113" s="113">
        <v>2403.3683229999997</v>
      </c>
      <c r="K113" s="113">
        <v>10191.734780999999</v>
      </c>
      <c r="L113" s="113">
        <v>3189</v>
      </c>
      <c r="M113" s="113">
        <v>2256</v>
      </c>
      <c r="N113" s="113">
        <v>933</v>
      </c>
      <c r="O113" s="113">
        <v>0</v>
      </c>
      <c r="P113" s="113">
        <v>17</v>
      </c>
      <c r="Q113" s="114">
        <v>-17</v>
      </c>
      <c r="R113" s="42"/>
      <c r="S113" s="34"/>
      <c r="T113" s="34"/>
      <c r="U113" s="34"/>
    </row>
    <row r="114" spans="1:50" s="43" customFormat="1" ht="18.75">
      <c r="A114" s="28"/>
      <c r="B114" s="36">
        <v>105</v>
      </c>
      <c r="C114" s="36" t="s">
        <v>101</v>
      </c>
      <c r="D114" s="106">
        <v>32989.931277999996</v>
      </c>
      <c r="E114" s="106">
        <v>33258.543900999997</v>
      </c>
      <c r="F114" s="106">
        <v>-268.61262300000089</v>
      </c>
      <c r="G114" s="106">
        <v>66248.475179000001</v>
      </c>
      <c r="H114" s="106">
        <v>0</v>
      </c>
      <c r="I114" s="106">
        <v>454.88191</v>
      </c>
      <c r="J114" s="106">
        <v>-454.88191</v>
      </c>
      <c r="K114" s="106">
        <v>454.88191</v>
      </c>
      <c r="L114" s="106">
        <v>2511</v>
      </c>
      <c r="M114" s="106">
        <v>1110</v>
      </c>
      <c r="N114" s="106">
        <v>1401</v>
      </c>
      <c r="O114" s="106">
        <v>22</v>
      </c>
      <c r="P114" s="106">
        <v>0</v>
      </c>
      <c r="Q114" s="107">
        <v>22</v>
      </c>
      <c r="R114" s="42"/>
      <c r="S114" s="34"/>
      <c r="T114" s="34"/>
      <c r="U114" s="34"/>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row>
    <row r="115" spans="1:50" s="28" customFormat="1" ht="18.75">
      <c r="B115" s="112">
        <v>106</v>
      </c>
      <c r="C115" s="112" t="s">
        <v>163</v>
      </c>
      <c r="D115" s="113">
        <v>32021.901528999999</v>
      </c>
      <c r="E115" s="113">
        <v>33467.222269999998</v>
      </c>
      <c r="F115" s="113">
        <v>-1445.3207409999995</v>
      </c>
      <c r="G115" s="113">
        <v>65489.123798999994</v>
      </c>
      <c r="H115" s="113">
        <v>1452.3064710000001</v>
      </c>
      <c r="I115" s="113">
        <v>3209.966261</v>
      </c>
      <c r="J115" s="113">
        <v>-1757.6597899999999</v>
      </c>
      <c r="K115" s="113">
        <v>4662.2727320000004</v>
      </c>
      <c r="L115" s="113">
        <v>6065.8151289999996</v>
      </c>
      <c r="M115" s="113">
        <v>2548.3963570000001</v>
      </c>
      <c r="N115" s="113">
        <v>3517.4187719999995</v>
      </c>
      <c r="O115" s="113">
        <v>0</v>
      </c>
      <c r="P115" s="113">
        <v>203.19450000000001</v>
      </c>
      <c r="Q115" s="114">
        <v>-203.19450000000001</v>
      </c>
      <c r="R115" s="42"/>
      <c r="S115" s="34"/>
      <c r="T115" s="34"/>
      <c r="U115" s="34"/>
    </row>
    <row r="116" spans="1:50" s="43" customFormat="1" ht="18.75">
      <c r="A116" s="28"/>
      <c r="B116" s="36">
        <v>107</v>
      </c>
      <c r="C116" s="36" t="s">
        <v>96</v>
      </c>
      <c r="D116" s="106">
        <v>30878.89719</v>
      </c>
      <c r="E116" s="106">
        <v>24805.428771999999</v>
      </c>
      <c r="F116" s="106">
        <v>6073.4684180000004</v>
      </c>
      <c r="G116" s="106">
        <v>55684.325962000003</v>
      </c>
      <c r="H116" s="106">
        <v>0</v>
      </c>
      <c r="I116" s="106">
        <v>0</v>
      </c>
      <c r="J116" s="106">
        <v>0</v>
      </c>
      <c r="K116" s="106">
        <v>0</v>
      </c>
      <c r="L116" s="106">
        <v>6633</v>
      </c>
      <c r="M116" s="106">
        <v>4886</v>
      </c>
      <c r="N116" s="106">
        <v>1747</v>
      </c>
      <c r="O116" s="106">
        <v>0</v>
      </c>
      <c r="P116" s="106">
        <v>225</v>
      </c>
      <c r="Q116" s="107">
        <v>-225</v>
      </c>
      <c r="R116" s="42"/>
      <c r="S116" s="34"/>
      <c r="T116" s="34"/>
      <c r="U116" s="34"/>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row>
    <row r="117" spans="1:50" s="28" customFormat="1" ht="18.75">
      <c r="B117" s="112">
        <v>108</v>
      </c>
      <c r="C117" s="112" t="s">
        <v>425</v>
      </c>
      <c r="D117" s="113">
        <v>28841.042193000001</v>
      </c>
      <c r="E117" s="113">
        <v>12110.516084999999</v>
      </c>
      <c r="F117" s="113">
        <v>16730.526108000002</v>
      </c>
      <c r="G117" s="113">
        <v>40951.558277999997</v>
      </c>
      <c r="H117" s="113">
        <v>1418.9185689999999</v>
      </c>
      <c r="I117" s="113">
        <v>749.84077600000001</v>
      </c>
      <c r="J117" s="113">
        <v>669.07779299999993</v>
      </c>
      <c r="K117" s="113">
        <v>2168.7593449999999</v>
      </c>
      <c r="L117" s="113">
        <v>20981</v>
      </c>
      <c r="M117" s="113">
        <v>5090</v>
      </c>
      <c r="N117" s="113">
        <v>15891</v>
      </c>
      <c r="O117" s="113">
        <v>757</v>
      </c>
      <c r="P117" s="113">
        <v>1273</v>
      </c>
      <c r="Q117" s="114">
        <v>-516</v>
      </c>
      <c r="R117" s="42"/>
      <c r="S117" s="34"/>
      <c r="T117" s="34"/>
      <c r="U117" s="34"/>
    </row>
    <row r="118" spans="1:50" s="43" customFormat="1" ht="18.75">
      <c r="A118" s="28"/>
      <c r="B118" s="36">
        <v>109</v>
      </c>
      <c r="C118" s="36" t="s">
        <v>80</v>
      </c>
      <c r="D118" s="106">
        <v>23854.017672000002</v>
      </c>
      <c r="E118" s="106">
        <v>23925.108401000001</v>
      </c>
      <c r="F118" s="106">
        <v>-71.090728999999556</v>
      </c>
      <c r="G118" s="106">
        <v>47779.126073000007</v>
      </c>
      <c r="H118" s="106">
        <v>370.31748299999998</v>
      </c>
      <c r="I118" s="106">
        <v>555.16484000000003</v>
      </c>
      <c r="J118" s="106">
        <v>-184.84735700000004</v>
      </c>
      <c r="K118" s="106">
        <v>925.48232299999995</v>
      </c>
      <c r="L118" s="106">
        <v>2412</v>
      </c>
      <c r="M118" s="106">
        <v>86</v>
      </c>
      <c r="N118" s="106">
        <v>2326</v>
      </c>
      <c r="O118" s="106">
        <v>51</v>
      </c>
      <c r="P118" s="106">
        <v>0</v>
      </c>
      <c r="Q118" s="107">
        <v>51</v>
      </c>
      <c r="R118" s="42"/>
      <c r="S118" s="34"/>
      <c r="T118" s="34"/>
      <c r="U118" s="34"/>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row>
    <row r="119" spans="1:50" s="43" customFormat="1" ht="18.75">
      <c r="A119" s="28"/>
      <c r="B119" s="112">
        <v>110</v>
      </c>
      <c r="C119" s="112" t="s">
        <v>193</v>
      </c>
      <c r="D119" s="113">
        <v>20342.319916</v>
      </c>
      <c r="E119" s="113">
        <v>15228.761782</v>
      </c>
      <c r="F119" s="113">
        <v>5113.5581340000008</v>
      </c>
      <c r="G119" s="113">
        <v>35571.081698000002</v>
      </c>
      <c r="H119" s="113">
        <v>1833.4513400000001</v>
      </c>
      <c r="I119" s="113">
        <v>1850.581083</v>
      </c>
      <c r="J119" s="113">
        <v>-17.129742999999962</v>
      </c>
      <c r="K119" s="113">
        <v>3684.0324230000001</v>
      </c>
      <c r="L119" s="113">
        <v>5472.0381950000001</v>
      </c>
      <c r="M119" s="113">
        <v>253.16617500000001</v>
      </c>
      <c r="N119" s="113">
        <v>5218.8720199999998</v>
      </c>
      <c r="O119" s="113">
        <v>0</v>
      </c>
      <c r="P119" s="113">
        <v>0</v>
      </c>
      <c r="Q119" s="114">
        <v>0</v>
      </c>
      <c r="R119" s="42"/>
      <c r="S119" s="34"/>
      <c r="T119" s="34"/>
      <c r="U119" s="34"/>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row>
    <row r="120" spans="1:50" s="43" customFormat="1" ht="18.75">
      <c r="A120" s="28"/>
      <c r="B120" s="36">
        <v>111</v>
      </c>
      <c r="C120" s="36" t="s">
        <v>448</v>
      </c>
      <c r="D120" s="106">
        <v>17128.512056</v>
      </c>
      <c r="E120" s="106">
        <v>7070.686584</v>
      </c>
      <c r="F120" s="106">
        <v>10057.825472</v>
      </c>
      <c r="G120" s="106">
        <v>24199.198639999999</v>
      </c>
      <c r="H120" s="106">
        <v>0</v>
      </c>
      <c r="I120" s="106">
        <v>1755.0284549999999</v>
      </c>
      <c r="J120" s="106">
        <v>-1755.0284549999999</v>
      </c>
      <c r="K120" s="106">
        <v>1755.0284549999999</v>
      </c>
      <c r="L120" s="106">
        <v>16379</v>
      </c>
      <c r="M120" s="106">
        <v>0</v>
      </c>
      <c r="N120" s="106">
        <v>16379</v>
      </c>
      <c r="O120" s="106">
        <v>0</v>
      </c>
      <c r="P120" s="106">
        <v>0</v>
      </c>
      <c r="Q120" s="107">
        <v>0</v>
      </c>
      <c r="R120" s="42"/>
      <c r="S120" s="34"/>
      <c r="T120" s="34"/>
      <c r="U120" s="34"/>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row>
    <row r="121" spans="1:50" s="43" customFormat="1" ht="18.75">
      <c r="A121" s="28"/>
      <c r="B121" s="112">
        <v>112</v>
      </c>
      <c r="C121" s="112" t="s">
        <v>441</v>
      </c>
      <c r="D121" s="113">
        <v>15450.812166</v>
      </c>
      <c r="E121" s="113">
        <v>0</v>
      </c>
      <c r="F121" s="113">
        <v>15450.812166</v>
      </c>
      <c r="G121" s="113">
        <v>15450.812166</v>
      </c>
      <c r="H121" s="113">
        <v>6980.3461630000002</v>
      </c>
      <c r="I121" s="113">
        <v>0</v>
      </c>
      <c r="J121" s="113">
        <v>6980.3461630000002</v>
      </c>
      <c r="K121" s="113">
        <v>6980.3461630000002</v>
      </c>
      <c r="L121" s="113">
        <v>18100</v>
      </c>
      <c r="M121" s="113">
        <v>0</v>
      </c>
      <c r="N121" s="113">
        <v>18100</v>
      </c>
      <c r="O121" s="113">
        <v>0</v>
      </c>
      <c r="P121" s="113">
        <v>0</v>
      </c>
      <c r="Q121" s="114">
        <v>0</v>
      </c>
      <c r="R121" s="42"/>
      <c r="S121" s="34"/>
      <c r="T121" s="34"/>
      <c r="U121" s="34"/>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row>
    <row r="122" spans="1:50" s="43" customFormat="1" ht="18.75">
      <c r="A122" s="28"/>
      <c r="B122" s="36">
        <v>113</v>
      </c>
      <c r="C122" s="36" t="s">
        <v>290</v>
      </c>
      <c r="D122" s="106">
        <v>14187.584406</v>
      </c>
      <c r="E122" s="106">
        <v>8981.1246609999998</v>
      </c>
      <c r="F122" s="106">
        <v>5206.4597450000001</v>
      </c>
      <c r="G122" s="106">
        <v>23168.709067</v>
      </c>
      <c r="H122" s="106">
        <v>0</v>
      </c>
      <c r="I122" s="106">
        <v>280.51000099999999</v>
      </c>
      <c r="J122" s="106">
        <v>-280.51000099999999</v>
      </c>
      <c r="K122" s="106">
        <v>280.51000099999999</v>
      </c>
      <c r="L122" s="106">
        <v>5604.9688800000004</v>
      </c>
      <c r="M122" s="106">
        <v>19.21255</v>
      </c>
      <c r="N122" s="106">
        <v>5585.7563300000002</v>
      </c>
      <c r="O122" s="106">
        <v>0</v>
      </c>
      <c r="P122" s="106">
        <v>9.1341099999999997</v>
      </c>
      <c r="Q122" s="107">
        <v>-9.1341099999999997</v>
      </c>
      <c r="R122" s="42"/>
      <c r="S122" s="34"/>
      <c r="T122" s="34"/>
      <c r="U122" s="34"/>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row>
    <row r="123" spans="1:50" s="43" customFormat="1" ht="18.75">
      <c r="A123" s="28"/>
      <c r="B123" s="112">
        <v>114</v>
      </c>
      <c r="C123" s="112" t="s">
        <v>197</v>
      </c>
      <c r="D123" s="113">
        <v>12699.945088</v>
      </c>
      <c r="E123" s="113">
        <v>8844.2246730000006</v>
      </c>
      <c r="F123" s="113">
        <v>3855.7204149999998</v>
      </c>
      <c r="G123" s="113">
        <v>21544.169761000001</v>
      </c>
      <c r="H123" s="113">
        <v>872.050478</v>
      </c>
      <c r="I123" s="113">
        <v>246.54172399999999</v>
      </c>
      <c r="J123" s="113">
        <v>625.50875399999995</v>
      </c>
      <c r="K123" s="113">
        <v>1118.592202</v>
      </c>
      <c r="L123" s="113">
        <v>4865</v>
      </c>
      <c r="M123" s="113">
        <v>768</v>
      </c>
      <c r="N123" s="113">
        <v>4097</v>
      </c>
      <c r="O123" s="113">
        <v>0</v>
      </c>
      <c r="P123" s="113">
        <v>0</v>
      </c>
      <c r="Q123" s="114">
        <v>0</v>
      </c>
      <c r="R123" s="42"/>
      <c r="S123" s="34"/>
      <c r="T123" s="34"/>
      <c r="U123" s="34"/>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row>
    <row r="124" spans="1:50" s="43" customFormat="1" ht="18.75">
      <c r="A124" s="28"/>
      <c r="B124" s="36">
        <v>115</v>
      </c>
      <c r="C124" s="36" t="s">
        <v>311</v>
      </c>
      <c r="D124" s="106">
        <v>10318.160636000001</v>
      </c>
      <c r="E124" s="106">
        <v>7453.7781809999997</v>
      </c>
      <c r="F124" s="106">
        <v>2864.3824550000008</v>
      </c>
      <c r="G124" s="106">
        <v>17771.938817000002</v>
      </c>
      <c r="H124" s="106">
        <v>817.95305900000005</v>
      </c>
      <c r="I124" s="106">
        <v>484.24102900000003</v>
      </c>
      <c r="J124" s="106">
        <v>333.71203000000003</v>
      </c>
      <c r="K124" s="106">
        <v>1302.1940880000002</v>
      </c>
      <c r="L124" s="106">
        <v>17140</v>
      </c>
      <c r="M124" s="106">
        <v>5382</v>
      </c>
      <c r="N124" s="106">
        <v>11758</v>
      </c>
      <c r="O124" s="106">
        <v>0</v>
      </c>
      <c r="P124" s="106">
        <v>1009</v>
      </c>
      <c r="Q124" s="107">
        <v>-1009</v>
      </c>
      <c r="R124" s="42"/>
      <c r="S124" s="34"/>
      <c r="T124" s="34"/>
      <c r="U124" s="34"/>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row>
    <row r="125" spans="1:50" s="43" customFormat="1" ht="18.75">
      <c r="A125" s="28"/>
      <c r="B125" s="112">
        <v>116</v>
      </c>
      <c r="C125" s="112" t="s">
        <v>306</v>
      </c>
      <c r="D125" s="113">
        <v>8774.8664389999994</v>
      </c>
      <c r="E125" s="113">
        <v>2100.7452469999998</v>
      </c>
      <c r="F125" s="113">
        <v>6674.1211919999996</v>
      </c>
      <c r="G125" s="113">
        <v>10875.611686</v>
      </c>
      <c r="H125" s="113">
        <v>0</v>
      </c>
      <c r="I125" s="113">
        <v>0</v>
      </c>
      <c r="J125" s="113">
        <v>0</v>
      </c>
      <c r="K125" s="113">
        <v>0</v>
      </c>
      <c r="L125" s="113">
        <v>5304</v>
      </c>
      <c r="M125" s="113">
        <v>12</v>
      </c>
      <c r="N125" s="113">
        <v>5292</v>
      </c>
      <c r="O125" s="113">
        <v>0</v>
      </c>
      <c r="P125" s="113">
        <v>2</v>
      </c>
      <c r="Q125" s="114">
        <v>-2</v>
      </c>
      <c r="R125" s="42"/>
      <c r="S125" s="34"/>
      <c r="T125" s="34"/>
      <c r="U125" s="34"/>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row>
    <row r="126" spans="1:50" s="43" customFormat="1" ht="18.75">
      <c r="A126" s="28"/>
      <c r="B126" s="36">
        <v>117</v>
      </c>
      <c r="C126" s="36" t="s">
        <v>440</v>
      </c>
      <c r="D126" s="106">
        <v>6254.8710700000001</v>
      </c>
      <c r="E126" s="106">
        <v>788.016299</v>
      </c>
      <c r="F126" s="106">
        <v>5466.8547710000003</v>
      </c>
      <c r="G126" s="106">
        <v>7042.887369</v>
      </c>
      <c r="H126" s="106">
        <v>2204.5358460000002</v>
      </c>
      <c r="I126" s="106">
        <v>788.016299</v>
      </c>
      <c r="J126" s="106">
        <v>1416.5195470000003</v>
      </c>
      <c r="K126" s="106">
        <v>2992.5521450000001</v>
      </c>
      <c r="L126" s="106">
        <v>9469</v>
      </c>
      <c r="M126" s="106">
        <v>75</v>
      </c>
      <c r="N126" s="106">
        <v>9394</v>
      </c>
      <c r="O126" s="106">
        <v>109</v>
      </c>
      <c r="P126" s="106">
        <v>53</v>
      </c>
      <c r="Q126" s="107">
        <v>56</v>
      </c>
      <c r="R126" s="42"/>
      <c r="S126" s="34"/>
      <c r="T126" s="34"/>
      <c r="U126" s="34"/>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row>
    <row r="127" spans="1:50" s="43" customFormat="1" ht="18.75">
      <c r="A127" s="28"/>
      <c r="B127" s="112">
        <v>118</v>
      </c>
      <c r="C127" s="112" t="s">
        <v>439</v>
      </c>
      <c r="D127" s="113">
        <v>3346.3800419999998</v>
      </c>
      <c r="E127" s="113">
        <v>919.67251199999998</v>
      </c>
      <c r="F127" s="113">
        <v>2426.7075299999997</v>
      </c>
      <c r="G127" s="113">
        <v>4266.0525539999999</v>
      </c>
      <c r="H127" s="113">
        <v>1122.9310499999999</v>
      </c>
      <c r="I127" s="113">
        <v>601.79999999999995</v>
      </c>
      <c r="J127" s="113">
        <v>521.13104999999996</v>
      </c>
      <c r="K127" s="113">
        <v>1724.7310499999999</v>
      </c>
      <c r="L127" s="113">
        <v>4046</v>
      </c>
      <c r="M127" s="113">
        <v>0</v>
      </c>
      <c r="N127" s="113">
        <v>4046</v>
      </c>
      <c r="O127" s="113">
        <v>0</v>
      </c>
      <c r="P127" s="113">
        <v>0</v>
      </c>
      <c r="Q127" s="114">
        <v>0</v>
      </c>
      <c r="R127" s="42"/>
      <c r="S127" s="34"/>
      <c r="T127" s="34"/>
      <c r="U127" s="34"/>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row>
    <row r="128" spans="1:50" s="43" customFormat="1" ht="18.75">
      <c r="A128" s="28"/>
      <c r="B128" s="36">
        <v>119</v>
      </c>
      <c r="C128" s="36" t="s">
        <v>498</v>
      </c>
      <c r="D128" s="106">
        <v>428.52909299999999</v>
      </c>
      <c r="E128" s="106">
        <v>0</v>
      </c>
      <c r="F128" s="106">
        <v>428.52909299999999</v>
      </c>
      <c r="G128" s="106">
        <v>428.52909299999999</v>
      </c>
      <c r="H128" s="106">
        <v>428.52909299999999</v>
      </c>
      <c r="I128" s="106">
        <v>0</v>
      </c>
      <c r="J128" s="106">
        <v>428.52909299999999</v>
      </c>
      <c r="K128" s="106">
        <v>428.52909299999999</v>
      </c>
      <c r="L128" s="106">
        <v>18021</v>
      </c>
      <c r="M128" s="106">
        <v>0</v>
      </c>
      <c r="N128" s="106">
        <v>18021</v>
      </c>
      <c r="O128" s="106">
        <v>21</v>
      </c>
      <c r="P128" s="106">
        <v>0</v>
      </c>
      <c r="Q128" s="107">
        <v>21</v>
      </c>
      <c r="R128" s="42"/>
      <c r="S128" s="34"/>
      <c r="T128" s="34"/>
      <c r="U128" s="34"/>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row>
    <row r="129" spans="1:50" s="43" customFormat="1" ht="18.75">
      <c r="A129" s="28"/>
      <c r="B129" s="112">
        <v>120</v>
      </c>
      <c r="C129" s="112" t="s">
        <v>496</v>
      </c>
      <c r="D129" s="113">
        <v>44.442712999999998</v>
      </c>
      <c r="E129" s="113">
        <v>0</v>
      </c>
      <c r="F129" s="113">
        <v>44.442712999999998</v>
      </c>
      <c r="G129" s="113">
        <v>44.442712999999998</v>
      </c>
      <c r="H129" s="113">
        <v>44.442712999999998</v>
      </c>
      <c r="I129" s="113">
        <v>0</v>
      </c>
      <c r="J129" s="113">
        <v>44.442712999999998</v>
      </c>
      <c r="K129" s="113">
        <v>44.442712999999998</v>
      </c>
      <c r="L129" s="113">
        <v>19610</v>
      </c>
      <c r="M129" s="113">
        <v>0</v>
      </c>
      <c r="N129" s="113">
        <v>19610</v>
      </c>
      <c r="O129" s="113">
        <v>0</v>
      </c>
      <c r="P129" s="113">
        <v>0</v>
      </c>
      <c r="Q129" s="114">
        <v>0</v>
      </c>
      <c r="R129" s="42"/>
      <c r="S129" s="34"/>
      <c r="T129" s="34"/>
      <c r="U129" s="34"/>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row>
    <row r="130" spans="1:50" s="37" customFormat="1" ht="18.75">
      <c r="A130" s="28"/>
      <c r="B130" s="294" t="s">
        <v>236</v>
      </c>
      <c r="C130" s="295"/>
      <c r="D130" s="108">
        <f t="shared" ref="D130:Q130" si="4">SUM(D61:D129)</f>
        <v>13913949.516345</v>
      </c>
      <c r="E130" s="108">
        <f t="shared" si="4"/>
        <v>12561832.395126</v>
      </c>
      <c r="F130" s="108">
        <f t="shared" si="4"/>
        <v>1352117.1212190003</v>
      </c>
      <c r="G130" s="108">
        <f t="shared" si="4"/>
        <v>26475781.911471009</v>
      </c>
      <c r="H130" s="108">
        <f t="shared" si="4"/>
        <v>403153.27565600001</v>
      </c>
      <c r="I130" s="108">
        <f t="shared" si="4"/>
        <v>530335.51526200015</v>
      </c>
      <c r="J130" s="108">
        <f t="shared" si="4"/>
        <v>-127182.23960600002</v>
      </c>
      <c r="K130" s="108">
        <f t="shared" si="4"/>
        <v>933488.79091799993</v>
      </c>
      <c r="L130" s="108">
        <f t="shared" si="4"/>
        <v>5479573.291646</v>
      </c>
      <c r="M130" s="108">
        <f t="shared" si="4"/>
        <v>4215896.0241604811</v>
      </c>
      <c r="N130" s="108">
        <f t="shared" si="4"/>
        <v>1263677.2674855196</v>
      </c>
      <c r="O130" s="108">
        <f t="shared" si="4"/>
        <v>78578.191812000005</v>
      </c>
      <c r="P130" s="108">
        <f t="shared" si="4"/>
        <v>282091.64237899991</v>
      </c>
      <c r="Q130" s="108">
        <f t="shared" si="4"/>
        <v>-203513.45056699999</v>
      </c>
      <c r="R130" s="41"/>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row>
    <row r="131" spans="1:50" s="28" customFormat="1" ht="18.75">
      <c r="B131" s="36">
        <v>121</v>
      </c>
      <c r="C131" s="36" t="s">
        <v>180</v>
      </c>
      <c r="D131" s="106">
        <v>719738.05903600005</v>
      </c>
      <c r="E131" s="106">
        <v>631157.78128999996</v>
      </c>
      <c r="F131" s="106">
        <v>88580.277746000094</v>
      </c>
      <c r="G131" s="106">
        <v>1350895.840326</v>
      </c>
      <c r="H131" s="106">
        <v>8899.8777859999991</v>
      </c>
      <c r="I131" s="106">
        <v>20927.372077</v>
      </c>
      <c r="J131" s="106">
        <v>-12027.494291000001</v>
      </c>
      <c r="K131" s="106">
        <v>29827.249862999997</v>
      </c>
      <c r="L131" s="106">
        <v>261211</v>
      </c>
      <c r="M131" s="106">
        <v>32841</v>
      </c>
      <c r="N131" s="106">
        <v>228370</v>
      </c>
      <c r="O131" s="106">
        <v>0</v>
      </c>
      <c r="P131" s="106">
        <v>14656.2</v>
      </c>
      <c r="Q131" s="107">
        <v>-14656.2</v>
      </c>
      <c r="R131" s="42"/>
      <c r="S131" s="34"/>
      <c r="T131" s="34"/>
      <c r="U131" s="34"/>
    </row>
    <row r="132" spans="1:50" s="43" customFormat="1" ht="18.75">
      <c r="A132" s="28"/>
      <c r="B132" s="112">
        <v>122</v>
      </c>
      <c r="C132" s="112" t="s">
        <v>199</v>
      </c>
      <c r="D132" s="113">
        <v>468134.16518399998</v>
      </c>
      <c r="E132" s="113">
        <v>213913.374381</v>
      </c>
      <c r="F132" s="113">
        <v>254220.79080299998</v>
      </c>
      <c r="G132" s="113">
        <v>682047.53956499998</v>
      </c>
      <c r="H132" s="113">
        <v>4597.0690720000002</v>
      </c>
      <c r="I132" s="113">
        <v>32266.400124</v>
      </c>
      <c r="J132" s="113">
        <v>-27669.331052000001</v>
      </c>
      <c r="K132" s="113">
        <v>36863.469195999998</v>
      </c>
      <c r="L132" s="113">
        <v>290761</v>
      </c>
      <c r="M132" s="113">
        <v>22283</v>
      </c>
      <c r="N132" s="113">
        <v>268478</v>
      </c>
      <c r="O132" s="113">
        <v>0</v>
      </c>
      <c r="P132" s="113">
        <v>0</v>
      </c>
      <c r="Q132" s="114">
        <v>0</v>
      </c>
      <c r="R132" s="42"/>
      <c r="S132" s="34"/>
      <c r="T132" s="34"/>
      <c r="U132" s="34"/>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row>
    <row r="133" spans="1:50" s="28" customFormat="1" ht="18.75">
      <c r="B133" s="36">
        <v>123</v>
      </c>
      <c r="C133" s="36" t="s">
        <v>187</v>
      </c>
      <c r="D133" s="106">
        <v>453073.97669600003</v>
      </c>
      <c r="E133" s="106">
        <v>250445.24393900001</v>
      </c>
      <c r="F133" s="106">
        <v>202628.73275700002</v>
      </c>
      <c r="G133" s="106">
        <v>703519.22063500003</v>
      </c>
      <c r="H133" s="106">
        <v>4541.718073</v>
      </c>
      <c r="I133" s="106">
        <v>10493.459002</v>
      </c>
      <c r="J133" s="106">
        <v>-5951.7409289999996</v>
      </c>
      <c r="K133" s="106">
        <v>15035.177075</v>
      </c>
      <c r="L133" s="106">
        <v>330189</v>
      </c>
      <c r="M133" s="106">
        <v>29616</v>
      </c>
      <c r="N133" s="106">
        <v>300573</v>
      </c>
      <c r="O133" s="106">
        <v>0</v>
      </c>
      <c r="P133" s="106">
        <v>0</v>
      </c>
      <c r="Q133" s="107">
        <v>0</v>
      </c>
      <c r="R133" s="42"/>
      <c r="S133" s="34"/>
      <c r="T133" s="34"/>
      <c r="U133" s="34"/>
    </row>
    <row r="134" spans="1:50" s="28" customFormat="1" ht="18.75">
      <c r="B134" s="112">
        <v>124</v>
      </c>
      <c r="C134" s="112" t="s">
        <v>250</v>
      </c>
      <c r="D134" s="113">
        <v>448077.26348000002</v>
      </c>
      <c r="E134" s="113">
        <v>72063.141642999995</v>
      </c>
      <c r="F134" s="113">
        <v>376014.12183700001</v>
      </c>
      <c r="G134" s="113">
        <v>520140.40512300003</v>
      </c>
      <c r="H134" s="113">
        <v>0</v>
      </c>
      <c r="I134" s="113">
        <v>37480.557305000002</v>
      </c>
      <c r="J134" s="113">
        <v>-37480.557305000002</v>
      </c>
      <c r="K134" s="113">
        <v>37480.557305000002</v>
      </c>
      <c r="L134" s="113">
        <v>525929</v>
      </c>
      <c r="M134" s="113">
        <v>189004.6</v>
      </c>
      <c r="N134" s="113">
        <v>336924.4</v>
      </c>
      <c r="O134" s="113">
        <v>0</v>
      </c>
      <c r="P134" s="113">
        <v>58418.2</v>
      </c>
      <c r="Q134" s="114">
        <v>-58418.2</v>
      </c>
      <c r="R134" s="42"/>
      <c r="S134" s="34"/>
      <c r="T134" s="34"/>
      <c r="U134" s="34"/>
    </row>
    <row r="135" spans="1:50" s="28" customFormat="1" ht="18.75">
      <c r="B135" s="36">
        <v>125</v>
      </c>
      <c r="C135" s="36" t="s">
        <v>291</v>
      </c>
      <c r="D135" s="106">
        <v>321855.24645799998</v>
      </c>
      <c r="E135" s="106">
        <v>66352.313498999996</v>
      </c>
      <c r="F135" s="106">
        <v>255502.932959</v>
      </c>
      <c r="G135" s="106">
        <v>388207.55995699996</v>
      </c>
      <c r="H135" s="106">
        <v>0</v>
      </c>
      <c r="I135" s="106">
        <v>7313.6936089999999</v>
      </c>
      <c r="J135" s="106">
        <v>-7313.6936089999999</v>
      </c>
      <c r="K135" s="106">
        <v>7313.6936089999999</v>
      </c>
      <c r="L135" s="106">
        <v>746575</v>
      </c>
      <c r="M135" s="106">
        <v>216924</v>
      </c>
      <c r="N135" s="106">
        <v>529651</v>
      </c>
      <c r="O135" s="106">
        <v>0</v>
      </c>
      <c r="P135" s="106">
        <v>45301</v>
      </c>
      <c r="Q135" s="107">
        <v>-45301</v>
      </c>
      <c r="R135" s="42"/>
      <c r="S135" s="34"/>
      <c r="T135" s="34"/>
      <c r="U135" s="34"/>
    </row>
    <row r="136" spans="1:50" s="37" customFormat="1" ht="18.75">
      <c r="A136" s="28"/>
      <c r="B136" s="317" t="s">
        <v>216</v>
      </c>
      <c r="C136" s="318"/>
      <c r="D136" s="108">
        <f>SUM(D131:D135)</f>
        <v>2410878.7108539999</v>
      </c>
      <c r="E136" s="108">
        <f t="shared" ref="E136:Q136" si="5">SUM(E131:E135)</f>
        <v>1233931.854752</v>
      </c>
      <c r="F136" s="108">
        <f t="shared" si="5"/>
        <v>1176946.856102</v>
      </c>
      <c r="G136" s="108">
        <f t="shared" si="5"/>
        <v>3644810.5656059999</v>
      </c>
      <c r="H136" s="108">
        <f t="shared" si="5"/>
        <v>18038.664930999999</v>
      </c>
      <c r="I136" s="108">
        <f t="shared" si="5"/>
        <v>108481.48211699999</v>
      </c>
      <c r="J136" s="108">
        <f t="shared" si="5"/>
        <v>-90442.817186</v>
      </c>
      <c r="K136" s="108">
        <f t="shared" si="5"/>
        <v>126520.147048</v>
      </c>
      <c r="L136" s="108">
        <f t="shared" si="5"/>
        <v>2154665</v>
      </c>
      <c r="M136" s="108">
        <f t="shared" si="5"/>
        <v>490668.6</v>
      </c>
      <c r="N136" s="108">
        <f t="shared" si="5"/>
        <v>1663996.4</v>
      </c>
      <c r="O136" s="108">
        <f t="shared" si="5"/>
        <v>0</v>
      </c>
      <c r="P136" s="108">
        <f t="shared" si="5"/>
        <v>118375.4</v>
      </c>
      <c r="Q136" s="108">
        <f t="shared" si="5"/>
        <v>-118375.4</v>
      </c>
      <c r="R136" s="41"/>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row>
    <row r="137" spans="1:50" s="37" customFormat="1" ht="19.5" thickBot="1">
      <c r="A137" s="28"/>
      <c r="B137" s="309" t="s">
        <v>237</v>
      </c>
      <c r="C137" s="310"/>
      <c r="D137" s="110">
        <f t="shared" ref="D137:Q137" si="6">D136+D130+D60+D58+D48+D37</f>
        <v>33652643.525175996</v>
      </c>
      <c r="E137" s="110">
        <f t="shared" si="6"/>
        <v>26001236.109228004</v>
      </c>
      <c r="F137" s="110">
        <f t="shared" si="6"/>
        <v>7651407.4159479989</v>
      </c>
      <c r="G137" s="110">
        <f t="shared" si="6"/>
        <v>59653879.634404004</v>
      </c>
      <c r="H137" s="110">
        <f t="shared" si="6"/>
        <v>2919714.3475659997</v>
      </c>
      <c r="I137" s="110">
        <f t="shared" si="6"/>
        <v>2334702.8076739996</v>
      </c>
      <c r="J137" s="110">
        <f t="shared" si="6"/>
        <v>585011.53989200026</v>
      </c>
      <c r="K137" s="110">
        <f t="shared" si="6"/>
        <v>5254417.1552400012</v>
      </c>
      <c r="L137" s="110">
        <f t="shared" si="6"/>
        <v>42805887.767062999</v>
      </c>
      <c r="M137" s="110">
        <f t="shared" si="6"/>
        <v>31654303.205552485</v>
      </c>
      <c r="N137" s="110">
        <f t="shared" si="6"/>
        <v>11151584.561510518</v>
      </c>
      <c r="O137" s="110">
        <f t="shared" si="6"/>
        <v>2597355.110963</v>
      </c>
      <c r="P137" s="110">
        <f t="shared" si="6"/>
        <v>2145550.066598</v>
      </c>
      <c r="Q137" s="110">
        <f t="shared" si="6"/>
        <v>451805.04436499998</v>
      </c>
      <c r="R137" s="41"/>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row>
    <row r="138" spans="1:50">
      <c r="C138" s="39" t="s">
        <v>501</v>
      </c>
      <c r="D138" s="40"/>
      <c r="E138" s="40"/>
      <c r="F138" s="40"/>
      <c r="G138" s="40"/>
      <c r="H138" s="40"/>
      <c r="I138" s="40"/>
      <c r="J138" s="40"/>
      <c r="K138" s="40"/>
      <c r="L138" s="40"/>
      <c r="M138" s="40"/>
    </row>
  </sheetData>
  <sortState ref="C132:Q135">
    <sortCondition descending="1" ref="D132:D135"/>
  </sortState>
  <mergeCells count="16">
    <mergeCell ref="B137:C137"/>
    <mergeCell ref="B37:C37"/>
    <mergeCell ref="B48:C48"/>
    <mergeCell ref="B58:C58"/>
    <mergeCell ref="B60:C60"/>
    <mergeCell ref="B136:C136"/>
    <mergeCell ref="B2:Q2"/>
    <mergeCell ref="B130:C130"/>
    <mergeCell ref="B3:B5"/>
    <mergeCell ref="C3:C5"/>
    <mergeCell ref="D3:K3"/>
    <mergeCell ref="L3:Q3"/>
    <mergeCell ref="D4:G4"/>
    <mergeCell ref="H4:K4"/>
    <mergeCell ref="L4:N4"/>
    <mergeCell ref="O4:Q4"/>
  </mergeCells>
  <printOptions horizontalCentered="1"/>
  <pageMargins left="0" right="0" top="0" bottom="0" header="0" footer="0"/>
  <pageSetup paperSize="9" scale="70" orientation="landscape" r:id="rId1"/>
</worksheet>
</file>

<file path=xl/worksheets/sheet4.xml><?xml version="1.0" encoding="utf-8"?>
<worksheet xmlns="http://schemas.openxmlformats.org/spreadsheetml/2006/main" xmlns:r="http://schemas.openxmlformats.org/officeDocument/2006/relationships">
  <dimension ref="A1:AJ149"/>
  <sheetViews>
    <sheetView rightToLeft="1" zoomScaleNormal="100" workbookViewId="0">
      <pane xSplit="11" ySplit="8" topLeftCell="L9" activePane="bottomRight" state="frozen"/>
      <selection pane="topRight" activeCell="L1" sqref="L1"/>
      <selection pane="bottomLeft" activeCell="A7" sqref="A7"/>
      <selection pane="bottomRight" activeCell="P131" sqref="P131"/>
    </sheetView>
  </sheetViews>
  <sheetFormatPr defaultRowHeight="15"/>
  <cols>
    <col min="1" max="1" width="4.7109375" style="2" customWidth="1"/>
    <col min="2" max="2" width="4" bestFit="1" customWidth="1"/>
    <col min="3" max="3" width="27.28515625" customWidth="1"/>
    <col min="4" max="6" width="9" hidden="1" customWidth="1"/>
    <col min="7" max="7" width="12.42578125" customWidth="1"/>
    <col min="8" max="8" width="12.5703125" customWidth="1"/>
    <col min="9" max="9" width="11.42578125" style="3" customWidth="1"/>
    <col min="10" max="10" width="11.85546875" style="4" bestFit="1" customWidth="1"/>
    <col min="11" max="11" width="11.5703125" style="4" customWidth="1"/>
    <col min="12" max="12" width="9.7109375" customWidth="1"/>
    <col min="13" max="13" width="10.7109375" customWidth="1"/>
    <col min="14" max="14" width="10.140625" customWidth="1"/>
    <col min="15" max="36" width="9" style="2"/>
    <col min="233" max="233" width="4" bestFit="1" customWidth="1"/>
    <col min="234" max="234" width="27.85546875" customWidth="1"/>
    <col min="235" max="237" width="0" hidden="1" customWidth="1"/>
    <col min="238" max="238" width="8.85546875" customWidth="1"/>
    <col min="239" max="239" width="12.42578125" customWidth="1"/>
    <col min="240" max="240" width="7.42578125" customWidth="1"/>
    <col min="241" max="241" width="12.5703125" customWidth="1"/>
    <col min="242" max="243" width="9" customWidth="1"/>
    <col min="244" max="244" width="11.42578125" customWidth="1"/>
    <col min="245" max="245" width="10.7109375" bestFit="1" customWidth="1"/>
    <col min="246" max="246" width="10.140625" customWidth="1"/>
    <col min="247" max="247" width="9.7109375" customWidth="1"/>
    <col min="248" max="248" width="7.85546875" customWidth="1"/>
    <col min="249" max="249" width="10.7109375" customWidth="1"/>
    <col min="250" max="250" width="10.85546875" customWidth="1"/>
    <col min="251" max="251" width="10.140625" customWidth="1"/>
    <col min="252" max="252" width="9.85546875" customWidth="1"/>
    <col min="489" max="489" width="4" bestFit="1" customWidth="1"/>
    <col min="490" max="490" width="27.85546875" customWidth="1"/>
    <col min="491" max="493" width="0" hidden="1" customWidth="1"/>
    <col min="494" max="494" width="8.85546875" customWidth="1"/>
    <col min="495" max="495" width="12.42578125" customWidth="1"/>
    <col min="496" max="496" width="7.42578125" customWidth="1"/>
    <col min="497" max="497" width="12.5703125" customWidth="1"/>
    <col min="498" max="499" width="9" customWidth="1"/>
    <col min="500" max="500" width="11.42578125" customWidth="1"/>
    <col min="501" max="501" width="10.7109375" bestFit="1" customWidth="1"/>
    <col min="502" max="502" width="10.140625" customWidth="1"/>
    <col min="503" max="503" width="9.7109375" customWidth="1"/>
    <col min="504" max="504" width="7.85546875" customWidth="1"/>
    <col min="505" max="505" width="10.7109375" customWidth="1"/>
    <col min="506" max="506" width="10.85546875" customWidth="1"/>
    <col min="507" max="507" width="10.140625" customWidth="1"/>
    <col min="508" max="508" width="9.85546875" customWidth="1"/>
    <col min="745" max="745" width="4" bestFit="1" customWidth="1"/>
    <col min="746" max="746" width="27.85546875" customWidth="1"/>
    <col min="747" max="749" width="0" hidden="1" customWidth="1"/>
    <col min="750" max="750" width="8.85546875" customWidth="1"/>
    <col min="751" max="751" width="12.42578125" customWidth="1"/>
    <col min="752" max="752" width="7.42578125" customWidth="1"/>
    <col min="753" max="753" width="12.5703125" customWidth="1"/>
    <col min="754" max="755" width="9" customWidth="1"/>
    <col min="756" max="756" width="11.42578125" customWidth="1"/>
    <col min="757" max="757" width="10.7109375" bestFit="1" customWidth="1"/>
    <col min="758" max="758" width="10.140625" customWidth="1"/>
    <col min="759" max="759" width="9.7109375" customWidth="1"/>
    <col min="760" max="760" width="7.85546875" customWidth="1"/>
    <col min="761" max="761" width="10.7109375" customWidth="1"/>
    <col min="762" max="762" width="10.85546875" customWidth="1"/>
    <col min="763" max="763" width="10.140625" customWidth="1"/>
    <col min="764" max="764" width="9.85546875" customWidth="1"/>
    <col min="1001" max="1001" width="4" bestFit="1" customWidth="1"/>
    <col min="1002" max="1002" width="27.85546875" customWidth="1"/>
    <col min="1003" max="1005" width="0" hidden="1" customWidth="1"/>
    <col min="1006" max="1006" width="8.85546875" customWidth="1"/>
    <col min="1007" max="1007" width="12.42578125" customWidth="1"/>
    <col min="1008" max="1008" width="7.42578125" customWidth="1"/>
    <col min="1009" max="1009" width="12.5703125" customWidth="1"/>
    <col min="1010" max="1011" width="9" customWidth="1"/>
    <col min="1012" max="1012" width="11.42578125" customWidth="1"/>
    <col min="1013" max="1013" width="10.7109375" bestFit="1" customWidth="1"/>
    <col min="1014" max="1014" width="10.140625" customWidth="1"/>
    <col min="1015" max="1015" width="9.7109375" customWidth="1"/>
    <col min="1016" max="1016" width="7.85546875" customWidth="1"/>
    <col min="1017" max="1017" width="10.7109375" customWidth="1"/>
    <col min="1018" max="1018" width="10.85546875" customWidth="1"/>
    <col min="1019" max="1019" width="10.140625" customWidth="1"/>
    <col min="1020" max="1020" width="9.85546875" customWidth="1"/>
    <col min="1257" max="1257" width="4" bestFit="1" customWidth="1"/>
    <col min="1258" max="1258" width="27.85546875" customWidth="1"/>
    <col min="1259" max="1261" width="0" hidden="1" customWidth="1"/>
    <col min="1262" max="1262" width="8.85546875" customWidth="1"/>
    <col min="1263" max="1263" width="12.42578125" customWidth="1"/>
    <col min="1264" max="1264" width="7.42578125" customWidth="1"/>
    <col min="1265" max="1265" width="12.5703125" customWidth="1"/>
    <col min="1266" max="1267" width="9" customWidth="1"/>
    <col min="1268" max="1268" width="11.42578125" customWidth="1"/>
    <col min="1269" max="1269" width="10.7109375" bestFit="1" customWidth="1"/>
    <col min="1270" max="1270" width="10.140625" customWidth="1"/>
    <col min="1271" max="1271" width="9.7109375" customWidth="1"/>
    <col min="1272" max="1272" width="7.85546875" customWidth="1"/>
    <col min="1273" max="1273" width="10.7109375" customWidth="1"/>
    <col min="1274" max="1274" width="10.85546875" customWidth="1"/>
    <col min="1275" max="1275" width="10.140625" customWidth="1"/>
    <col min="1276" max="1276" width="9.85546875" customWidth="1"/>
    <col min="1513" max="1513" width="4" bestFit="1" customWidth="1"/>
    <col min="1514" max="1514" width="27.85546875" customWidth="1"/>
    <col min="1515" max="1517" width="0" hidden="1" customWidth="1"/>
    <col min="1518" max="1518" width="8.85546875" customWidth="1"/>
    <col min="1519" max="1519" width="12.42578125" customWidth="1"/>
    <col min="1520" max="1520" width="7.42578125" customWidth="1"/>
    <col min="1521" max="1521" width="12.5703125" customWidth="1"/>
    <col min="1522" max="1523" width="9" customWidth="1"/>
    <col min="1524" max="1524" width="11.42578125" customWidth="1"/>
    <col min="1525" max="1525" width="10.7109375" bestFit="1" customWidth="1"/>
    <col min="1526" max="1526" width="10.140625" customWidth="1"/>
    <col min="1527" max="1527" width="9.7109375" customWidth="1"/>
    <col min="1528" max="1528" width="7.85546875" customWidth="1"/>
    <col min="1529" max="1529" width="10.7109375" customWidth="1"/>
    <col min="1530" max="1530" width="10.85546875" customWidth="1"/>
    <col min="1531" max="1531" width="10.140625" customWidth="1"/>
    <col min="1532" max="1532" width="9.85546875" customWidth="1"/>
    <col min="1769" max="1769" width="4" bestFit="1" customWidth="1"/>
    <col min="1770" max="1770" width="27.85546875" customWidth="1"/>
    <col min="1771" max="1773" width="0" hidden="1" customWidth="1"/>
    <col min="1774" max="1774" width="8.85546875" customWidth="1"/>
    <col min="1775" max="1775" width="12.42578125" customWidth="1"/>
    <col min="1776" max="1776" width="7.42578125" customWidth="1"/>
    <col min="1777" max="1777" width="12.5703125" customWidth="1"/>
    <col min="1778" max="1779" width="9" customWidth="1"/>
    <col min="1780" max="1780" width="11.42578125" customWidth="1"/>
    <col min="1781" max="1781" width="10.7109375" bestFit="1" customWidth="1"/>
    <col min="1782" max="1782" width="10.140625" customWidth="1"/>
    <col min="1783" max="1783" width="9.7109375" customWidth="1"/>
    <col min="1784" max="1784" width="7.85546875" customWidth="1"/>
    <col min="1785" max="1785" width="10.7109375" customWidth="1"/>
    <col min="1786" max="1786" width="10.85546875" customWidth="1"/>
    <col min="1787" max="1787" width="10.140625" customWidth="1"/>
    <col min="1788" max="1788" width="9.85546875" customWidth="1"/>
    <col min="2025" max="2025" width="4" bestFit="1" customWidth="1"/>
    <col min="2026" max="2026" width="27.85546875" customWidth="1"/>
    <col min="2027" max="2029" width="0" hidden="1" customWidth="1"/>
    <col min="2030" max="2030" width="8.85546875" customWidth="1"/>
    <col min="2031" max="2031" width="12.42578125" customWidth="1"/>
    <col min="2032" max="2032" width="7.42578125" customWidth="1"/>
    <col min="2033" max="2033" width="12.5703125" customWidth="1"/>
    <col min="2034" max="2035" width="9" customWidth="1"/>
    <col min="2036" max="2036" width="11.42578125" customWidth="1"/>
    <col min="2037" max="2037" width="10.7109375" bestFit="1" customWidth="1"/>
    <col min="2038" max="2038" width="10.140625" customWidth="1"/>
    <col min="2039" max="2039" width="9.7109375" customWidth="1"/>
    <col min="2040" max="2040" width="7.85546875" customWidth="1"/>
    <col min="2041" max="2041" width="10.7109375" customWidth="1"/>
    <col min="2042" max="2042" width="10.85546875" customWidth="1"/>
    <col min="2043" max="2043" width="10.140625" customWidth="1"/>
    <col min="2044" max="2044" width="9.85546875" customWidth="1"/>
    <col min="2281" max="2281" width="4" bestFit="1" customWidth="1"/>
    <col min="2282" max="2282" width="27.85546875" customWidth="1"/>
    <col min="2283" max="2285" width="0" hidden="1" customWidth="1"/>
    <col min="2286" max="2286" width="8.85546875" customWidth="1"/>
    <col min="2287" max="2287" width="12.42578125" customWidth="1"/>
    <col min="2288" max="2288" width="7.42578125" customWidth="1"/>
    <col min="2289" max="2289" width="12.5703125" customWidth="1"/>
    <col min="2290" max="2291" width="9" customWidth="1"/>
    <col min="2292" max="2292" width="11.42578125" customWidth="1"/>
    <col min="2293" max="2293" width="10.7109375" bestFit="1" customWidth="1"/>
    <col min="2294" max="2294" width="10.140625" customWidth="1"/>
    <col min="2295" max="2295" width="9.7109375" customWidth="1"/>
    <col min="2296" max="2296" width="7.85546875" customWidth="1"/>
    <col min="2297" max="2297" width="10.7109375" customWidth="1"/>
    <col min="2298" max="2298" width="10.85546875" customWidth="1"/>
    <col min="2299" max="2299" width="10.140625" customWidth="1"/>
    <col min="2300" max="2300" width="9.85546875" customWidth="1"/>
    <col min="2537" max="2537" width="4" bestFit="1" customWidth="1"/>
    <col min="2538" max="2538" width="27.85546875" customWidth="1"/>
    <col min="2539" max="2541" width="0" hidden="1" customWidth="1"/>
    <col min="2542" max="2542" width="8.85546875" customWidth="1"/>
    <col min="2543" max="2543" width="12.42578125" customWidth="1"/>
    <col min="2544" max="2544" width="7.42578125" customWidth="1"/>
    <col min="2545" max="2545" width="12.5703125" customWidth="1"/>
    <col min="2546" max="2547" width="9" customWidth="1"/>
    <col min="2548" max="2548" width="11.42578125" customWidth="1"/>
    <col min="2549" max="2549" width="10.7109375" bestFit="1" customWidth="1"/>
    <col min="2550" max="2550" width="10.140625" customWidth="1"/>
    <col min="2551" max="2551" width="9.7109375" customWidth="1"/>
    <col min="2552" max="2552" width="7.85546875" customWidth="1"/>
    <col min="2553" max="2553" width="10.7109375" customWidth="1"/>
    <col min="2554" max="2554" width="10.85546875" customWidth="1"/>
    <col min="2555" max="2555" width="10.140625" customWidth="1"/>
    <col min="2556" max="2556" width="9.85546875" customWidth="1"/>
    <col min="2793" max="2793" width="4" bestFit="1" customWidth="1"/>
    <col min="2794" max="2794" width="27.85546875" customWidth="1"/>
    <col min="2795" max="2797" width="0" hidden="1" customWidth="1"/>
    <col min="2798" max="2798" width="8.85546875" customWidth="1"/>
    <col min="2799" max="2799" width="12.42578125" customWidth="1"/>
    <col min="2800" max="2800" width="7.42578125" customWidth="1"/>
    <col min="2801" max="2801" width="12.5703125" customWidth="1"/>
    <col min="2802" max="2803" width="9" customWidth="1"/>
    <col min="2804" max="2804" width="11.42578125" customWidth="1"/>
    <col min="2805" max="2805" width="10.7109375" bestFit="1" customWidth="1"/>
    <col min="2806" max="2806" width="10.140625" customWidth="1"/>
    <col min="2807" max="2807" width="9.7109375" customWidth="1"/>
    <col min="2808" max="2808" width="7.85546875" customWidth="1"/>
    <col min="2809" max="2809" width="10.7109375" customWidth="1"/>
    <col min="2810" max="2810" width="10.85546875" customWidth="1"/>
    <col min="2811" max="2811" width="10.140625" customWidth="1"/>
    <col min="2812" max="2812" width="9.85546875" customWidth="1"/>
    <col min="3049" max="3049" width="4" bestFit="1" customWidth="1"/>
    <col min="3050" max="3050" width="27.85546875" customWidth="1"/>
    <col min="3051" max="3053" width="0" hidden="1" customWidth="1"/>
    <col min="3054" max="3054" width="8.85546875" customWidth="1"/>
    <col min="3055" max="3055" width="12.42578125" customWidth="1"/>
    <col min="3056" max="3056" width="7.42578125" customWidth="1"/>
    <col min="3057" max="3057" width="12.5703125" customWidth="1"/>
    <col min="3058" max="3059" width="9" customWidth="1"/>
    <col min="3060" max="3060" width="11.42578125" customWidth="1"/>
    <col min="3061" max="3061" width="10.7109375" bestFit="1" customWidth="1"/>
    <col min="3062" max="3062" width="10.140625" customWidth="1"/>
    <col min="3063" max="3063" width="9.7109375" customWidth="1"/>
    <col min="3064" max="3064" width="7.85546875" customWidth="1"/>
    <col min="3065" max="3065" width="10.7109375" customWidth="1"/>
    <col min="3066" max="3066" width="10.85546875" customWidth="1"/>
    <col min="3067" max="3067" width="10.140625" customWidth="1"/>
    <col min="3068" max="3068" width="9.85546875" customWidth="1"/>
    <col min="3305" max="3305" width="4" bestFit="1" customWidth="1"/>
    <col min="3306" max="3306" width="27.85546875" customWidth="1"/>
    <col min="3307" max="3309" width="0" hidden="1" customWidth="1"/>
    <col min="3310" max="3310" width="8.85546875" customWidth="1"/>
    <col min="3311" max="3311" width="12.42578125" customWidth="1"/>
    <col min="3312" max="3312" width="7.42578125" customWidth="1"/>
    <col min="3313" max="3313" width="12.5703125" customWidth="1"/>
    <col min="3314" max="3315" width="9" customWidth="1"/>
    <col min="3316" max="3316" width="11.42578125" customWidth="1"/>
    <col min="3317" max="3317" width="10.7109375" bestFit="1" customWidth="1"/>
    <col min="3318" max="3318" width="10.140625" customWidth="1"/>
    <col min="3319" max="3319" width="9.7109375" customWidth="1"/>
    <col min="3320" max="3320" width="7.85546875" customWidth="1"/>
    <col min="3321" max="3321" width="10.7109375" customWidth="1"/>
    <col min="3322" max="3322" width="10.85546875" customWidth="1"/>
    <col min="3323" max="3323" width="10.140625" customWidth="1"/>
    <col min="3324" max="3324" width="9.85546875" customWidth="1"/>
    <col min="3561" max="3561" width="4" bestFit="1" customWidth="1"/>
    <col min="3562" max="3562" width="27.85546875" customWidth="1"/>
    <col min="3563" max="3565" width="0" hidden="1" customWidth="1"/>
    <col min="3566" max="3566" width="8.85546875" customWidth="1"/>
    <col min="3567" max="3567" width="12.42578125" customWidth="1"/>
    <col min="3568" max="3568" width="7.42578125" customWidth="1"/>
    <col min="3569" max="3569" width="12.5703125" customWidth="1"/>
    <col min="3570" max="3571" width="9" customWidth="1"/>
    <col min="3572" max="3572" width="11.42578125" customWidth="1"/>
    <col min="3573" max="3573" width="10.7109375" bestFit="1" customWidth="1"/>
    <col min="3574" max="3574" width="10.140625" customWidth="1"/>
    <col min="3575" max="3575" width="9.7109375" customWidth="1"/>
    <col min="3576" max="3576" width="7.85546875" customWidth="1"/>
    <col min="3577" max="3577" width="10.7109375" customWidth="1"/>
    <col min="3578" max="3578" width="10.85546875" customWidth="1"/>
    <col min="3579" max="3579" width="10.140625" customWidth="1"/>
    <col min="3580" max="3580" width="9.85546875" customWidth="1"/>
    <col min="3817" max="3817" width="4" bestFit="1" customWidth="1"/>
    <col min="3818" max="3818" width="27.85546875" customWidth="1"/>
    <col min="3819" max="3821" width="0" hidden="1" customWidth="1"/>
    <col min="3822" max="3822" width="8.85546875" customWidth="1"/>
    <col min="3823" max="3823" width="12.42578125" customWidth="1"/>
    <col min="3824" max="3824" width="7.42578125" customWidth="1"/>
    <col min="3825" max="3825" width="12.5703125" customWidth="1"/>
    <col min="3826" max="3827" width="9" customWidth="1"/>
    <col min="3828" max="3828" width="11.42578125" customWidth="1"/>
    <col min="3829" max="3829" width="10.7109375" bestFit="1" customWidth="1"/>
    <col min="3830" max="3830" width="10.140625" customWidth="1"/>
    <col min="3831" max="3831" width="9.7109375" customWidth="1"/>
    <col min="3832" max="3832" width="7.85546875" customWidth="1"/>
    <col min="3833" max="3833" width="10.7109375" customWidth="1"/>
    <col min="3834" max="3834" width="10.85546875" customWidth="1"/>
    <col min="3835" max="3835" width="10.140625" customWidth="1"/>
    <col min="3836" max="3836" width="9.85546875" customWidth="1"/>
    <col min="4073" max="4073" width="4" bestFit="1" customWidth="1"/>
    <col min="4074" max="4074" width="27.85546875" customWidth="1"/>
    <col min="4075" max="4077" width="0" hidden="1" customWidth="1"/>
    <col min="4078" max="4078" width="8.85546875" customWidth="1"/>
    <col min="4079" max="4079" width="12.42578125" customWidth="1"/>
    <col min="4080" max="4080" width="7.42578125" customWidth="1"/>
    <col min="4081" max="4081" width="12.5703125" customWidth="1"/>
    <col min="4082" max="4083" width="9" customWidth="1"/>
    <col min="4084" max="4084" width="11.42578125" customWidth="1"/>
    <col min="4085" max="4085" width="10.7109375" bestFit="1" customWidth="1"/>
    <col min="4086" max="4086" width="10.140625" customWidth="1"/>
    <col min="4087" max="4087" width="9.7109375" customWidth="1"/>
    <col min="4088" max="4088" width="7.85546875" customWidth="1"/>
    <col min="4089" max="4089" width="10.7109375" customWidth="1"/>
    <col min="4090" max="4090" width="10.85546875" customWidth="1"/>
    <col min="4091" max="4091" width="10.140625" customWidth="1"/>
    <col min="4092" max="4092" width="9.85546875" customWidth="1"/>
    <col min="4329" max="4329" width="4" bestFit="1" customWidth="1"/>
    <col min="4330" max="4330" width="27.85546875" customWidth="1"/>
    <col min="4331" max="4333" width="0" hidden="1" customWidth="1"/>
    <col min="4334" max="4334" width="8.85546875" customWidth="1"/>
    <col min="4335" max="4335" width="12.42578125" customWidth="1"/>
    <col min="4336" max="4336" width="7.42578125" customWidth="1"/>
    <col min="4337" max="4337" width="12.5703125" customWidth="1"/>
    <col min="4338" max="4339" width="9" customWidth="1"/>
    <col min="4340" max="4340" width="11.42578125" customWidth="1"/>
    <col min="4341" max="4341" width="10.7109375" bestFit="1" customWidth="1"/>
    <col min="4342" max="4342" width="10.140625" customWidth="1"/>
    <col min="4343" max="4343" width="9.7109375" customWidth="1"/>
    <col min="4344" max="4344" width="7.85546875" customWidth="1"/>
    <col min="4345" max="4345" width="10.7109375" customWidth="1"/>
    <col min="4346" max="4346" width="10.85546875" customWidth="1"/>
    <col min="4347" max="4347" width="10.140625" customWidth="1"/>
    <col min="4348" max="4348" width="9.85546875" customWidth="1"/>
    <col min="4585" max="4585" width="4" bestFit="1" customWidth="1"/>
    <col min="4586" max="4586" width="27.85546875" customWidth="1"/>
    <col min="4587" max="4589" width="0" hidden="1" customWidth="1"/>
    <col min="4590" max="4590" width="8.85546875" customWidth="1"/>
    <col min="4591" max="4591" width="12.42578125" customWidth="1"/>
    <col min="4592" max="4592" width="7.42578125" customWidth="1"/>
    <col min="4593" max="4593" width="12.5703125" customWidth="1"/>
    <col min="4594" max="4595" width="9" customWidth="1"/>
    <col min="4596" max="4596" width="11.42578125" customWidth="1"/>
    <col min="4597" max="4597" width="10.7109375" bestFit="1" customWidth="1"/>
    <col min="4598" max="4598" width="10.140625" customWidth="1"/>
    <col min="4599" max="4599" width="9.7109375" customWidth="1"/>
    <col min="4600" max="4600" width="7.85546875" customWidth="1"/>
    <col min="4601" max="4601" width="10.7109375" customWidth="1"/>
    <col min="4602" max="4602" width="10.85546875" customWidth="1"/>
    <col min="4603" max="4603" width="10.140625" customWidth="1"/>
    <col min="4604" max="4604" width="9.85546875" customWidth="1"/>
    <col min="4841" max="4841" width="4" bestFit="1" customWidth="1"/>
    <col min="4842" max="4842" width="27.85546875" customWidth="1"/>
    <col min="4843" max="4845" width="0" hidden="1" customWidth="1"/>
    <col min="4846" max="4846" width="8.85546875" customWidth="1"/>
    <col min="4847" max="4847" width="12.42578125" customWidth="1"/>
    <col min="4848" max="4848" width="7.42578125" customWidth="1"/>
    <col min="4849" max="4849" width="12.5703125" customWidth="1"/>
    <col min="4850" max="4851" width="9" customWidth="1"/>
    <col min="4852" max="4852" width="11.42578125" customWidth="1"/>
    <col min="4853" max="4853" width="10.7109375" bestFit="1" customWidth="1"/>
    <col min="4854" max="4854" width="10.140625" customWidth="1"/>
    <col min="4855" max="4855" width="9.7109375" customWidth="1"/>
    <col min="4856" max="4856" width="7.85546875" customWidth="1"/>
    <col min="4857" max="4857" width="10.7109375" customWidth="1"/>
    <col min="4858" max="4858" width="10.85546875" customWidth="1"/>
    <col min="4859" max="4859" width="10.140625" customWidth="1"/>
    <col min="4860" max="4860" width="9.85546875" customWidth="1"/>
    <col min="5097" max="5097" width="4" bestFit="1" customWidth="1"/>
    <col min="5098" max="5098" width="27.85546875" customWidth="1"/>
    <col min="5099" max="5101" width="0" hidden="1" customWidth="1"/>
    <col min="5102" max="5102" width="8.85546875" customWidth="1"/>
    <col min="5103" max="5103" width="12.42578125" customWidth="1"/>
    <col min="5104" max="5104" width="7.42578125" customWidth="1"/>
    <col min="5105" max="5105" width="12.5703125" customWidth="1"/>
    <col min="5106" max="5107" width="9" customWidth="1"/>
    <col min="5108" max="5108" width="11.42578125" customWidth="1"/>
    <col min="5109" max="5109" width="10.7109375" bestFit="1" customWidth="1"/>
    <col min="5110" max="5110" width="10.140625" customWidth="1"/>
    <col min="5111" max="5111" width="9.7109375" customWidth="1"/>
    <col min="5112" max="5112" width="7.85546875" customWidth="1"/>
    <col min="5113" max="5113" width="10.7109375" customWidth="1"/>
    <col min="5114" max="5114" width="10.85546875" customWidth="1"/>
    <col min="5115" max="5115" width="10.140625" customWidth="1"/>
    <col min="5116" max="5116" width="9.85546875" customWidth="1"/>
    <col min="5353" max="5353" width="4" bestFit="1" customWidth="1"/>
    <col min="5354" max="5354" width="27.85546875" customWidth="1"/>
    <col min="5355" max="5357" width="0" hidden="1" customWidth="1"/>
    <col min="5358" max="5358" width="8.85546875" customWidth="1"/>
    <col min="5359" max="5359" width="12.42578125" customWidth="1"/>
    <col min="5360" max="5360" width="7.42578125" customWidth="1"/>
    <col min="5361" max="5361" width="12.5703125" customWidth="1"/>
    <col min="5362" max="5363" width="9" customWidth="1"/>
    <col min="5364" max="5364" width="11.42578125" customWidth="1"/>
    <col min="5365" max="5365" width="10.7109375" bestFit="1" customWidth="1"/>
    <col min="5366" max="5366" width="10.140625" customWidth="1"/>
    <col min="5367" max="5367" width="9.7109375" customWidth="1"/>
    <col min="5368" max="5368" width="7.85546875" customWidth="1"/>
    <col min="5369" max="5369" width="10.7109375" customWidth="1"/>
    <col min="5370" max="5370" width="10.85546875" customWidth="1"/>
    <col min="5371" max="5371" width="10.140625" customWidth="1"/>
    <col min="5372" max="5372" width="9.85546875" customWidth="1"/>
    <col min="5609" max="5609" width="4" bestFit="1" customWidth="1"/>
    <col min="5610" max="5610" width="27.85546875" customWidth="1"/>
    <col min="5611" max="5613" width="0" hidden="1" customWidth="1"/>
    <col min="5614" max="5614" width="8.85546875" customWidth="1"/>
    <col min="5615" max="5615" width="12.42578125" customWidth="1"/>
    <col min="5616" max="5616" width="7.42578125" customWidth="1"/>
    <col min="5617" max="5617" width="12.5703125" customWidth="1"/>
    <col min="5618" max="5619" width="9" customWidth="1"/>
    <col min="5620" max="5620" width="11.42578125" customWidth="1"/>
    <col min="5621" max="5621" width="10.7109375" bestFit="1" customWidth="1"/>
    <col min="5622" max="5622" width="10.140625" customWidth="1"/>
    <col min="5623" max="5623" width="9.7109375" customWidth="1"/>
    <col min="5624" max="5624" width="7.85546875" customWidth="1"/>
    <col min="5625" max="5625" width="10.7109375" customWidth="1"/>
    <col min="5626" max="5626" width="10.85546875" customWidth="1"/>
    <col min="5627" max="5627" width="10.140625" customWidth="1"/>
    <col min="5628" max="5628" width="9.85546875" customWidth="1"/>
    <col min="5865" max="5865" width="4" bestFit="1" customWidth="1"/>
    <col min="5866" max="5866" width="27.85546875" customWidth="1"/>
    <col min="5867" max="5869" width="0" hidden="1" customWidth="1"/>
    <col min="5870" max="5870" width="8.85546875" customWidth="1"/>
    <col min="5871" max="5871" width="12.42578125" customWidth="1"/>
    <col min="5872" max="5872" width="7.42578125" customWidth="1"/>
    <col min="5873" max="5873" width="12.5703125" customWidth="1"/>
    <col min="5874" max="5875" width="9" customWidth="1"/>
    <col min="5876" max="5876" width="11.42578125" customWidth="1"/>
    <col min="5877" max="5877" width="10.7109375" bestFit="1" customWidth="1"/>
    <col min="5878" max="5878" width="10.140625" customWidth="1"/>
    <col min="5879" max="5879" width="9.7109375" customWidth="1"/>
    <col min="5880" max="5880" width="7.85546875" customWidth="1"/>
    <col min="5881" max="5881" width="10.7109375" customWidth="1"/>
    <col min="5882" max="5882" width="10.85546875" customWidth="1"/>
    <col min="5883" max="5883" width="10.140625" customWidth="1"/>
    <col min="5884" max="5884" width="9.85546875" customWidth="1"/>
    <col min="6121" max="6121" width="4" bestFit="1" customWidth="1"/>
    <col min="6122" max="6122" width="27.85546875" customWidth="1"/>
    <col min="6123" max="6125" width="0" hidden="1" customWidth="1"/>
    <col min="6126" max="6126" width="8.85546875" customWidth="1"/>
    <col min="6127" max="6127" width="12.42578125" customWidth="1"/>
    <col min="6128" max="6128" width="7.42578125" customWidth="1"/>
    <col min="6129" max="6129" width="12.5703125" customWidth="1"/>
    <col min="6130" max="6131" width="9" customWidth="1"/>
    <col min="6132" max="6132" width="11.42578125" customWidth="1"/>
    <col min="6133" max="6133" width="10.7109375" bestFit="1" customWidth="1"/>
    <col min="6134" max="6134" width="10.140625" customWidth="1"/>
    <col min="6135" max="6135" width="9.7109375" customWidth="1"/>
    <col min="6136" max="6136" width="7.85546875" customWidth="1"/>
    <col min="6137" max="6137" width="10.7109375" customWidth="1"/>
    <col min="6138" max="6138" width="10.85546875" customWidth="1"/>
    <col min="6139" max="6139" width="10.140625" customWidth="1"/>
    <col min="6140" max="6140" width="9.85546875" customWidth="1"/>
    <col min="6377" max="6377" width="4" bestFit="1" customWidth="1"/>
    <col min="6378" max="6378" width="27.85546875" customWidth="1"/>
    <col min="6379" max="6381" width="0" hidden="1" customWidth="1"/>
    <col min="6382" max="6382" width="8.85546875" customWidth="1"/>
    <col min="6383" max="6383" width="12.42578125" customWidth="1"/>
    <col min="6384" max="6384" width="7.42578125" customWidth="1"/>
    <col min="6385" max="6385" width="12.5703125" customWidth="1"/>
    <col min="6386" max="6387" width="9" customWidth="1"/>
    <col min="6388" max="6388" width="11.42578125" customWidth="1"/>
    <col min="6389" max="6389" width="10.7109375" bestFit="1" customWidth="1"/>
    <col min="6390" max="6390" width="10.140625" customWidth="1"/>
    <col min="6391" max="6391" width="9.7109375" customWidth="1"/>
    <col min="6392" max="6392" width="7.85546875" customWidth="1"/>
    <col min="6393" max="6393" width="10.7109375" customWidth="1"/>
    <col min="6394" max="6394" width="10.85546875" customWidth="1"/>
    <col min="6395" max="6395" width="10.140625" customWidth="1"/>
    <col min="6396" max="6396" width="9.85546875" customWidth="1"/>
    <col min="6633" max="6633" width="4" bestFit="1" customWidth="1"/>
    <col min="6634" max="6634" width="27.85546875" customWidth="1"/>
    <col min="6635" max="6637" width="0" hidden="1" customWidth="1"/>
    <col min="6638" max="6638" width="8.85546875" customWidth="1"/>
    <col min="6639" max="6639" width="12.42578125" customWidth="1"/>
    <col min="6640" max="6640" width="7.42578125" customWidth="1"/>
    <col min="6641" max="6641" width="12.5703125" customWidth="1"/>
    <col min="6642" max="6643" width="9" customWidth="1"/>
    <col min="6644" max="6644" width="11.42578125" customWidth="1"/>
    <col min="6645" max="6645" width="10.7109375" bestFit="1" customWidth="1"/>
    <col min="6646" max="6646" width="10.140625" customWidth="1"/>
    <col min="6647" max="6647" width="9.7109375" customWidth="1"/>
    <col min="6648" max="6648" width="7.85546875" customWidth="1"/>
    <col min="6649" max="6649" width="10.7109375" customWidth="1"/>
    <col min="6650" max="6650" width="10.85546875" customWidth="1"/>
    <col min="6651" max="6651" width="10.140625" customWidth="1"/>
    <col min="6652" max="6652" width="9.85546875" customWidth="1"/>
    <col min="6889" max="6889" width="4" bestFit="1" customWidth="1"/>
    <col min="6890" max="6890" width="27.85546875" customWidth="1"/>
    <col min="6891" max="6893" width="0" hidden="1" customWidth="1"/>
    <col min="6894" max="6894" width="8.85546875" customWidth="1"/>
    <col min="6895" max="6895" width="12.42578125" customWidth="1"/>
    <col min="6896" max="6896" width="7.42578125" customWidth="1"/>
    <col min="6897" max="6897" width="12.5703125" customWidth="1"/>
    <col min="6898" max="6899" width="9" customWidth="1"/>
    <col min="6900" max="6900" width="11.42578125" customWidth="1"/>
    <col min="6901" max="6901" width="10.7109375" bestFit="1" customWidth="1"/>
    <col min="6902" max="6902" width="10.140625" customWidth="1"/>
    <col min="6903" max="6903" width="9.7109375" customWidth="1"/>
    <col min="6904" max="6904" width="7.85546875" customWidth="1"/>
    <col min="6905" max="6905" width="10.7109375" customWidth="1"/>
    <col min="6906" max="6906" width="10.85546875" customWidth="1"/>
    <col min="6907" max="6907" width="10.140625" customWidth="1"/>
    <col min="6908" max="6908" width="9.85546875" customWidth="1"/>
    <col min="7145" max="7145" width="4" bestFit="1" customWidth="1"/>
    <col min="7146" max="7146" width="27.85546875" customWidth="1"/>
    <col min="7147" max="7149" width="0" hidden="1" customWidth="1"/>
    <col min="7150" max="7150" width="8.85546875" customWidth="1"/>
    <col min="7151" max="7151" width="12.42578125" customWidth="1"/>
    <col min="7152" max="7152" width="7.42578125" customWidth="1"/>
    <col min="7153" max="7153" width="12.5703125" customWidth="1"/>
    <col min="7154" max="7155" width="9" customWidth="1"/>
    <col min="7156" max="7156" width="11.42578125" customWidth="1"/>
    <col min="7157" max="7157" width="10.7109375" bestFit="1" customWidth="1"/>
    <col min="7158" max="7158" width="10.140625" customWidth="1"/>
    <col min="7159" max="7159" width="9.7109375" customWidth="1"/>
    <col min="7160" max="7160" width="7.85546875" customWidth="1"/>
    <col min="7161" max="7161" width="10.7109375" customWidth="1"/>
    <col min="7162" max="7162" width="10.85546875" customWidth="1"/>
    <col min="7163" max="7163" width="10.140625" customWidth="1"/>
    <col min="7164" max="7164" width="9.85546875" customWidth="1"/>
    <col min="7401" max="7401" width="4" bestFit="1" customWidth="1"/>
    <col min="7402" max="7402" width="27.85546875" customWidth="1"/>
    <col min="7403" max="7405" width="0" hidden="1" customWidth="1"/>
    <col min="7406" max="7406" width="8.85546875" customWidth="1"/>
    <col min="7407" max="7407" width="12.42578125" customWidth="1"/>
    <col min="7408" max="7408" width="7.42578125" customWidth="1"/>
    <col min="7409" max="7409" width="12.5703125" customWidth="1"/>
    <col min="7410" max="7411" width="9" customWidth="1"/>
    <col min="7412" max="7412" width="11.42578125" customWidth="1"/>
    <col min="7413" max="7413" width="10.7109375" bestFit="1" customWidth="1"/>
    <col min="7414" max="7414" width="10.140625" customWidth="1"/>
    <col min="7415" max="7415" width="9.7109375" customWidth="1"/>
    <col min="7416" max="7416" width="7.85546875" customWidth="1"/>
    <col min="7417" max="7417" width="10.7109375" customWidth="1"/>
    <col min="7418" max="7418" width="10.85546875" customWidth="1"/>
    <col min="7419" max="7419" width="10.140625" customWidth="1"/>
    <col min="7420" max="7420" width="9.85546875" customWidth="1"/>
    <col min="7657" max="7657" width="4" bestFit="1" customWidth="1"/>
    <col min="7658" max="7658" width="27.85546875" customWidth="1"/>
    <col min="7659" max="7661" width="0" hidden="1" customWidth="1"/>
    <col min="7662" max="7662" width="8.85546875" customWidth="1"/>
    <col min="7663" max="7663" width="12.42578125" customWidth="1"/>
    <col min="7664" max="7664" width="7.42578125" customWidth="1"/>
    <col min="7665" max="7665" width="12.5703125" customWidth="1"/>
    <col min="7666" max="7667" width="9" customWidth="1"/>
    <col min="7668" max="7668" width="11.42578125" customWidth="1"/>
    <col min="7669" max="7669" width="10.7109375" bestFit="1" customWidth="1"/>
    <col min="7670" max="7670" width="10.140625" customWidth="1"/>
    <col min="7671" max="7671" width="9.7109375" customWidth="1"/>
    <col min="7672" max="7672" width="7.85546875" customWidth="1"/>
    <col min="7673" max="7673" width="10.7109375" customWidth="1"/>
    <col min="7674" max="7674" width="10.85546875" customWidth="1"/>
    <col min="7675" max="7675" width="10.140625" customWidth="1"/>
    <col min="7676" max="7676" width="9.85546875" customWidth="1"/>
    <col min="7913" max="7913" width="4" bestFit="1" customWidth="1"/>
    <col min="7914" max="7914" width="27.85546875" customWidth="1"/>
    <col min="7915" max="7917" width="0" hidden="1" customWidth="1"/>
    <col min="7918" max="7918" width="8.85546875" customWidth="1"/>
    <col min="7919" max="7919" width="12.42578125" customWidth="1"/>
    <col min="7920" max="7920" width="7.42578125" customWidth="1"/>
    <col min="7921" max="7921" width="12.5703125" customWidth="1"/>
    <col min="7922" max="7923" width="9" customWidth="1"/>
    <col min="7924" max="7924" width="11.42578125" customWidth="1"/>
    <col min="7925" max="7925" width="10.7109375" bestFit="1" customWidth="1"/>
    <col min="7926" max="7926" width="10.140625" customWidth="1"/>
    <col min="7927" max="7927" width="9.7109375" customWidth="1"/>
    <col min="7928" max="7928" width="7.85546875" customWidth="1"/>
    <col min="7929" max="7929" width="10.7109375" customWidth="1"/>
    <col min="7930" max="7930" width="10.85546875" customWidth="1"/>
    <col min="7931" max="7931" width="10.140625" customWidth="1"/>
    <col min="7932" max="7932" width="9.85546875" customWidth="1"/>
    <col min="8169" max="8169" width="4" bestFit="1" customWidth="1"/>
    <col min="8170" max="8170" width="27.85546875" customWidth="1"/>
    <col min="8171" max="8173" width="0" hidden="1" customWidth="1"/>
    <col min="8174" max="8174" width="8.85546875" customWidth="1"/>
    <col min="8175" max="8175" width="12.42578125" customWidth="1"/>
    <col min="8176" max="8176" width="7.42578125" customWidth="1"/>
    <col min="8177" max="8177" width="12.5703125" customWidth="1"/>
    <col min="8178" max="8179" width="9" customWidth="1"/>
    <col min="8180" max="8180" width="11.42578125" customWidth="1"/>
    <col min="8181" max="8181" width="10.7109375" bestFit="1" customWidth="1"/>
    <col min="8182" max="8182" width="10.140625" customWidth="1"/>
    <col min="8183" max="8183" width="9.7109375" customWidth="1"/>
    <col min="8184" max="8184" width="7.85546875" customWidth="1"/>
    <col min="8185" max="8185" width="10.7109375" customWidth="1"/>
    <col min="8186" max="8186" width="10.85546875" customWidth="1"/>
    <col min="8187" max="8187" width="10.140625" customWidth="1"/>
    <col min="8188" max="8188" width="9.85546875" customWidth="1"/>
    <col min="8425" max="8425" width="4" bestFit="1" customWidth="1"/>
    <col min="8426" max="8426" width="27.85546875" customWidth="1"/>
    <col min="8427" max="8429" width="0" hidden="1" customWidth="1"/>
    <col min="8430" max="8430" width="8.85546875" customWidth="1"/>
    <col min="8431" max="8431" width="12.42578125" customWidth="1"/>
    <col min="8432" max="8432" width="7.42578125" customWidth="1"/>
    <col min="8433" max="8433" width="12.5703125" customWidth="1"/>
    <col min="8434" max="8435" width="9" customWidth="1"/>
    <col min="8436" max="8436" width="11.42578125" customWidth="1"/>
    <col min="8437" max="8437" width="10.7109375" bestFit="1" customWidth="1"/>
    <col min="8438" max="8438" width="10.140625" customWidth="1"/>
    <col min="8439" max="8439" width="9.7109375" customWidth="1"/>
    <col min="8440" max="8440" width="7.85546875" customWidth="1"/>
    <col min="8441" max="8441" width="10.7109375" customWidth="1"/>
    <col min="8442" max="8442" width="10.85546875" customWidth="1"/>
    <col min="8443" max="8443" width="10.140625" customWidth="1"/>
    <col min="8444" max="8444" width="9.85546875" customWidth="1"/>
    <col min="8681" max="8681" width="4" bestFit="1" customWidth="1"/>
    <col min="8682" max="8682" width="27.85546875" customWidth="1"/>
    <col min="8683" max="8685" width="0" hidden="1" customWidth="1"/>
    <col min="8686" max="8686" width="8.85546875" customWidth="1"/>
    <col min="8687" max="8687" width="12.42578125" customWidth="1"/>
    <col min="8688" max="8688" width="7.42578125" customWidth="1"/>
    <col min="8689" max="8689" width="12.5703125" customWidth="1"/>
    <col min="8690" max="8691" width="9" customWidth="1"/>
    <col min="8692" max="8692" width="11.42578125" customWidth="1"/>
    <col min="8693" max="8693" width="10.7109375" bestFit="1" customWidth="1"/>
    <col min="8694" max="8694" width="10.140625" customWidth="1"/>
    <col min="8695" max="8695" width="9.7109375" customWidth="1"/>
    <col min="8696" max="8696" width="7.85546875" customWidth="1"/>
    <col min="8697" max="8697" width="10.7109375" customWidth="1"/>
    <col min="8698" max="8698" width="10.85546875" customWidth="1"/>
    <col min="8699" max="8699" width="10.140625" customWidth="1"/>
    <col min="8700" max="8700" width="9.85546875" customWidth="1"/>
    <col min="8937" max="8937" width="4" bestFit="1" customWidth="1"/>
    <col min="8938" max="8938" width="27.85546875" customWidth="1"/>
    <col min="8939" max="8941" width="0" hidden="1" customWidth="1"/>
    <col min="8942" max="8942" width="8.85546875" customWidth="1"/>
    <col min="8943" max="8943" width="12.42578125" customWidth="1"/>
    <col min="8944" max="8944" width="7.42578125" customWidth="1"/>
    <col min="8945" max="8945" width="12.5703125" customWidth="1"/>
    <col min="8946" max="8947" width="9" customWidth="1"/>
    <col min="8948" max="8948" width="11.42578125" customWidth="1"/>
    <col min="8949" max="8949" width="10.7109375" bestFit="1" customWidth="1"/>
    <col min="8950" max="8950" width="10.140625" customWidth="1"/>
    <col min="8951" max="8951" width="9.7109375" customWidth="1"/>
    <col min="8952" max="8952" width="7.85546875" customWidth="1"/>
    <col min="8953" max="8953" width="10.7109375" customWidth="1"/>
    <col min="8954" max="8954" width="10.85546875" customWidth="1"/>
    <col min="8955" max="8955" width="10.140625" customWidth="1"/>
    <col min="8956" max="8956" width="9.85546875" customWidth="1"/>
    <col min="9193" max="9193" width="4" bestFit="1" customWidth="1"/>
    <col min="9194" max="9194" width="27.85546875" customWidth="1"/>
    <col min="9195" max="9197" width="0" hidden="1" customWidth="1"/>
    <col min="9198" max="9198" width="8.85546875" customWidth="1"/>
    <col min="9199" max="9199" width="12.42578125" customWidth="1"/>
    <col min="9200" max="9200" width="7.42578125" customWidth="1"/>
    <col min="9201" max="9201" width="12.5703125" customWidth="1"/>
    <col min="9202" max="9203" width="9" customWidth="1"/>
    <col min="9204" max="9204" width="11.42578125" customWidth="1"/>
    <col min="9205" max="9205" width="10.7109375" bestFit="1" customWidth="1"/>
    <col min="9206" max="9206" width="10.140625" customWidth="1"/>
    <col min="9207" max="9207" width="9.7109375" customWidth="1"/>
    <col min="9208" max="9208" width="7.85546875" customWidth="1"/>
    <col min="9209" max="9209" width="10.7109375" customWidth="1"/>
    <col min="9210" max="9210" width="10.85546875" customWidth="1"/>
    <col min="9211" max="9211" width="10.140625" customWidth="1"/>
    <col min="9212" max="9212" width="9.85546875" customWidth="1"/>
    <col min="9449" max="9449" width="4" bestFit="1" customWidth="1"/>
    <col min="9450" max="9450" width="27.85546875" customWidth="1"/>
    <col min="9451" max="9453" width="0" hidden="1" customWidth="1"/>
    <col min="9454" max="9454" width="8.85546875" customWidth="1"/>
    <col min="9455" max="9455" width="12.42578125" customWidth="1"/>
    <col min="9456" max="9456" width="7.42578125" customWidth="1"/>
    <col min="9457" max="9457" width="12.5703125" customWidth="1"/>
    <col min="9458" max="9459" width="9" customWidth="1"/>
    <col min="9460" max="9460" width="11.42578125" customWidth="1"/>
    <col min="9461" max="9461" width="10.7109375" bestFit="1" customWidth="1"/>
    <col min="9462" max="9462" width="10.140625" customWidth="1"/>
    <col min="9463" max="9463" width="9.7109375" customWidth="1"/>
    <col min="9464" max="9464" width="7.85546875" customWidth="1"/>
    <col min="9465" max="9465" width="10.7109375" customWidth="1"/>
    <col min="9466" max="9466" width="10.85546875" customWidth="1"/>
    <col min="9467" max="9467" width="10.140625" customWidth="1"/>
    <col min="9468" max="9468" width="9.85546875" customWidth="1"/>
    <col min="9705" max="9705" width="4" bestFit="1" customWidth="1"/>
    <col min="9706" max="9706" width="27.85546875" customWidth="1"/>
    <col min="9707" max="9709" width="0" hidden="1" customWidth="1"/>
    <col min="9710" max="9710" width="8.85546875" customWidth="1"/>
    <col min="9711" max="9711" width="12.42578125" customWidth="1"/>
    <col min="9712" max="9712" width="7.42578125" customWidth="1"/>
    <col min="9713" max="9713" width="12.5703125" customWidth="1"/>
    <col min="9714" max="9715" width="9" customWidth="1"/>
    <col min="9716" max="9716" width="11.42578125" customWidth="1"/>
    <col min="9717" max="9717" width="10.7109375" bestFit="1" customWidth="1"/>
    <col min="9718" max="9718" width="10.140625" customWidth="1"/>
    <col min="9719" max="9719" width="9.7109375" customWidth="1"/>
    <col min="9720" max="9720" width="7.85546875" customWidth="1"/>
    <col min="9721" max="9721" width="10.7109375" customWidth="1"/>
    <col min="9722" max="9722" width="10.85546875" customWidth="1"/>
    <col min="9723" max="9723" width="10.140625" customWidth="1"/>
    <col min="9724" max="9724" width="9.85546875" customWidth="1"/>
    <col min="9961" max="9961" width="4" bestFit="1" customWidth="1"/>
    <col min="9962" max="9962" width="27.85546875" customWidth="1"/>
    <col min="9963" max="9965" width="0" hidden="1" customWidth="1"/>
    <col min="9966" max="9966" width="8.85546875" customWidth="1"/>
    <col min="9967" max="9967" width="12.42578125" customWidth="1"/>
    <col min="9968" max="9968" width="7.42578125" customWidth="1"/>
    <col min="9969" max="9969" width="12.5703125" customWidth="1"/>
    <col min="9970" max="9971" width="9" customWidth="1"/>
    <col min="9972" max="9972" width="11.42578125" customWidth="1"/>
    <col min="9973" max="9973" width="10.7109375" bestFit="1" customWidth="1"/>
    <col min="9974" max="9974" width="10.140625" customWidth="1"/>
    <col min="9975" max="9975" width="9.7109375" customWidth="1"/>
    <col min="9976" max="9976" width="7.85546875" customWidth="1"/>
    <col min="9977" max="9977" width="10.7109375" customWidth="1"/>
    <col min="9978" max="9978" width="10.85546875" customWidth="1"/>
    <col min="9979" max="9979" width="10.140625" customWidth="1"/>
    <col min="9980" max="9980" width="9.85546875" customWidth="1"/>
    <col min="10217" max="10217" width="4" bestFit="1" customWidth="1"/>
    <col min="10218" max="10218" width="27.85546875" customWidth="1"/>
    <col min="10219" max="10221" width="0" hidden="1" customWidth="1"/>
    <col min="10222" max="10222" width="8.85546875" customWidth="1"/>
    <col min="10223" max="10223" width="12.42578125" customWidth="1"/>
    <col min="10224" max="10224" width="7.42578125" customWidth="1"/>
    <col min="10225" max="10225" width="12.5703125" customWidth="1"/>
    <col min="10226" max="10227" width="9" customWidth="1"/>
    <col min="10228" max="10228" width="11.42578125" customWidth="1"/>
    <col min="10229" max="10229" width="10.7109375" bestFit="1" customWidth="1"/>
    <col min="10230" max="10230" width="10.140625" customWidth="1"/>
    <col min="10231" max="10231" width="9.7109375" customWidth="1"/>
    <col min="10232" max="10232" width="7.85546875" customWidth="1"/>
    <col min="10233" max="10233" width="10.7109375" customWidth="1"/>
    <col min="10234" max="10234" width="10.85546875" customWidth="1"/>
    <col min="10235" max="10235" width="10.140625" customWidth="1"/>
    <col min="10236" max="10236" width="9.85546875" customWidth="1"/>
    <col min="10473" max="10473" width="4" bestFit="1" customWidth="1"/>
    <col min="10474" max="10474" width="27.85546875" customWidth="1"/>
    <col min="10475" max="10477" width="0" hidden="1" customWidth="1"/>
    <col min="10478" max="10478" width="8.85546875" customWidth="1"/>
    <col min="10479" max="10479" width="12.42578125" customWidth="1"/>
    <col min="10480" max="10480" width="7.42578125" customWidth="1"/>
    <col min="10481" max="10481" width="12.5703125" customWidth="1"/>
    <col min="10482" max="10483" width="9" customWidth="1"/>
    <col min="10484" max="10484" width="11.42578125" customWidth="1"/>
    <col min="10485" max="10485" width="10.7109375" bestFit="1" customWidth="1"/>
    <col min="10486" max="10486" width="10.140625" customWidth="1"/>
    <col min="10487" max="10487" width="9.7109375" customWidth="1"/>
    <col min="10488" max="10488" width="7.85546875" customWidth="1"/>
    <col min="10489" max="10489" width="10.7109375" customWidth="1"/>
    <col min="10490" max="10490" width="10.85546875" customWidth="1"/>
    <col min="10491" max="10491" width="10.140625" customWidth="1"/>
    <col min="10492" max="10492" width="9.85546875" customWidth="1"/>
    <col min="10729" max="10729" width="4" bestFit="1" customWidth="1"/>
    <col min="10730" max="10730" width="27.85546875" customWidth="1"/>
    <col min="10731" max="10733" width="0" hidden="1" customWidth="1"/>
    <col min="10734" max="10734" width="8.85546875" customWidth="1"/>
    <col min="10735" max="10735" width="12.42578125" customWidth="1"/>
    <col min="10736" max="10736" width="7.42578125" customWidth="1"/>
    <col min="10737" max="10737" width="12.5703125" customWidth="1"/>
    <col min="10738" max="10739" width="9" customWidth="1"/>
    <col min="10740" max="10740" width="11.42578125" customWidth="1"/>
    <col min="10741" max="10741" width="10.7109375" bestFit="1" customWidth="1"/>
    <col min="10742" max="10742" width="10.140625" customWidth="1"/>
    <col min="10743" max="10743" width="9.7109375" customWidth="1"/>
    <col min="10744" max="10744" width="7.85546875" customWidth="1"/>
    <col min="10745" max="10745" width="10.7109375" customWidth="1"/>
    <col min="10746" max="10746" width="10.85546875" customWidth="1"/>
    <col min="10747" max="10747" width="10.140625" customWidth="1"/>
    <col min="10748" max="10748" width="9.85546875" customWidth="1"/>
    <col min="10985" max="10985" width="4" bestFit="1" customWidth="1"/>
    <col min="10986" max="10986" width="27.85546875" customWidth="1"/>
    <col min="10987" max="10989" width="0" hidden="1" customWidth="1"/>
    <col min="10990" max="10990" width="8.85546875" customWidth="1"/>
    <col min="10991" max="10991" width="12.42578125" customWidth="1"/>
    <col min="10992" max="10992" width="7.42578125" customWidth="1"/>
    <col min="10993" max="10993" width="12.5703125" customWidth="1"/>
    <col min="10994" max="10995" width="9" customWidth="1"/>
    <col min="10996" max="10996" width="11.42578125" customWidth="1"/>
    <col min="10997" max="10997" width="10.7109375" bestFit="1" customWidth="1"/>
    <col min="10998" max="10998" width="10.140625" customWidth="1"/>
    <col min="10999" max="10999" width="9.7109375" customWidth="1"/>
    <col min="11000" max="11000" width="7.85546875" customWidth="1"/>
    <col min="11001" max="11001" width="10.7109375" customWidth="1"/>
    <col min="11002" max="11002" width="10.85546875" customWidth="1"/>
    <col min="11003" max="11003" width="10.140625" customWidth="1"/>
    <col min="11004" max="11004" width="9.85546875" customWidth="1"/>
    <col min="11241" max="11241" width="4" bestFit="1" customWidth="1"/>
    <col min="11242" max="11242" width="27.85546875" customWidth="1"/>
    <col min="11243" max="11245" width="0" hidden="1" customWidth="1"/>
    <col min="11246" max="11246" width="8.85546875" customWidth="1"/>
    <col min="11247" max="11247" width="12.42578125" customWidth="1"/>
    <col min="11248" max="11248" width="7.42578125" customWidth="1"/>
    <col min="11249" max="11249" width="12.5703125" customWidth="1"/>
    <col min="11250" max="11251" width="9" customWidth="1"/>
    <col min="11252" max="11252" width="11.42578125" customWidth="1"/>
    <col min="11253" max="11253" width="10.7109375" bestFit="1" customWidth="1"/>
    <col min="11254" max="11254" width="10.140625" customWidth="1"/>
    <col min="11255" max="11255" width="9.7109375" customWidth="1"/>
    <col min="11256" max="11256" width="7.85546875" customWidth="1"/>
    <col min="11257" max="11257" width="10.7109375" customWidth="1"/>
    <col min="11258" max="11258" width="10.85546875" customWidth="1"/>
    <col min="11259" max="11259" width="10.140625" customWidth="1"/>
    <col min="11260" max="11260" width="9.85546875" customWidth="1"/>
    <col min="11497" max="11497" width="4" bestFit="1" customWidth="1"/>
    <col min="11498" max="11498" width="27.85546875" customWidth="1"/>
    <col min="11499" max="11501" width="0" hidden="1" customWidth="1"/>
    <col min="11502" max="11502" width="8.85546875" customWidth="1"/>
    <col min="11503" max="11503" width="12.42578125" customWidth="1"/>
    <col min="11504" max="11504" width="7.42578125" customWidth="1"/>
    <col min="11505" max="11505" width="12.5703125" customWidth="1"/>
    <col min="11506" max="11507" width="9" customWidth="1"/>
    <col min="11508" max="11508" width="11.42578125" customWidth="1"/>
    <col min="11509" max="11509" width="10.7109375" bestFit="1" customWidth="1"/>
    <col min="11510" max="11510" width="10.140625" customWidth="1"/>
    <col min="11511" max="11511" width="9.7109375" customWidth="1"/>
    <col min="11512" max="11512" width="7.85546875" customWidth="1"/>
    <col min="11513" max="11513" width="10.7109375" customWidth="1"/>
    <col min="11514" max="11514" width="10.85546875" customWidth="1"/>
    <col min="11515" max="11515" width="10.140625" customWidth="1"/>
    <col min="11516" max="11516" width="9.85546875" customWidth="1"/>
    <col min="11753" max="11753" width="4" bestFit="1" customWidth="1"/>
    <col min="11754" max="11754" width="27.85546875" customWidth="1"/>
    <col min="11755" max="11757" width="0" hidden="1" customWidth="1"/>
    <col min="11758" max="11758" width="8.85546875" customWidth="1"/>
    <col min="11759" max="11759" width="12.42578125" customWidth="1"/>
    <col min="11760" max="11760" width="7.42578125" customWidth="1"/>
    <col min="11761" max="11761" width="12.5703125" customWidth="1"/>
    <col min="11762" max="11763" width="9" customWidth="1"/>
    <col min="11764" max="11764" width="11.42578125" customWidth="1"/>
    <col min="11765" max="11765" width="10.7109375" bestFit="1" customWidth="1"/>
    <col min="11766" max="11766" width="10.140625" customWidth="1"/>
    <col min="11767" max="11767" width="9.7109375" customWidth="1"/>
    <col min="11768" max="11768" width="7.85546875" customWidth="1"/>
    <col min="11769" max="11769" width="10.7109375" customWidth="1"/>
    <col min="11770" max="11770" width="10.85546875" customWidth="1"/>
    <col min="11771" max="11771" width="10.140625" customWidth="1"/>
    <col min="11772" max="11772" width="9.85546875" customWidth="1"/>
    <col min="12009" max="12009" width="4" bestFit="1" customWidth="1"/>
    <col min="12010" max="12010" width="27.85546875" customWidth="1"/>
    <col min="12011" max="12013" width="0" hidden="1" customWidth="1"/>
    <col min="12014" max="12014" width="8.85546875" customWidth="1"/>
    <col min="12015" max="12015" width="12.42578125" customWidth="1"/>
    <col min="12016" max="12016" width="7.42578125" customWidth="1"/>
    <col min="12017" max="12017" width="12.5703125" customWidth="1"/>
    <col min="12018" max="12019" width="9" customWidth="1"/>
    <col min="12020" max="12020" width="11.42578125" customWidth="1"/>
    <col min="12021" max="12021" width="10.7109375" bestFit="1" customWidth="1"/>
    <col min="12022" max="12022" width="10.140625" customWidth="1"/>
    <col min="12023" max="12023" width="9.7109375" customWidth="1"/>
    <col min="12024" max="12024" width="7.85546875" customWidth="1"/>
    <col min="12025" max="12025" width="10.7109375" customWidth="1"/>
    <col min="12026" max="12026" width="10.85546875" customWidth="1"/>
    <col min="12027" max="12027" width="10.140625" customWidth="1"/>
    <col min="12028" max="12028" width="9.85546875" customWidth="1"/>
    <col min="12265" max="12265" width="4" bestFit="1" customWidth="1"/>
    <col min="12266" max="12266" width="27.85546875" customWidth="1"/>
    <col min="12267" max="12269" width="0" hidden="1" customWidth="1"/>
    <col min="12270" max="12270" width="8.85546875" customWidth="1"/>
    <col min="12271" max="12271" width="12.42578125" customWidth="1"/>
    <col min="12272" max="12272" width="7.42578125" customWidth="1"/>
    <col min="12273" max="12273" width="12.5703125" customWidth="1"/>
    <col min="12274" max="12275" width="9" customWidth="1"/>
    <col min="12276" max="12276" width="11.42578125" customWidth="1"/>
    <col min="12277" max="12277" width="10.7109375" bestFit="1" customWidth="1"/>
    <col min="12278" max="12278" width="10.140625" customWidth="1"/>
    <col min="12279" max="12279" width="9.7109375" customWidth="1"/>
    <col min="12280" max="12280" width="7.85546875" customWidth="1"/>
    <col min="12281" max="12281" width="10.7109375" customWidth="1"/>
    <col min="12282" max="12282" width="10.85546875" customWidth="1"/>
    <col min="12283" max="12283" width="10.140625" customWidth="1"/>
    <col min="12284" max="12284" width="9.85546875" customWidth="1"/>
    <col min="12521" max="12521" width="4" bestFit="1" customWidth="1"/>
    <col min="12522" max="12522" width="27.85546875" customWidth="1"/>
    <col min="12523" max="12525" width="0" hidden="1" customWidth="1"/>
    <col min="12526" max="12526" width="8.85546875" customWidth="1"/>
    <col min="12527" max="12527" width="12.42578125" customWidth="1"/>
    <col min="12528" max="12528" width="7.42578125" customWidth="1"/>
    <col min="12529" max="12529" width="12.5703125" customWidth="1"/>
    <col min="12530" max="12531" width="9" customWidth="1"/>
    <col min="12532" max="12532" width="11.42578125" customWidth="1"/>
    <col min="12533" max="12533" width="10.7109375" bestFit="1" customWidth="1"/>
    <col min="12534" max="12534" width="10.140625" customWidth="1"/>
    <col min="12535" max="12535" width="9.7109375" customWidth="1"/>
    <col min="12536" max="12536" width="7.85546875" customWidth="1"/>
    <col min="12537" max="12537" width="10.7109375" customWidth="1"/>
    <col min="12538" max="12538" width="10.85546875" customWidth="1"/>
    <col min="12539" max="12539" width="10.140625" customWidth="1"/>
    <col min="12540" max="12540" width="9.85546875" customWidth="1"/>
    <col min="12777" max="12777" width="4" bestFit="1" customWidth="1"/>
    <col min="12778" max="12778" width="27.85546875" customWidth="1"/>
    <col min="12779" max="12781" width="0" hidden="1" customWidth="1"/>
    <col min="12782" max="12782" width="8.85546875" customWidth="1"/>
    <col min="12783" max="12783" width="12.42578125" customWidth="1"/>
    <col min="12784" max="12784" width="7.42578125" customWidth="1"/>
    <col min="12785" max="12785" width="12.5703125" customWidth="1"/>
    <col min="12786" max="12787" width="9" customWidth="1"/>
    <col min="12788" max="12788" width="11.42578125" customWidth="1"/>
    <col min="12789" max="12789" width="10.7109375" bestFit="1" customWidth="1"/>
    <col min="12790" max="12790" width="10.140625" customWidth="1"/>
    <col min="12791" max="12791" width="9.7109375" customWidth="1"/>
    <col min="12792" max="12792" width="7.85546875" customWidth="1"/>
    <col min="12793" max="12793" width="10.7109375" customWidth="1"/>
    <col min="12794" max="12794" width="10.85546875" customWidth="1"/>
    <col min="12795" max="12795" width="10.140625" customWidth="1"/>
    <col min="12796" max="12796" width="9.85546875" customWidth="1"/>
    <col min="13033" max="13033" width="4" bestFit="1" customWidth="1"/>
    <col min="13034" max="13034" width="27.85546875" customWidth="1"/>
    <col min="13035" max="13037" width="0" hidden="1" customWidth="1"/>
    <col min="13038" max="13038" width="8.85546875" customWidth="1"/>
    <col min="13039" max="13039" width="12.42578125" customWidth="1"/>
    <col min="13040" max="13040" width="7.42578125" customWidth="1"/>
    <col min="13041" max="13041" width="12.5703125" customWidth="1"/>
    <col min="13042" max="13043" width="9" customWidth="1"/>
    <col min="13044" max="13044" width="11.42578125" customWidth="1"/>
    <col min="13045" max="13045" width="10.7109375" bestFit="1" customWidth="1"/>
    <col min="13046" max="13046" width="10.140625" customWidth="1"/>
    <col min="13047" max="13047" width="9.7109375" customWidth="1"/>
    <col min="13048" max="13048" width="7.85546875" customWidth="1"/>
    <col min="13049" max="13049" width="10.7109375" customWidth="1"/>
    <col min="13050" max="13050" width="10.85546875" customWidth="1"/>
    <col min="13051" max="13051" width="10.140625" customWidth="1"/>
    <col min="13052" max="13052" width="9.85546875" customWidth="1"/>
    <col min="13289" max="13289" width="4" bestFit="1" customWidth="1"/>
    <col min="13290" max="13290" width="27.85546875" customWidth="1"/>
    <col min="13291" max="13293" width="0" hidden="1" customWidth="1"/>
    <col min="13294" max="13294" width="8.85546875" customWidth="1"/>
    <col min="13295" max="13295" width="12.42578125" customWidth="1"/>
    <col min="13296" max="13296" width="7.42578125" customWidth="1"/>
    <col min="13297" max="13297" width="12.5703125" customWidth="1"/>
    <col min="13298" max="13299" width="9" customWidth="1"/>
    <col min="13300" max="13300" width="11.42578125" customWidth="1"/>
    <col min="13301" max="13301" width="10.7109375" bestFit="1" customWidth="1"/>
    <col min="13302" max="13302" width="10.140625" customWidth="1"/>
    <col min="13303" max="13303" width="9.7109375" customWidth="1"/>
    <col min="13304" max="13304" width="7.85546875" customWidth="1"/>
    <col min="13305" max="13305" width="10.7109375" customWidth="1"/>
    <col min="13306" max="13306" width="10.85546875" customWidth="1"/>
    <col min="13307" max="13307" width="10.140625" customWidth="1"/>
    <col min="13308" max="13308" width="9.85546875" customWidth="1"/>
    <col min="13545" max="13545" width="4" bestFit="1" customWidth="1"/>
    <col min="13546" max="13546" width="27.85546875" customWidth="1"/>
    <col min="13547" max="13549" width="0" hidden="1" customWidth="1"/>
    <col min="13550" max="13550" width="8.85546875" customWidth="1"/>
    <col min="13551" max="13551" width="12.42578125" customWidth="1"/>
    <col min="13552" max="13552" width="7.42578125" customWidth="1"/>
    <col min="13553" max="13553" width="12.5703125" customWidth="1"/>
    <col min="13554" max="13555" width="9" customWidth="1"/>
    <col min="13556" max="13556" width="11.42578125" customWidth="1"/>
    <col min="13557" max="13557" width="10.7109375" bestFit="1" customWidth="1"/>
    <col min="13558" max="13558" width="10.140625" customWidth="1"/>
    <col min="13559" max="13559" width="9.7109375" customWidth="1"/>
    <col min="13560" max="13560" width="7.85546875" customWidth="1"/>
    <col min="13561" max="13561" width="10.7109375" customWidth="1"/>
    <col min="13562" max="13562" width="10.85546875" customWidth="1"/>
    <col min="13563" max="13563" width="10.140625" customWidth="1"/>
    <col min="13564" max="13564" width="9.85546875" customWidth="1"/>
    <col min="13801" max="13801" width="4" bestFit="1" customWidth="1"/>
    <col min="13802" max="13802" width="27.85546875" customWidth="1"/>
    <col min="13803" max="13805" width="0" hidden="1" customWidth="1"/>
    <col min="13806" max="13806" width="8.85546875" customWidth="1"/>
    <col min="13807" max="13807" width="12.42578125" customWidth="1"/>
    <col min="13808" max="13808" width="7.42578125" customWidth="1"/>
    <col min="13809" max="13809" width="12.5703125" customWidth="1"/>
    <col min="13810" max="13811" width="9" customWidth="1"/>
    <col min="13812" max="13812" width="11.42578125" customWidth="1"/>
    <col min="13813" max="13813" width="10.7109375" bestFit="1" customWidth="1"/>
    <col min="13814" max="13814" width="10.140625" customWidth="1"/>
    <col min="13815" max="13815" width="9.7109375" customWidth="1"/>
    <col min="13816" max="13816" width="7.85546875" customWidth="1"/>
    <col min="13817" max="13817" width="10.7109375" customWidth="1"/>
    <col min="13818" max="13818" width="10.85546875" customWidth="1"/>
    <col min="13819" max="13819" width="10.140625" customWidth="1"/>
    <col min="13820" max="13820" width="9.85546875" customWidth="1"/>
    <col min="14057" max="14057" width="4" bestFit="1" customWidth="1"/>
    <col min="14058" max="14058" width="27.85546875" customWidth="1"/>
    <col min="14059" max="14061" width="0" hidden="1" customWidth="1"/>
    <col min="14062" max="14062" width="8.85546875" customWidth="1"/>
    <col min="14063" max="14063" width="12.42578125" customWidth="1"/>
    <col min="14064" max="14064" width="7.42578125" customWidth="1"/>
    <col min="14065" max="14065" width="12.5703125" customWidth="1"/>
    <col min="14066" max="14067" width="9" customWidth="1"/>
    <col min="14068" max="14068" width="11.42578125" customWidth="1"/>
    <col min="14069" max="14069" width="10.7109375" bestFit="1" customWidth="1"/>
    <col min="14070" max="14070" width="10.140625" customWidth="1"/>
    <col min="14071" max="14071" width="9.7109375" customWidth="1"/>
    <col min="14072" max="14072" width="7.85546875" customWidth="1"/>
    <col min="14073" max="14073" width="10.7109375" customWidth="1"/>
    <col min="14074" max="14074" width="10.85546875" customWidth="1"/>
    <col min="14075" max="14075" width="10.140625" customWidth="1"/>
    <col min="14076" max="14076" width="9.85546875" customWidth="1"/>
    <col min="14313" max="14313" width="4" bestFit="1" customWidth="1"/>
    <col min="14314" max="14314" width="27.85546875" customWidth="1"/>
    <col min="14315" max="14317" width="0" hidden="1" customWidth="1"/>
    <col min="14318" max="14318" width="8.85546875" customWidth="1"/>
    <col min="14319" max="14319" width="12.42578125" customWidth="1"/>
    <col min="14320" max="14320" width="7.42578125" customWidth="1"/>
    <col min="14321" max="14321" width="12.5703125" customWidth="1"/>
    <col min="14322" max="14323" width="9" customWidth="1"/>
    <col min="14324" max="14324" width="11.42578125" customWidth="1"/>
    <col min="14325" max="14325" width="10.7109375" bestFit="1" customWidth="1"/>
    <col min="14326" max="14326" width="10.140625" customWidth="1"/>
    <col min="14327" max="14327" width="9.7109375" customWidth="1"/>
    <col min="14328" max="14328" width="7.85546875" customWidth="1"/>
    <col min="14329" max="14329" width="10.7109375" customWidth="1"/>
    <col min="14330" max="14330" width="10.85546875" customWidth="1"/>
    <col min="14331" max="14331" width="10.140625" customWidth="1"/>
    <col min="14332" max="14332" width="9.85546875" customWidth="1"/>
    <col min="14569" max="14569" width="4" bestFit="1" customWidth="1"/>
    <col min="14570" max="14570" width="27.85546875" customWidth="1"/>
    <col min="14571" max="14573" width="0" hidden="1" customWidth="1"/>
    <col min="14574" max="14574" width="8.85546875" customWidth="1"/>
    <col min="14575" max="14575" width="12.42578125" customWidth="1"/>
    <col min="14576" max="14576" width="7.42578125" customWidth="1"/>
    <col min="14577" max="14577" width="12.5703125" customWidth="1"/>
    <col min="14578" max="14579" width="9" customWidth="1"/>
    <col min="14580" max="14580" width="11.42578125" customWidth="1"/>
    <col min="14581" max="14581" width="10.7109375" bestFit="1" customWidth="1"/>
    <col min="14582" max="14582" width="10.140625" customWidth="1"/>
    <col min="14583" max="14583" width="9.7109375" customWidth="1"/>
    <col min="14584" max="14584" width="7.85546875" customWidth="1"/>
    <col min="14585" max="14585" width="10.7109375" customWidth="1"/>
    <col min="14586" max="14586" width="10.85546875" customWidth="1"/>
    <col min="14587" max="14587" width="10.140625" customWidth="1"/>
    <col min="14588" max="14588" width="9.85546875" customWidth="1"/>
    <col min="14825" max="14825" width="4" bestFit="1" customWidth="1"/>
    <col min="14826" max="14826" width="27.85546875" customWidth="1"/>
    <col min="14827" max="14829" width="0" hidden="1" customWidth="1"/>
    <col min="14830" max="14830" width="8.85546875" customWidth="1"/>
    <col min="14831" max="14831" width="12.42578125" customWidth="1"/>
    <col min="14832" max="14832" width="7.42578125" customWidth="1"/>
    <col min="14833" max="14833" width="12.5703125" customWidth="1"/>
    <col min="14834" max="14835" width="9" customWidth="1"/>
    <col min="14836" max="14836" width="11.42578125" customWidth="1"/>
    <col min="14837" max="14837" width="10.7109375" bestFit="1" customWidth="1"/>
    <col min="14838" max="14838" width="10.140625" customWidth="1"/>
    <col min="14839" max="14839" width="9.7109375" customWidth="1"/>
    <col min="14840" max="14840" width="7.85546875" customWidth="1"/>
    <col min="14841" max="14841" width="10.7109375" customWidth="1"/>
    <col min="14842" max="14842" width="10.85546875" customWidth="1"/>
    <col min="14843" max="14843" width="10.140625" customWidth="1"/>
    <col min="14844" max="14844" width="9.85546875" customWidth="1"/>
    <col min="15081" max="15081" width="4" bestFit="1" customWidth="1"/>
    <col min="15082" max="15082" width="27.85546875" customWidth="1"/>
    <col min="15083" max="15085" width="0" hidden="1" customWidth="1"/>
    <col min="15086" max="15086" width="8.85546875" customWidth="1"/>
    <col min="15087" max="15087" width="12.42578125" customWidth="1"/>
    <col min="15088" max="15088" width="7.42578125" customWidth="1"/>
    <col min="15089" max="15089" width="12.5703125" customWidth="1"/>
    <col min="15090" max="15091" width="9" customWidth="1"/>
    <col min="15092" max="15092" width="11.42578125" customWidth="1"/>
    <col min="15093" max="15093" width="10.7109375" bestFit="1" customWidth="1"/>
    <col min="15094" max="15094" width="10.140625" customWidth="1"/>
    <col min="15095" max="15095" width="9.7109375" customWidth="1"/>
    <col min="15096" max="15096" width="7.85546875" customWidth="1"/>
    <col min="15097" max="15097" width="10.7109375" customWidth="1"/>
    <col min="15098" max="15098" width="10.85546875" customWidth="1"/>
    <col min="15099" max="15099" width="10.140625" customWidth="1"/>
    <col min="15100" max="15100" width="9.85546875" customWidth="1"/>
    <col min="15337" max="15337" width="4" bestFit="1" customWidth="1"/>
    <col min="15338" max="15338" width="27.85546875" customWidth="1"/>
    <col min="15339" max="15341" width="0" hidden="1" customWidth="1"/>
    <col min="15342" max="15342" width="8.85546875" customWidth="1"/>
    <col min="15343" max="15343" width="12.42578125" customWidth="1"/>
    <col min="15344" max="15344" width="7.42578125" customWidth="1"/>
    <col min="15345" max="15345" width="12.5703125" customWidth="1"/>
    <col min="15346" max="15347" width="9" customWidth="1"/>
    <col min="15348" max="15348" width="11.42578125" customWidth="1"/>
    <col min="15349" max="15349" width="10.7109375" bestFit="1" customWidth="1"/>
    <col min="15350" max="15350" width="10.140625" customWidth="1"/>
    <col min="15351" max="15351" width="9.7109375" customWidth="1"/>
    <col min="15352" max="15352" width="7.85546875" customWidth="1"/>
    <col min="15353" max="15353" width="10.7109375" customWidth="1"/>
    <col min="15354" max="15354" width="10.85546875" customWidth="1"/>
    <col min="15355" max="15355" width="10.140625" customWidth="1"/>
    <col min="15356" max="15356" width="9.85546875" customWidth="1"/>
    <col min="15593" max="15593" width="4" bestFit="1" customWidth="1"/>
    <col min="15594" max="15594" width="27.85546875" customWidth="1"/>
    <col min="15595" max="15597" width="0" hidden="1" customWidth="1"/>
    <col min="15598" max="15598" width="8.85546875" customWidth="1"/>
    <col min="15599" max="15599" width="12.42578125" customWidth="1"/>
    <col min="15600" max="15600" width="7.42578125" customWidth="1"/>
    <col min="15601" max="15601" width="12.5703125" customWidth="1"/>
    <col min="15602" max="15603" width="9" customWidth="1"/>
    <col min="15604" max="15604" width="11.42578125" customWidth="1"/>
    <col min="15605" max="15605" width="10.7109375" bestFit="1" customWidth="1"/>
    <col min="15606" max="15606" width="10.140625" customWidth="1"/>
    <col min="15607" max="15607" width="9.7109375" customWidth="1"/>
    <col min="15608" max="15608" width="7.85546875" customWidth="1"/>
    <col min="15609" max="15609" width="10.7109375" customWidth="1"/>
    <col min="15610" max="15610" width="10.85546875" customWidth="1"/>
    <col min="15611" max="15611" width="10.140625" customWidth="1"/>
    <col min="15612" max="15612" width="9.85546875" customWidth="1"/>
    <col min="15849" max="15849" width="4" bestFit="1" customWidth="1"/>
    <col min="15850" max="15850" width="27.85546875" customWidth="1"/>
    <col min="15851" max="15853" width="0" hidden="1" customWidth="1"/>
    <col min="15854" max="15854" width="8.85546875" customWidth="1"/>
    <col min="15855" max="15855" width="12.42578125" customWidth="1"/>
    <col min="15856" max="15856" width="7.42578125" customWidth="1"/>
    <col min="15857" max="15857" width="12.5703125" customWidth="1"/>
    <col min="15858" max="15859" width="9" customWidth="1"/>
    <col min="15860" max="15860" width="11.42578125" customWidth="1"/>
    <col min="15861" max="15861" width="10.7109375" bestFit="1" customWidth="1"/>
    <col min="15862" max="15862" width="10.140625" customWidth="1"/>
    <col min="15863" max="15863" width="9.7109375" customWidth="1"/>
    <col min="15864" max="15864" width="7.85546875" customWidth="1"/>
    <col min="15865" max="15865" width="10.7109375" customWidth="1"/>
    <col min="15866" max="15866" width="10.85546875" customWidth="1"/>
    <col min="15867" max="15867" width="10.140625" customWidth="1"/>
    <col min="15868" max="15868" width="9.85546875" customWidth="1"/>
    <col min="16105" max="16105" width="4" bestFit="1" customWidth="1"/>
    <col min="16106" max="16106" width="27.85546875" customWidth="1"/>
    <col min="16107" max="16109" width="0" hidden="1" customWidth="1"/>
    <col min="16110" max="16110" width="8.85546875" customWidth="1"/>
    <col min="16111" max="16111" width="12.42578125" customWidth="1"/>
    <col min="16112" max="16112" width="7.42578125" customWidth="1"/>
    <col min="16113" max="16113" width="12.5703125" customWidth="1"/>
    <col min="16114" max="16115" width="9" customWidth="1"/>
    <col min="16116" max="16116" width="11.42578125" customWidth="1"/>
    <col min="16117" max="16117" width="10.7109375" bestFit="1" customWidth="1"/>
    <col min="16118" max="16118" width="10.140625" customWidth="1"/>
    <col min="16119" max="16119" width="9.7109375" customWidth="1"/>
    <col min="16120" max="16120" width="7.85546875" customWidth="1"/>
    <col min="16121" max="16121" width="10.7109375" customWidth="1"/>
    <col min="16122" max="16122" width="10.85546875" customWidth="1"/>
    <col min="16123" max="16123" width="10.140625" customWidth="1"/>
    <col min="16124" max="16124" width="9.85546875" customWidth="1"/>
  </cols>
  <sheetData>
    <row r="1" spans="1:36" ht="15.75" thickBot="1">
      <c r="A1" s="2" t="s">
        <v>305</v>
      </c>
    </row>
    <row r="2" spans="1:36" ht="36" customHeight="1" thickBot="1">
      <c r="B2" s="319" t="s">
        <v>507</v>
      </c>
      <c r="C2" s="320"/>
      <c r="D2" s="320"/>
      <c r="E2" s="320"/>
      <c r="F2" s="320"/>
      <c r="G2" s="320"/>
      <c r="H2" s="320"/>
      <c r="I2" s="320"/>
      <c r="J2" s="320"/>
      <c r="K2" s="320"/>
      <c r="L2" s="320"/>
      <c r="M2" s="320"/>
      <c r="N2" s="321"/>
    </row>
    <row r="3" spans="1:36" ht="21" customHeight="1">
      <c r="B3" s="326" t="s">
        <v>200</v>
      </c>
      <c r="C3" s="328" t="s">
        <v>222</v>
      </c>
      <c r="D3" s="115" t="s">
        <v>223</v>
      </c>
      <c r="E3" s="116"/>
      <c r="F3" s="116"/>
      <c r="G3" s="328" t="s">
        <v>508</v>
      </c>
      <c r="H3" s="328"/>
      <c r="I3" s="328"/>
      <c r="J3" s="328" t="s">
        <v>509</v>
      </c>
      <c r="K3" s="328"/>
      <c r="L3" s="328"/>
      <c r="M3" s="328"/>
      <c r="N3" s="330"/>
    </row>
    <row r="4" spans="1:36" ht="63">
      <c r="B4" s="327"/>
      <c r="C4" s="329"/>
      <c r="D4" s="117" t="s">
        <v>225</v>
      </c>
      <c r="E4" s="117" t="s">
        <v>226</v>
      </c>
      <c r="F4" s="117" t="s">
        <v>238</v>
      </c>
      <c r="G4" s="118" t="s">
        <v>239</v>
      </c>
      <c r="H4" s="118" t="s">
        <v>240</v>
      </c>
      <c r="I4" s="119" t="s">
        <v>241</v>
      </c>
      <c r="J4" s="120" t="s">
        <v>242</v>
      </c>
      <c r="K4" s="120" t="s">
        <v>243</v>
      </c>
      <c r="L4" s="118" t="s">
        <v>239</v>
      </c>
      <c r="M4" s="118" t="s">
        <v>240</v>
      </c>
      <c r="N4" s="121" t="s">
        <v>241</v>
      </c>
    </row>
    <row r="5" spans="1:36" ht="18">
      <c r="B5" s="126">
        <v>1</v>
      </c>
      <c r="C5" s="126" t="s">
        <v>43</v>
      </c>
      <c r="D5" s="127"/>
      <c r="E5" s="128"/>
      <c r="F5" s="128"/>
      <c r="G5" s="152">
        <v>5.7162466455851231</v>
      </c>
      <c r="H5" s="152">
        <v>1.6796390461422332</v>
      </c>
      <c r="I5" s="152">
        <v>0.9902320831191942</v>
      </c>
      <c r="J5" s="153">
        <v>19660.744236268802</v>
      </c>
      <c r="K5" s="153">
        <v>37144.180186999998</v>
      </c>
      <c r="L5" s="152">
        <v>0.16091524149164918</v>
      </c>
      <c r="M5" s="152">
        <v>3.6033648075787419E-2</v>
      </c>
      <c r="N5" s="154">
        <v>1.2860126645156475E-2</v>
      </c>
    </row>
    <row r="6" spans="1:36" ht="18">
      <c r="B6" s="122">
        <v>2</v>
      </c>
      <c r="C6" s="125" t="s">
        <v>164</v>
      </c>
      <c r="D6" s="123"/>
      <c r="E6" s="124"/>
      <c r="F6" s="124"/>
      <c r="G6" s="155">
        <v>4.1069992286851074</v>
      </c>
      <c r="H6" s="155">
        <v>9.1661016626804384E-2</v>
      </c>
      <c r="I6" s="155">
        <v>0.20977275445178981</v>
      </c>
      <c r="J6" s="156">
        <v>10291.372376678999</v>
      </c>
      <c r="K6" s="156">
        <v>10333.451779999999</v>
      </c>
      <c r="L6" s="155">
        <v>2.0039929093384253E-2</v>
      </c>
      <c r="M6" s="155">
        <v>0</v>
      </c>
      <c r="N6" s="157">
        <v>7.9646861725854359E-3</v>
      </c>
    </row>
    <row r="7" spans="1:36" ht="18">
      <c r="B7" s="126">
        <v>3</v>
      </c>
      <c r="C7" s="126" t="s">
        <v>65</v>
      </c>
      <c r="D7" s="127"/>
      <c r="E7" s="128"/>
      <c r="F7" s="128"/>
      <c r="G7" s="152">
        <v>3.4421349125883411</v>
      </c>
      <c r="H7" s="152">
        <v>9.8553420701432359E-2</v>
      </c>
      <c r="I7" s="152">
        <v>7.0363750720351864E-2</v>
      </c>
      <c r="J7" s="153">
        <v>60849.826855208696</v>
      </c>
      <c r="K7" s="153">
        <v>57950.116236000002</v>
      </c>
      <c r="L7" s="152">
        <v>7.5236863607293106E-2</v>
      </c>
      <c r="M7" s="152">
        <v>0</v>
      </c>
      <c r="N7" s="154">
        <v>0</v>
      </c>
    </row>
    <row r="8" spans="1:36" ht="18">
      <c r="B8" s="122">
        <v>4</v>
      </c>
      <c r="C8" s="125" t="s">
        <v>147</v>
      </c>
      <c r="D8" s="123"/>
      <c r="E8" s="124"/>
      <c r="F8" s="124"/>
      <c r="G8" s="155">
        <v>1.4833882557996352</v>
      </c>
      <c r="H8" s="155">
        <v>3.089577816950018E-2</v>
      </c>
      <c r="I8" s="155">
        <v>1.0251734526034763E-2</v>
      </c>
      <c r="J8" s="156">
        <v>15775.064137998001</v>
      </c>
      <c r="K8" s="156">
        <v>16423.684101999999</v>
      </c>
      <c r="L8" s="155">
        <v>2.3762960372817984E-2</v>
      </c>
      <c r="M8" s="155">
        <v>0</v>
      </c>
      <c r="N8" s="157">
        <v>1.431826390552473E-4</v>
      </c>
    </row>
    <row r="9" spans="1:36" ht="18">
      <c r="B9" s="126">
        <v>5</v>
      </c>
      <c r="C9" s="126" t="s">
        <v>159</v>
      </c>
      <c r="D9" s="127"/>
      <c r="E9" s="128"/>
      <c r="F9" s="128"/>
      <c r="G9" s="152">
        <v>1.4612237270158621</v>
      </c>
      <c r="H9" s="152">
        <v>0.22732764332203126</v>
      </c>
      <c r="I9" s="152">
        <v>0.31224911337152655</v>
      </c>
      <c r="J9" s="153">
        <v>19555</v>
      </c>
      <c r="K9" s="153">
        <v>22384</v>
      </c>
      <c r="L9" s="152">
        <v>9.7233458276152124E-2</v>
      </c>
      <c r="M9" s="152">
        <v>0</v>
      </c>
      <c r="N9" s="154">
        <v>4.426933463190048E-3</v>
      </c>
    </row>
    <row r="10" spans="1:36" ht="18">
      <c r="B10" s="122">
        <v>6</v>
      </c>
      <c r="C10" s="125" t="s">
        <v>38</v>
      </c>
      <c r="D10" s="123"/>
      <c r="E10" s="124"/>
      <c r="F10" s="124"/>
      <c r="G10" s="155">
        <v>1.2882954184176436</v>
      </c>
      <c r="H10" s="155">
        <v>7.6453179142047675E-2</v>
      </c>
      <c r="I10" s="155">
        <v>0.71881154749491827</v>
      </c>
      <c r="J10" s="156">
        <v>1552</v>
      </c>
      <c r="K10" s="156">
        <v>1471</v>
      </c>
      <c r="L10" s="155">
        <v>0</v>
      </c>
      <c r="M10" s="155">
        <v>0</v>
      </c>
      <c r="N10" s="157">
        <v>2.2535839794723043E-2</v>
      </c>
    </row>
    <row r="11" spans="1:36" ht="18">
      <c r="B11" s="126">
        <v>7</v>
      </c>
      <c r="C11" s="126" t="s">
        <v>35</v>
      </c>
      <c r="D11" s="127"/>
      <c r="E11" s="128"/>
      <c r="F11" s="128"/>
      <c r="G11" s="152">
        <v>1.1845646196885691</v>
      </c>
      <c r="H11" s="152">
        <v>2.708505367464905E-2</v>
      </c>
      <c r="I11" s="152">
        <v>0.30904801226849121</v>
      </c>
      <c r="J11" s="153">
        <v>438</v>
      </c>
      <c r="K11" s="153">
        <v>377</v>
      </c>
      <c r="L11" s="152">
        <v>0</v>
      </c>
      <c r="M11" s="152">
        <v>0</v>
      </c>
      <c r="N11" s="154">
        <v>9.7706879361914266E-3</v>
      </c>
    </row>
    <row r="12" spans="1:36" ht="18">
      <c r="B12" s="122">
        <v>8</v>
      </c>
      <c r="C12" s="125" t="s">
        <v>490</v>
      </c>
      <c r="D12" s="123"/>
      <c r="E12" s="124"/>
      <c r="F12" s="124"/>
      <c r="G12" s="155">
        <v>1.1385459463384677</v>
      </c>
      <c r="H12" s="155">
        <v>0.76603372726065599</v>
      </c>
      <c r="I12" s="155">
        <v>0.74047271278714644</v>
      </c>
      <c r="J12" s="156">
        <v>5781</v>
      </c>
      <c r="K12" s="156">
        <v>5547</v>
      </c>
      <c r="L12" s="155">
        <v>1.9521152521672972E-2</v>
      </c>
      <c r="M12" s="155">
        <v>1.0210823472881253E-3</v>
      </c>
      <c r="N12" s="157">
        <v>7.5480008809337895E-3</v>
      </c>
    </row>
    <row r="13" spans="1:36" ht="18">
      <c r="B13" s="126">
        <v>9</v>
      </c>
      <c r="C13" s="126" t="s">
        <v>166</v>
      </c>
      <c r="D13" s="127"/>
      <c r="E13" s="128"/>
      <c r="F13" s="128"/>
      <c r="G13" s="152">
        <v>0.99358186000538218</v>
      </c>
      <c r="H13" s="152">
        <v>1.2977175061588926</v>
      </c>
      <c r="I13" s="152">
        <v>1.0000927837985971</v>
      </c>
      <c r="J13" s="153">
        <v>0</v>
      </c>
      <c r="K13" s="153">
        <v>0</v>
      </c>
      <c r="L13" s="152">
        <v>0</v>
      </c>
      <c r="M13" s="152">
        <v>6.0612003036969011E-3</v>
      </c>
      <c r="N13" s="154">
        <v>7.1739699492397835E-2</v>
      </c>
    </row>
    <row r="14" spans="1:36" s="46" customFormat="1" ht="20.25" customHeight="1">
      <c r="A14" s="2"/>
      <c r="B14" s="122">
        <v>10</v>
      </c>
      <c r="C14" s="125" t="s">
        <v>161</v>
      </c>
      <c r="D14" s="123"/>
      <c r="E14" s="124"/>
      <c r="F14" s="124"/>
      <c r="G14" s="155">
        <v>0.94792017206177226</v>
      </c>
      <c r="H14" s="155">
        <v>6.4297832960592272E-2</v>
      </c>
      <c r="I14" s="155">
        <v>0.12672553404796791</v>
      </c>
      <c r="J14" s="156">
        <v>4157</v>
      </c>
      <c r="K14" s="156">
        <v>4318</v>
      </c>
      <c r="L14" s="155">
        <v>1.6420595458522393E-2</v>
      </c>
      <c r="M14" s="155">
        <v>0</v>
      </c>
      <c r="N14" s="157">
        <v>4.06942437992146E-4</v>
      </c>
      <c r="O14" s="2"/>
      <c r="P14" s="2"/>
      <c r="Q14" s="2"/>
      <c r="R14" s="2"/>
      <c r="S14" s="2"/>
      <c r="T14" s="2"/>
      <c r="U14" s="2"/>
      <c r="V14" s="2"/>
      <c r="W14" s="2"/>
      <c r="X14" s="2"/>
      <c r="Y14" s="2"/>
      <c r="Z14" s="2"/>
      <c r="AA14" s="2"/>
      <c r="AB14" s="2"/>
      <c r="AC14" s="2"/>
      <c r="AD14" s="2"/>
      <c r="AE14" s="2"/>
      <c r="AF14" s="2"/>
      <c r="AG14" s="2"/>
      <c r="AH14" s="2"/>
      <c r="AI14" s="2"/>
      <c r="AJ14" s="2"/>
    </row>
    <row r="15" spans="1:36" s="2" customFormat="1" ht="20.25" customHeight="1">
      <c r="B15" s="126">
        <v>11</v>
      </c>
      <c r="C15" s="126" t="s">
        <v>40</v>
      </c>
      <c r="D15" s="127"/>
      <c r="E15" s="128"/>
      <c r="F15" s="128"/>
      <c r="G15" s="152">
        <v>0.66845160041949747</v>
      </c>
      <c r="H15" s="152">
        <v>0.46006647534262624</v>
      </c>
      <c r="I15" s="152">
        <v>1.0087325758463159</v>
      </c>
      <c r="J15" s="153">
        <v>17538</v>
      </c>
      <c r="K15" s="153">
        <v>3870</v>
      </c>
      <c r="L15" s="152">
        <v>1.6919007218331714E-2</v>
      </c>
      <c r="M15" s="152">
        <v>5.0410268019054159E-3</v>
      </c>
      <c r="N15" s="154">
        <v>9.4058598589680867E-2</v>
      </c>
    </row>
    <row r="16" spans="1:36" s="46" customFormat="1" ht="20.25" customHeight="1">
      <c r="A16" s="2"/>
      <c r="B16" s="122">
        <v>12</v>
      </c>
      <c r="C16" s="125" t="s">
        <v>176</v>
      </c>
      <c r="D16" s="123"/>
      <c r="E16" s="124"/>
      <c r="F16" s="124"/>
      <c r="G16" s="155">
        <v>0.5478155153577815</v>
      </c>
      <c r="H16" s="155">
        <v>0.1997041485439251</v>
      </c>
      <c r="I16" s="155">
        <v>5.2012452255315388E-2</v>
      </c>
      <c r="J16" s="156">
        <v>65585</v>
      </c>
      <c r="K16" s="156">
        <v>66584</v>
      </c>
      <c r="L16" s="155">
        <v>1.9490238560987916E-2</v>
      </c>
      <c r="M16" s="155">
        <v>2.5014696133978713E-5</v>
      </c>
      <c r="N16" s="157">
        <v>2.8433371272289136E-3</v>
      </c>
      <c r="O16" s="2"/>
      <c r="P16" s="2"/>
      <c r="Q16" s="2"/>
      <c r="R16" s="2"/>
      <c r="S16" s="2"/>
      <c r="T16" s="2"/>
      <c r="U16" s="2"/>
      <c r="V16" s="2"/>
      <c r="W16" s="2"/>
      <c r="X16" s="2"/>
      <c r="Y16" s="2"/>
      <c r="Z16" s="2"/>
      <c r="AA16" s="2"/>
      <c r="AB16" s="2"/>
      <c r="AC16" s="2"/>
      <c r="AD16" s="2"/>
      <c r="AE16" s="2"/>
      <c r="AF16" s="2"/>
      <c r="AG16" s="2"/>
      <c r="AH16" s="2"/>
      <c r="AI16" s="2"/>
      <c r="AJ16" s="2"/>
    </row>
    <row r="17" spans="1:36" s="2" customFormat="1" ht="20.25" customHeight="1">
      <c r="B17" s="126">
        <v>13</v>
      </c>
      <c r="C17" s="126" t="s">
        <v>34</v>
      </c>
      <c r="D17" s="127"/>
      <c r="E17" s="128"/>
      <c r="F17" s="128"/>
      <c r="G17" s="152">
        <v>0.5476845416881484</v>
      </c>
      <c r="H17" s="152">
        <v>0.82487471902002429</v>
      </c>
      <c r="I17" s="152">
        <v>0</v>
      </c>
      <c r="J17" s="153">
        <v>3304</v>
      </c>
      <c r="K17" s="153">
        <v>3876</v>
      </c>
      <c r="L17" s="152">
        <v>2.1833117527004831E-2</v>
      </c>
      <c r="M17" s="152">
        <v>0</v>
      </c>
      <c r="N17" s="154">
        <v>0</v>
      </c>
    </row>
    <row r="18" spans="1:36" s="46" customFormat="1" ht="20.25" customHeight="1">
      <c r="A18" s="2"/>
      <c r="B18" s="122">
        <v>14</v>
      </c>
      <c r="C18" s="125" t="s">
        <v>27</v>
      </c>
      <c r="D18" s="123"/>
      <c r="E18" s="124"/>
      <c r="F18" s="124"/>
      <c r="G18" s="155">
        <v>0.52450276134341012</v>
      </c>
      <c r="H18" s="155">
        <v>0.11116008795232993</v>
      </c>
      <c r="I18" s="155">
        <v>0.40589546133907051</v>
      </c>
      <c r="J18" s="156">
        <v>772.22132736000003</v>
      </c>
      <c r="K18" s="156">
        <v>595.46997099999999</v>
      </c>
      <c r="L18" s="155">
        <v>6.7163746725172765E-4</v>
      </c>
      <c r="M18" s="155">
        <v>1.8188903870204037E-3</v>
      </c>
      <c r="N18" s="157">
        <v>1.1351996393084082E-2</v>
      </c>
      <c r="O18" s="2"/>
      <c r="P18" s="2"/>
      <c r="Q18" s="2"/>
      <c r="R18" s="2"/>
      <c r="S18" s="2"/>
      <c r="T18" s="2"/>
      <c r="U18" s="2"/>
      <c r="V18" s="2"/>
      <c r="W18" s="2"/>
      <c r="X18" s="2"/>
      <c r="Y18" s="2"/>
      <c r="Z18" s="2"/>
      <c r="AA18" s="2"/>
      <c r="AB18" s="2"/>
      <c r="AC18" s="2"/>
      <c r="AD18" s="2"/>
      <c r="AE18" s="2"/>
      <c r="AF18" s="2"/>
      <c r="AG18" s="2"/>
      <c r="AH18" s="2"/>
      <c r="AI18" s="2"/>
      <c r="AJ18" s="2"/>
    </row>
    <row r="19" spans="1:36" s="2" customFormat="1" ht="20.25" customHeight="1">
      <c r="B19" s="126">
        <v>15</v>
      </c>
      <c r="C19" s="126" t="s">
        <v>165</v>
      </c>
      <c r="D19" s="127"/>
      <c r="E19" s="128"/>
      <c r="F19" s="128"/>
      <c r="G19" s="152">
        <v>0.46377762782178217</v>
      </c>
      <c r="H19" s="152">
        <v>0</v>
      </c>
      <c r="I19" s="152">
        <v>0</v>
      </c>
      <c r="J19" s="153">
        <v>691</v>
      </c>
      <c r="K19" s="153">
        <v>0</v>
      </c>
      <c r="L19" s="152">
        <v>3.1587796042003229E-2</v>
      </c>
      <c r="M19" s="152">
        <v>0</v>
      </c>
      <c r="N19" s="154">
        <v>0</v>
      </c>
    </row>
    <row r="20" spans="1:36" s="46" customFormat="1" ht="20.25" customHeight="1">
      <c r="A20" s="2"/>
      <c r="B20" s="122">
        <v>16</v>
      </c>
      <c r="C20" s="125" t="s">
        <v>26</v>
      </c>
      <c r="D20" s="123"/>
      <c r="E20" s="124"/>
      <c r="F20" s="124"/>
      <c r="G20" s="155">
        <v>0.2566474336897297</v>
      </c>
      <c r="H20" s="155">
        <v>1.1158047394255384</v>
      </c>
      <c r="I20" s="155">
        <v>0.71825547805256107</v>
      </c>
      <c r="J20" s="156">
        <v>37355</v>
      </c>
      <c r="K20" s="156">
        <v>42728</v>
      </c>
      <c r="L20" s="155">
        <v>1.0181280994791387E-2</v>
      </c>
      <c r="M20" s="155">
        <v>3.0780766193049011E-3</v>
      </c>
      <c r="N20" s="157">
        <v>2.5007515170357195E-2</v>
      </c>
      <c r="O20" s="2"/>
      <c r="P20" s="2"/>
      <c r="Q20" s="2"/>
      <c r="R20" s="2"/>
      <c r="S20" s="2"/>
      <c r="T20" s="2"/>
      <c r="U20" s="2"/>
      <c r="V20" s="2"/>
      <c r="W20" s="2"/>
      <c r="X20" s="2"/>
      <c r="Y20" s="2"/>
      <c r="Z20" s="2"/>
      <c r="AA20" s="2"/>
      <c r="AB20" s="2"/>
      <c r="AC20" s="2"/>
      <c r="AD20" s="2"/>
      <c r="AE20" s="2"/>
      <c r="AF20" s="2"/>
      <c r="AG20" s="2"/>
      <c r="AH20" s="2"/>
      <c r="AI20" s="2"/>
      <c r="AJ20" s="2"/>
    </row>
    <row r="21" spans="1:36" s="2" customFormat="1" ht="20.25" customHeight="1">
      <c r="B21" s="126">
        <v>17</v>
      </c>
      <c r="C21" s="126" t="s">
        <v>31</v>
      </c>
      <c r="D21" s="127"/>
      <c r="E21" s="128"/>
      <c r="F21" s="128"/>
      <c r="G21" s="152">
        <v>0.23536067018400095</v>
      </c>
      <c r="H21" s="152">
        <v>1.1591882148079897</v>
      </c>
      <c r="I21" s="152">
        <v>0.85585709334663274</v>
      </c>
      <c r="J21" s="153">
        <v>27949</v>
      </c>
      <c r="K21" s="153">
        <v>25906.190438000001</v>
      </c>
      <c r="L21" s="152">
        <v>6.5279063821168277E-3</v>
      </c>
      <c r="M21" s="152">
        <v>6.8789430761003634E-2</v>
      </c>
      <c r="N21" s="154">
        <v>7.4442490432665362E-2</v>
      </c>
    </row>
    <row r="22" spans="1:36" s="46" customFormat="1" ht="20.25" customHeight="1">
      <c r="A22" s="2"/>
      <c r="B22" s="122">
        <v>18</v>
      </c>
      <c r="C22" s="125" t="s">
        <v>292</v>
      </c>
      <c r="D22" s="123"/>
      <c r="E22" s="124"/>
      <c r="F22" s="124"/>
      <c r="G22" s="155">
        <v>0.23139301508005461</v>
      </c>
      <c r="H22" s="155">
        <v>2.3822762814943528</v>
      </c>
      <c r="I22" s="155">
        <v>1.9189524636961648</v>
      </c>
      <c r="J22" s="156">
        <v>707</v>
      </c>
      <c r="K22" s="156">
        <v>0</v>
      </c>
      <c r="L22" s="155">
        <v>6.572680510573442E-2</v>
      </c>
      <c r="M22" s="155">
        <v>0</v>
      </c>
      <c r="N22" s="157">
        <v>1.9051247856734617E-4</v>
      </c>
      <c r="O22" s="2"/>
      <c r="P22" s="2"/>
      <c r="Q22" s="2"/>
      <c r="R22" s="2"/>
      <c r="S22" s="2"/>
      <c r="T22" s="2"/>
      <c r="U22" s="2"/>
      <c r="V22" s="2"/>
      <c r="W22" s="2"/>
      <c r="X22" s="2"/>
      <c r="Y22" s="2"/>
      <c r="Z22" s="2"/>
      <c r="AA22" s="2"/>
      <c r="AB22" s="2"/>
      <c r="AC22" s="2"/>
      <c r="AD22" s="2"/>
      <c r="AE22" s="2"/>
      <c r="AF22" s="2"/>
      <c r="AG22" s="2"/>
      <c r="AH22" s="2"/>
      <c r="AI22" s="2"/>
      <c r="AJ22" s="2"/>
    </row>
    <row r="23" spans="1:36" s="2" customFormat="1" ht="20.25" customHeight="1">
      <c r="B23" s="126">
        <v>19</v>
      </c>
      <c r="C23" s="126" t="s">
        <v>39</v>
      </c>
      <c r="D23" s="127"/>
      <c r="E23" s="128"/>
      <c r="F23" s="128"/>
      <c r="G23" s="152">
        <v>0.21991187231873391</v>
      </c>
      <c r="H23" s="152">
        <v>1.7237072195853111E-2</v>
      </c>
      <c r="I23" s="152">
        <v>0.26065585945675879</v>
      </c>
      <c r="J23" s="153">
        <v>6342</v>
      </c>
      <c r="K23" s="153">
        <v>5799</v>
      </c>
      <c r="L23" s="152">
        <v>7.7740848415719759E-3</v>
      </c>
      <c r="M23" s="152">
        <v>0</v>
      </c>
      <c r="N23" s="154">
        <v>1.3953756143898559E-2</v>
      </c>
    </row>
    <row r="24" spans="1:36" s="46" customFormat="1" ht="20.25" customHeight="1">
      <c r="A24" s="2"/>
      <c r="B24" s="122">
        <v>20</v>
      </c>
      <c r="C24" s="125" t="s">
        <v>36</v>
      </c>
      <c r="D24" s="123"/>
      <c r="E24" s="124"/>
      <c r="F24" s="124"/>
      <c r="G24" s="155">
        <v>0.2074288025737942</v>
      </c>
      <c r="H24" s="155">
        <v>5.8483015557565159E-4</v>
      </c>
      <c r="I24" s="155">
        <v>0.39320622302606284</v>
      </c>
      <c r="J24" s="156">
        <v>5264</v>
      </c>
      <c r="K24" s="156">
        <v>6203</v>
      </c>
      <c r="L24" s="155">
        <v>4.4086735218681148E-3</v>
      </c>
      <c r="M24" s="155">
        <v>0</v>
      </c>
      <c r="N24" s="157">
        <v>6.7837698473819201E-3</v>
      </c>
      <c r="O24" s="2"/>
      <c r="P24" s="2"/>
      <c r="Q24" s="2"/>
      <c r="R24" s="2"/>
      <c r="S24" s="2"/>
      <c r="T24" s="2"/>
      <c r="U24" s="2"/>
      <c r="V24" s="2"/>
      <c r="W24" s="2"/>
      <c r="X24" s="2"/>
      <c r="Y24" s="2"/>
      <c r="Z24" s="2"/>
      <c r="AA24" s="2"/>
      <c r="AB24" s="2"/>
      <c r="AC24" s="2"/>
      <c r="AD24" s="2"/>
      <c r="AE24" s="2"/>
      <c r="AF24" s="2"/>
      <c r="AG24" s="2"/>
      <c r="AH24" s="2"/>
      <c r="AI24" s="2"/>
      <c r="AJ24" s="2"/>
    </row>
    <row r="25" spans="1:36" s="2" customFormat="1" ht="20.25" customHeight="1">
      <c r="B25" s="126">
        <v>21</v>
      </c>
      <c r="C25" s="126" t="s">
        <v>41</v>
      </c>
      <c r="D25" s="127"/>
      <c r="E25" s="128"/>
      <c r="F25" s="128"/>
      <c r="G25" s="152">
        <v>0.16360079546672743</v>
      </c>
      <c r="H25" s="152">
        <v>2.2796746442258731</v>
      </c>
      <c r="I25" s="152">
        <v>3.789202154744995</v>
      </c>
      <c r="J25" s="153">
        <v>9994</v>
      </c>
      <c r="K25" s="153">
        <v>7782</v>
      </c>
      <c r="L25" s="152">
        <v>4.7924387805353748E-2</v>
      </c>
      <c r="M25" s="152">
        <v>2.5354722317031549E-3</v>
      </c>
      <c r="N25" s="154">
        <v>0.24562387244624312</v>
      </c>
    </row>
    <row r="26" spans="1:36" s="46" customFormat="1" ht="20.25" customHeight="1">
      <c r="A26" s="2"/>
      <c r="B26" s="122">
        <v>22</v>
      </c>
      <c r="C26" s="125" t="s">
        <v>45</v>
      </c>
      <c r="D26" s="123"/>
      <c r="E26" s="124"/>
      <c r="F26" s="124"/>
      <c r="G26" s="155">
        <v>0.13440550678445232</v>
      </c>
      <c r="H26" s="155">
        <v>3.2702002355712603</v>
      </c>
      <c r="I26" s="155">
        <v>2.7296584216725561</v>
      </c>
      <c r="J26" s="156">
        <v>0</v>
      </c>
      <c r="K26" s="156">
        <v>0</v>
      </c>
      <c r="L26" s="155">
        <v>0</v>
      </c>
      <c r="M26" s="155">
        <v>0.55544567806895306</v>
      </c>
      <c r="N26" s="157">
        <v>1.0338472603047603E-2</v>
      </c>
      <c r="O26" s="2"/>
      <c r="P26" s="2"/>
      <c r="Q26" s="2"/>
      <c r="R26" s="2"/>
      <c r="S26" s="2"/>
      <c r="T26" s="2"/>
      <c r="U26" s="2"/>
      <c r="V26" s="2"/>
      <c r="W26" s="2"/>
      <c r="X26" s="2"/>
      <c r="Y26" s="2"/>
      <c r="Z26" s="2"/>
      <c r="AA26" s="2"/>
      <c r="AB26" s="2"/>
      <c r="AC26" s="2"/>
      <c r="AD26" s="2"/>
      <c r="AE26" s="2"/>
      <c r="AF26" s="2"/>
      <c r="AG26" s="2"/>
      <c r="AH26" s="2"/>
      <c r="AI26" s="2"/>
      <c r="AJ26" s="2"/>
    </row>
    <row r="27" spans="1:36" s="2" customFormat="1" ht="20.25" customHeight="1">
      <c r="B27" s="126">
        <v>23</v>
      </c>
      <c r="C27" s="126" t="s">
        <v>37</v>
      </c>
      <c r="D27" s="127"/>
      <c r="E27" s="128"/>
      <c r="F27" s="128"/>
      <c r="G27" s="152">
        <v>0.12936397427092097</v>
      </c>
      <c r="H27" s="152">
        <v>0.47773252293974727</v>
      </c>
      <c r="I27" s="152">
        <v>0.40348007957163412</v>
      </c>
      <c r="J27" s="153">
        <v>5583</v>
      </c>
      <c r="K27" s="153">
        <v>5474</v>
      </c>
      <c r="L27" s="152">
        <v>0</v>
      </c>
      <c r="M27" s="152">
        <v>0</v>
      </c>
      <c r="N27" s="154">
        <v>7.2080373331748064E-4</v>
      </c>
    </row>
    <row r="28" spans="1:36" s="46" customFormat="1" ht="20.25" customHeight="1">
      <c r="A28" s="2"/>
      <c r="B28" s="122">
        <v>24</v>
      </c>
      <c r="C28" s="125" t="s">
        <v>293</v>
      </c>
      <c r="D28" s="123"/>
      <c r="E28" s="124"/>
      <c r="F28" s="124"/>
      <c r="G28" s="155">
        <v>0.12060502722032644</v>
      </c>
      <c r="H28" s="155">
        <v>1.2684878202525047</v>
      </c>
      <c r="I28" s="155">
        <v>0.2063859576815143</v>
      </c>
      <c r="J28" s="156">
        <v>13149</v>
      </c>
      <c r="K28" s="156">
        <v>3458</v>
      </c>
      <c r="L28" s="155">
        <v>2.1735222381938646E-2</v>
      </c>
      <c r="M28" s="155">
        <v>2.6275928158521131E-4</v>
      </c>
      <c r="N28" s="157">
        <v>3.209784949560522E-3</v>
      </c>
      <c r="O28" s="2"/>
      <c r="P28" s="2"/>
      <c r="Q28" s="2"/>
      <c r="R28" s="2"/>
      <c r="S28" s="2"/>
      <c r="T28" s="2"/>
      <c r="U28" s="2"/>
      <c r="V28" s="2"/>
      <c r="W28" s="2"/>
      <c r="X28" s="2"/>
      <c r="Y28" s="2"/>
      <c r="Z28" s="2"/>
      <c r="AA28" s="2"/>
      <c r="AB28" s="2"/>
      <c r="AC28" s="2"/>
      <c r="AD28" s="2"/>
      <c r="AE28" s="2"/>
      <c r="AF28" s="2"/>
      <c r="AG28" s="2"/>
      <c r="AH28" s="2"/>
      <c r="AI28" s="2"/>
      <c r="AJ28" s="2"/>
    </row>
    <row r="29" spans="1:36" s="2" customFormat="1" ht="18">
      <c r="B29" s="126">
        <v>25</v>
      </c>
      <c r="C29" s="126" t="s">
        <v>24</v>
      </c>
      <c r="D29" s="127"/>
      <c r="E29" s="128"/>
      <c r="F29" s="128"/>
      <c r="G29" s="152">
        <v>0.10766059684572474</v>
      </c>
      <c r="H29" s="152">
        <v>6.614285986534571E-2</v>
      </c>
      <c r="I29" s="152">
        <v>0.58991971381200126</v>
      </c>
      <c r="J29" s="153">
        <v>9643</v>
      </c>
      <c r="K29" s="153">
        <v>11504.814641999999</v>
      </c>
      <c r="L29" s="152">
        <v>5.387031696156409E-3</v>
      </c>
      <c r="M29" s="152">
        <v>1.8431088993804318E-4</v>
      </c>
      <c r="N29" s="154">
        <v>1.0537620688188507E-2</v>
      </c>
    </row>
    <row r="30" spans="1:36" s="46" customFormat="1" ht="20.25" customHeight="1">
      <c r="A30" s="2"/>
      <c r="B30" s="122">
        <v>26</v>
      </c>
      <c r="C30" s="125" t="s">
        <v>435</v>
      </c>
      <c r="D30" s="123"/>
      <c r="E30" s="124"/>
      <c r="F30" s="124"/>
      <c r="G30" s="155">
        <v>0.10668261124401913</v>
      </c>
      <c r="H30" s="155">
        <v>1.0275119617224879</v>
      </c>
      <c r="I30" s="155">
        <v>0</v>
      </c>
      <c r="J30" s="156">
        <v>147</v>
      </c>
      <c r="K30" s="156">
        <v>210</v>
      </c>
      <c r="L30" s="155">
        <v>1.4495735477582846E-2</v>
      </c>
      <c r="M30" s="155">
        <v>0</v>
      </c>
      <c r="N30" s="157">
        <v>0</v>
      </c>
      <c r="O30" s="2"/>
      <c r="P30" s="2"/>
      <c r="Q30" s="2"/>
      <c r="R30" s="2"/>
      <c r="S30" s="2"/>
      <c r="T30" s="2"/>
      <c r="U30" s="2"/>
      <c r="V30" s="2"/>
      <c r="W30" s="2"/>
      <c r="X30" s="2"/>
      <c r="Y30" s="2"/>
      <c r="Z30" s="2"/>
      <c r="AA30" s="2"/>
      <c r="AB30" s="2"/>
      <c r="AC30" s="2"/>
      <c r="AD30" s="2"/>
      <c r="AE30" s="2"/>
      <c r="AF30" s="2"/>
      <c r="AG30" s="2"/>
      <c r="AH30" s="2"/>
      <c r="AI30" s="2"/>
      <c r="AJ30" s="2"/>
    </row>
    <row r="31" spans="1:36" s="2" customFormat="1" ht="18">
      <c r="B31" s="126">
        <v>27</v>
      </c>
      <c r="C31" s="126" t="s">
        <v>28</v>
      </c>
      <c r="D31" s="127"/>
      <c r="E31" s="128"/>
      <c r="F31" s="128"/>
      <c r="G31" s="152">
        <v>8.7136593490523495E-2</v>
      </c>
      <c r="H31" s="152">
        <v>1.0828229736231352</v>
      </c>
      <c r="I31" s="152">
        <v>0.97260375665814347</v>
      </c>
      <c r="J31" s="153">
        <v>1352668</v>
      </c>
      <c r="K31" s="153">
        <v>1259834</v>
      </c>
      <c r="L31" s="152">
        <v>7.3807453477448828E-4</v>
      </c>
      <c r="M31" s="152">
        <v>7.5828473120786513E-2</v>
      </c>
      <c r="N31" s="154">
        <v>7.1287142743129056E-2</v>
      </c>
    </row>
    <row r="32" spans="1:36" s="46" customFormat="1" ht="20.25" customHeight="1">
      <c r="A32" s="2"/>
      <c r="B32" s="122">
        <v>28</v>
      </c>
      <c r="C32" s="125" t="s">
        <v>148</v>
      </c>
      <c r="D32" s="123"/>
      <c r="E32" s="124"/>
      <c r="F32" s="124"/>
      <c r="G32" s="155">
        <v>2.3840739450553129E-2</v>
      </c>
      <c r="H32" s="155">
        <v>1.9635070669521624</v>
      </c>
      <c r="I32" s="155">
        <v>1.4371777179492569</v>
      </c>
      <c r="J32" s="156">
        <v>3735</v>
      </c>
      <c r="K32" s="156">
        <v>3208</v>
      </c>
      <c r="L32" s="155">
        <v>2.3720239172671983E-5</v>
      </c>
      <c r="M32" s="155">
        <v>0.17155195047893224</v>
      </c>
      <c r="N32" s="157">
        <v>7.940050843112241E-2</v>
      </c>
      <c r="O32" s="2"/>
      <c r="P32" s="2"/>
      <c r="Q32" s="2"/>
      <c r="R32" s="2"/>
      <c r="S32" s="2"/>
      <c r="T32" s="2"/>
      <c r="U32" s="2"/>
      <c r="V32" s="2"/>
      <c r="W32" s="2"/>
      <c r="X32" s="2"/>
      <c r="Y32" s="2"/>
      <c r="Z32" s="2"/>
      <c r="AA32" s="2"/>
      <c r="AB32" s="2"/>
      <c r="AC32" s="2"/>
      <c r="AD32" s="2"/>
      <c r="AE32" s="2"/>
      <c r="AF32" s="2"/>
      <c r="AG32" s="2"/>
      <c r="AH32" s="2"/>
      <c r="AI32" s="2"/>
      <c r="AJ32" s="2"/>
    </row>
    <row r="33" spans="1:36" s="2" customFormat="1" ht="18">
      <c r="B33" s="126">
        <v>29</v>
      </c>
      <c r="C33" s="126" t="s">
        <v>310</v>
      </c>
      <c r="D33" s="127"/>
      <c r="E33" s="128"/>
      <c r="F33" s="128"/>
      <c r="G33" s="152">
        <v>8.6519922822491727E-3</v>
      </c>
      <c r="H33" s="152">
        <v>2.062578413108771</v>
      </c>
      <c r="I33" s="152">
        <v>1.960536820894955</v>
      </c>
      <c r="J33" s="153">
        <v>114</v>
      </c>
      <c r="K33" s="153">
        <v>95</v>
      </c>
      <c r="L33" s="152">
        <v>0</v>
      </c>
      <c r="M33" s="152">
        <v>0</v>
      </c>
      <c r="N33" s="154">
        <v>1.3039647577092511E-2</v>
      </c>
    </row>
    <row r="34" spans="1:36" s="46" customFormat="1" ht="20.25" customHeight="1">
      <c r="A34" s="2"/>
      <c r="B34" s="122">
        <v>30</v>
      </c>
      <c r="C34" s="125" t="s">
        <v>30</v>
      </c>
      <c r="D34" s="123"/>
      <c r="E34" s="124"/>
      <c r="F34" s="124"/>
      <c r="G34" s="155">
        <v>6.7531355358982645E-3</v>
      </c>
      <c r="H34" s="155">
        <v>2.3041939659135648</v>
      </c>
      <c r="I34" s="155">
        <v>1.2365904606077467</v>
      </c>
      <c r="J34" s="156">
        <v>0</v>
      </c>
      <c r="K34" s="156">
        <v>0</v>
      </c>
      <c r="L34" s="155">
        <v>0</v>
      </c>
      <c r="M34" s="155">
        <v>0.18267492167493843</v>
      </c>
      <c r="N34" s="157">
        <v>8.3302295430146681E-2</v>
      </c>
      <c r="O34" s="2"/>
      <c r="P34" s="2"/>
      <c r="Q34" s="2"/>
      <c r="R34" s="2"/>
      <c r="S34" s="2"/>
      <c r="T34" s="2"/>
      <c r="U34" s="2"/>
      <c r="V34" s="2"/>
      <c r="W34" s="2"/>
      <c r="X34" s="2"/>
      <c r="Y34" s="2"/>
      <c r="Z34" s="2"/>
      <c r="AA34" s="2"/>
      <c r="AB34" s="2"/>
      <c r="AC34" s="2"/>
      <c r="AD34" s="2"/>
      <c r="AE34" s="2"/>
      <c r="AF34" s="2"/>
      <c r="AG34" s="2"/>
      <c r="AH34" s="2"/>
      <c r="AI34" s="2"/>
      <c r="AJ34" s="2"/>
    </row>
    <row r="35" spans="1:36" s="2" customFormat="1" ht="20.25" customHeight="1">
      <c r="B35" s="126">
        <v>31</v>
      </c>
      <c r="C35" s="126" t="s">
        <v>18</v>
      </c>
      <c r="D35" s="127"/>
      <c r="E35" s="128"/>
      <c r="F35" s="128"/>
      <c r="G35" s="152">
        <v>1.5064730558683481E-3</v>
      </c>
      <c r="H35" s="152">
        <v>0.729254063742377</v>
      </c>
      <c r="I35" s="152">
        <v>0.97293341683122181</v>
      </c>
      <c r="J35" s="153">
        <v>0</v>
      </c>
      <c r="K35" s="153">
        <v>0</v>
      </c>
      <c r="L35" s="152">
        <v>0</v>
      </c>
      <c r="M35" s="152">
        <v>0.17165949481605744</v>
      </c>
      <c r="N35" s="154">
        <v>2.4283819663158662E-2</v>
      </c>
    </row>
    <row r="36" spans="1:36" ht="20.25" customHeight="1">
      <c r="B36" s="324" t="s">
        <v>232</v>
      </c>
      <c r="C36" s="325"/>
      <c r="D36" s="129">
        <v>31956.091589</v>
      </c>
      <c r="E36" s="129">
        <v>24400.091589</v>
      </c>
      <c r="F36" s="129">
        <v>28178.091589</v>
      </c>
      <c r="G36" s="158">
        <v>0.20457908514482817</v>
      </c>
      <c r="H36" s="158">
        <v>1.1662506171224005</v>
      </c>
      <c r="I36" s="158">
        <v>0.98102476443754583</v>
      </c>
      <c r="J36" s="159">
        <v>1698600.2289335146</v>
      </c>
      <c r="K36" s="159">
        <v>1603075.907356</v>
      </c>
      <c r="L36" s="158">
        <v>4.0857318371052293E-3</v>
      </c>
      <c r="M36" s="158">
        <v>9.271200202189453E-2</v>
      </c>
      <c r="N36" s="158">
        <v>6.1867356752317297E-2</v>
      </c>
    </row>
    <row r="37" spans="1:36" s="46" customFormat="1" ht="20.25" customHeight="1">
      <c r="A37" s="2"/>
      <c r="B37" s="126">
        <v>32</v>
      </c>
      <c r="C37" s="126" t="s">
        <v>155</v>
      </c>
      <c r="D37" s="127"/>
      <c r="E37" s="128"/>
      <c r="F37" s="128"/>
      <c r="G37" s="152">
        <v>10.119764756438427</v>
      </c>
      <c r="H37" s="152">
        <v>0.45475984305800221</v>
      </c>
      <c r="I37" s="152">
        <v>0.31634968456754742</v>
      </c>
      <c r="J37" s="153">
        <v>9721.2494100149997</v>
      </c>
      <c r="K37" s="153">
        <v>11942.451685</v>
      </c>
      <c r="L37" s="152">
        <v>0.58527938500784193</v>
      </c>
      <c r="M37" s="152">
        <v>0</v>
      </c>
      <c r="N37" s="154">
        <v>1.9628536954336014E-3</v>
      </c>
      <c r="O37" s="2"/>
      <c r="P37" s="2"/>
      <c r="Q37" s="2"/>
      <c r="R37" s="2"/>
      <c r="S37" s="2"/>
      <c r="T37" s="2"/>
      <c r="U37" s="2"/>
      <c r="V37" s="2"/>
      <c r="W37" s="2"/>
      <c r="X37" s="2"/>
      <c r="Y37" s="2"/>
      <c r="Z37" s="2"/>
      <c r="AA37" s="2"/>
      <c r="AB37" s="2"/>
      <c r="AC37" s="2"/>
      <c r="AD37" s="2"/>
      <c r="AE37" s="2"/>
      <c r="AF37" s="2"/>
      <c r="AG37" s="2"/>
      <c r="AH37" s="2"/>
      <c r="AI37" s="2"/>
      <c r="AJ37" s="2"/>
    </row>
    <row r="38" spans="1:36" s="2" customFormat="1" ht="20.25" customHeight="1">
      <c r="B38" s="122">
        <v>33</v>
      </c>
      <c r="C38" s="125" t="s">
        <v>150</v>
      </c>
      <c r="D38" s="123"/>
      <c r="E38" s="124"/>
      <c r="F38" s="124"/>
      <c r="G38" s="155">
        <v>7.6846033574024597</v>
      </c>
      <c r="H38" s="155">
        <v>5.1767903368515264E-3</v>
      </c>
      <c r="I38" s="155">
        <v>7.8549384737418196E-2</v>
      </c>
      <c r="J38" s="156">
        <v>6489.6981163433993</v>
      </c>
      <c r="K38" s="156">
        <v>6162.7597459999997</v>
      </c>
      <c r="L38" s="155">
        <v>0.1535071634819461</v>
      </c>
      <c r="M38" s="155">
        <v>0</v>
      </c>
      <c r="N38" s="157">
        <v>0</v>
      </c>
    </row>
    <row r="39" spans="1:36" s="46" customFormat="1" ht="20.25" customHeight="1">
      <c r="A39" s="2"/>
      <c r="B39" s="126">
        <v>34</v>
      </c>
      <c r="C39" s="126" t="s">
        <v>168</v>
      </c>
      <c r="D39" s="127"/>
      <c r="E39" s="128"/>
      <c r="F39" s="128"/>
      <c r="G39" s="152">
        <v>3.0576093699004008</v>
      </c>
      <c r="H39" s="152">
        <v>0.99300546873550399</v>
      </c>
      <c r="I39" s="152">
        <v>0.82276038749526881</v>
      </c>
      <c r="J39" s="153">
        <v>6046.2091643930007</v>
      </c>
      <c r="K39" s="153">
        <v>3858.4305049999998</v>
      </c>
      <c r="L39" s="152">
        <v>0.11881447791754043</v>
      </c>
      <c r="M39" s="152">
        <v>0</v>
      </c>
      <c r="N39" s="154">
        <v>1.5316585048490007E-3</v>
      </c>
      <c r="O39" s="2"/>
      <c r="P39" s="2"/>
      <c r="Q39" s="2"/>
      <c r="R39" s="2"/>
      <c r="S39" s="2"/>
      <c r="T39" s="2"/>
      <c r="U39" s="2"/>
      <c r="V39" s="2"/>
      <c r="W39" s="2"/>
      <c r="X39" s="2"/>
      <c r="Y39" s="2"/>
      <c r="Z39" s="2"/>
      <c r="AA39" s="2"/>
      <c r="AB39" s="2"/>
      <c r="AC39" s="2"/>
      <c r="AD39" s="2"/>
      <c r="AE39" s="2"/>
      <c r="AF39" s="2"/>
      <c r="AG39" s="2"/>
      <c r="AH39" s="2"/>
      <c r="AI39" s="2"/>
      <c r="AJ39" s="2"/>
    </row>
    <row r="40" spans="1:36" s="2" customFormat="1" ht="20.25" customHeight="1">
      <c r="B40" s="122">
        <v>35</v>
      </c>
      <c r="C40" s="125" t="s">
        <v>21</v>
      </c>
      <c r="D40" s="123"/>
      <c r="E40" s="124"/>
      <c r="F40" s="124"/>
      <c r="G40" s="155">
        <v>2.3565069407254611</v>
      </c>
      <c r="H40" s="155">
        <v>2.2256019064612512E-2</v>
      </c>
      <c r="I40" s="155">
        <v>2.1735095293124406E-2</v>
      </c>
      <c r="J40" s="156">
        <v>90538</v>
      </c>
      <c r="K40" s="156">
        <v>58533.788309000003</v>
      </c>
      <c r="L40" s="155">
        <v>0.27377399397355401</v>
      </c>
      <c r="M40" s="155">
        <v>0</v>
      </c>
      <c r="N40" s="157">
        <v>0</v>
      </c>
    </row>
    <row r="41" spans="1:36" s="46" customFormat="1" ht="20.25" customHeight="1">
      <c r="A41" s="2"/>
      <c r="B41" s="126">
        <v>36</v>
      </c>
      <c r="C41" s="126" t="s">
        <v>104</v>
      </c>
      <c r="D41" s="127"/>
      <c r="E41" s="128"/>
      <c r="F41" s="128"/>
      <c r="G41" s="152">
        <v>1.4913364481807663</v>
      </c>
      <c r="H41" s="152">
        <v>0.40570751201933275</v>
      </c>
      <c r="I41" s="152">
        <v>0.17788666214322532</v>
      </c>
      <c r="J41" s="153">
        <v>30200.165585709601</v>
      </c>
      <c r="K41" s="153">
        <v>29154.972373000001</v>
      </c>
      <c r="L41" s="152">
        <v>6.7054952367134948E-3</v>
      </c>
      <c r="M41" s="152">
        <v>0</v>
      </c>
      <c r="N41" s="154">
        <v>7.730134534540742E-3</v>
      </c>
      <c r="O41" s="2"/>
      <c r="P41" s="2"/>
      <c r="Q41" s="2"/>
      <c r="R41" s="2"/>
      <c r="S41" s="2"/>
      <c r="T41" s="2"/>
      <c r="U41" s="2"/>
      <c r="V41" s="2"/>
      <c r="W41" s="2"/>
      <c r="X41" s="2"/>
      <c r="Y41" s="2"/>
      <c r="Z41" s="2"/>
      <c r="AA41" s="2"/>
      <c r="AB41" s="2"/>
      <c r="AC41" s="2"/>
      <c r="AD41" s="2"/>
      <c r="AE41" s="2"/>
      <c r="AF41" s="2"/>
      <c r="AG41" s="2"/>
      <c r="AH41" s="2"/>
      <c r="AI41" s="2"/>
      <c r="AJ41" s="2"/>
    </row>
    <row r="42" spans="1:36" s="2" customFormat="1" ht="20.25" customHeight="1">
      <c r="B42" s="122">
        <v>37</v>
      </c>
      <c r="C42" s="125" t="s">
        <v>52</v>
      </c>
      <c r="D42" s="123"/>
      <c r="E42" s="124"/>
      <c r="F42" s="124"/>
      <c r="G42" s="155">
        <v>1.3370740066510831</v>
      </c>
      <c r="H42" s="155">
        <v>1.9338365063272126E-3</v>
      </c>
      <c r="I42" s="155">
        <v>6.4023130937629078E-3</v>
      </c>
      <c r="J42" s="156">
        <v>38915</v>
      </c>
      <c r="K42" s="156">
        <v>37475</v>
      </c>
      <c r="L42" s="155">
        <v>5.4368009883103086E-2</v>
      </c>
      <c r="M42" s="155">
        <v>0</v>
      </c>
      <c r="N42" s="157">
        <v>0</v>
      </c>
      <c r="O42" s="44"/>
    </row>
    <row r="43" spans="1:36" s="46" customFormat="1" ht="20.25" customHeight="1">
      <c r="A43" s="2"/>
      <c r="B43" s="126">
        <v>38</v>
      </c>
      <c r="C43" s="126" t="s">
        <v>191</v>
      </c>
      <c r="D43" s="127"/>
      <c r="E43" s="128"/>
      <c r="F43" s="128"/>
      <c r="G43" s="152">
        <v>1.2155754758717019</v>
      </c>
      <c r="H43" s="152">
        <v>0.98993270791826982</v>
      </c>
      <c r="I43" s="152">
        <v>2.427687618898065E-2</v>
      </c>
      <c r="J43" s="153">
        <v>18051.821297546398</v>
      </c>
      <c r="K43" s="153">
        <v>18614.586716999998</v>
      </c>
      <c r="L43" s="152">
        <v>0.1000102029908138</v>
      </c>
      <c r="M43" s="152">
        <v>0</v>
      </c>
      <c r="N43" s="154">
        <v>3.9223061686747597E-4</v>
      </c>
      <c r="O43" s="2"/>
      <c r="P43" s="2"/>
      <c r="Q43" s="2"/>
      <c r="R43" s="2"/>
      <c r="S43" s="2"/>
      <c r="T43" s="2"/>
      <c r="U43" s="2"/>
      <c r="V43" s="2"/>
      <c r="W43" s="2"/>
      <c r="X43" s="2"/>
      <c r="Y43" s="2"/>
      <c r="Z43" s="2"/>
      <c r="AA43" s="2"/>
      <c r="AB43" s="2"/>
      <c r="AC43" s="2"/>
      <c r="AD43" s="2"/>
      <c r="AE43" s="2"/>
      <c r="AF43" s="2"/>
      <c r="AG43" s="2"/>
      <c r="AH43" s="2"/>
      <c r="AI43" s="2"/>
      <c r="AJ43" s="2"/>
    </row>
    <row r="44" spans="1:36" s="2" customFormat="1" ht="20.25" customHeight="1">
      <c r="B44" s="122">
        <v>39</v>
      </c>
      <c r="C44" s="125" t="s">
        <v>158</v>
      </c>
      <c r="D44" s="123"/>
      <c r="E44" s="124"/>
      <c r="F44" s="124"/>
      <c r="G44" s="155">
        <v>0.98103450402048298</v>
      </c>
      <c r="H44" s="155">
        <v>0.22393181168461282</v>
      </c>
      <c r="I44" s="155">
        <v>3.9537408000521218E-2</v>
      </c>
      <c r="J44" s="156">
        <v>3361.0850000070004</v>
      </c>
      <c r="K44" s="156">
        <v>4084.31203</v>
      </c>
      <c r="L44" s="155">
        <v>7.9282881545703093E-2</v>
      </c>
      <c r="M44" s="155">
        <v>1.7749822857344904E-3</v>
      </c>
      <c r="N44" s="157">
        <v>1.7576708813881682E-3</v>
      </c>
    </row>
    <row r="45" spans="1:36" s="46" customFormat="1" ht="20.25" customHeight="1">
      <c r="A45" s="2"/>
      <c r="B45" s="126">
        <v>40</v>
      </c>
      <c r="C45" s="126" t="s">
        <v>55</v>
      </c>
      <c r="D45" s="127"/>
      <c r="E45" s="128"/>
      <c r="F45" s="128"/>
      <c r="G45" s="152">
        <v>0.64817109767147307</v>
      </c>
      <c r="H45" s="152">
        <v>2.7279812938425566E-3</v>
      </c>
      <c r="I45" s="152">
        <v>5.4559625876851132E-3</v>
      </c>
      <c r="J45" s="153">
        <v>5231</v>
      </c>
      <c r="K45" s="153">
        <v>5612</v>
      </c>
      <c r="L45" s="152">
        <v>6.5520806401652039E-3</v>
      </c>
      <c r="M45" s="152">
        <v>9.2927207021166751E-4</v>
      </c>
      <c r="N45" s="154">
        <v>9.2927207021166751E-4</v>
      </c>
      <c r="O45" s="154"/>
      <c r="P45" s="2"/>
      <c r="Q45" s="2"/>
      <c r="R45" s="2"/>
      <c r="S45" s="2"/>
      <c r="T45" s="2"/>
      <c r="U45" s="2"/>
      <c r="V45" s="2"/>
      <c r="W45" s="2"/>
      <c r="X45" s="2"/>
      <c r="Y45" s="2"/>
      <c r="Z45" s="2"/>
      <c r="AA45" s="2"/>
      <c r="AB45" s="2"/>
      <c r="AC45" s="2"/>
      <c r="AD45" s="2"/>
      <c r="AE45" s="2"/>
      <c r="AF45" s="2"/>
      <c r="AG45" s="2"/>
      <c r="AH45" s="2"/>
      <c r="AI45" s="2"/>
      <c r="AJ45" s="2"/>
    </row>
    <row r="46" spans="1:36" s="2" customFormat="1" ht="20.25" customHeight="1">
      <c r="B46" s="122">
        <v>41</v>
      </c>
      <c r="C46" s="125" t="s">
        <v>54</v>
      </c>
      <c r="D46" s="123"/>
      <c r="E46" s="124"/>
      <c r="F46" s="124"/>
      <c r="G46" s="155">
        <v>0.53933031908381868</v>
      </c>
      <c r="H46" s="155">
        <v>2.1621087965248299E-2</v>
      </c>
      <c r="I46" s="155">
        <v>3.5195971961694147E-2</v>
      </c>
      <c r="J46" s="156">
        <v>10001</v>
      </c>
      <c r="K46" s="156">
        <v>10756</v>
      </c>
      <c r="L46" s="155">
        <v>6.6014982054616389E-3</v>
      </c>
      <c r="M46" s="155">
        <v>0</v>
      </c>
      <c r="N46" s="157">
        <v>4.6814044213263977E-4</v>
      </c>
    </row>
    <row r="47" spans="1:36" ht="20.25" customHeight="1">
      <c r="B47" s="324" t="s">
        <v>233</v>
      </c>
      <c r="C47" s="325"/>
      <c r="D47" s="129"/>
      <c r="E47" s="129"/>
      <c r="F47" s="129"/>
      <c r="G47" s="158">
        <v>2.1502762493081846</v>
      </c>
      <c r="H47" s="158">
        <v>0.2257043233277376</v>
      </c>
      <c r="I47" s="158">
        <v>6.9690339612447569E-2</v>
      </c>
      <c r="J47" s="159">
        <v>218555.22857401439</v>
      </c>
      <c r="K47" s="159">
        <v>186194.30136499999</v>
      </c>
      <c r="L47" s="158">
        <v>0.14897336170198067</v>
      </c>
      <c r="M47" s="158">
        <v>4.5601098972022214E-5</v>
      </c>
      <c r="N47" s="158">
        <v>1.2481307515443325E-3</v>
      </c>
    </row>
    <row r="48" spans="1:36" s="46" customFormat="1" ht="20.25" customHeight="1">
      <c r="A48" s="2"/>
      <c r="B48" s="126">
        <v>42</v>
      </c>
      <c r="C48" s="126" t="s">
        <v>156</v>
      </c>
      <c r="D48" s="127"/>
      <c r="E48" s="128"/>
      <c r="F48" s="128"/>
      <c r="G48" s="152">
        <v>4.5597458697130699</v>
      </c>
      <c r="H48" s="152">
        <v>3.6013684921303923</v>
      </c>
      <c r="I48" s="152">
        <v>0</v>
      </c>
      <c r="J48" s="153">
        <v>3978725.9516599718</v>
      </c>
      <c r="K48" s="153">
        <v>4676830.9582369998</v>
      </c>
      <c r="L48" s="152">
        <v>0.40040181195194602</v>
      </c>
      <c r="M48" s="152">
        <v>8.634228310321089E-3</v>
      </c>
      <c r="N48" s="154">
        <v>0</v>
      </c>
      <c r="O48" s="2"/>
      <c r="P48" s="2"/>
      <c r="Q48" s="2"/>
      <c r="R48" s="2"/>
      <c r="S48" s="2"/>
      <c r="T48" s="2"/>
      <c r="U48" s="2"/>
      <c r="V48" s="2"/>
      <c r="W48" s="2"/>
      <c r="X48" s="2"/>
      <c r="Y48" s="2"/>
      <c r="Z48" s="2"/>
      <c r="AA48" s="2"/>
      <c r="AB48" s="2"/>
      <c r="AC48" s="2"/>
      <c r="AD48" s="2"/>
      <c r="AE48" s="2"/>
      <c r="AF48" s="2"/>
      <c r="AG48" s="2"/>
      <c r="AH48" s="2"/>
      <c r="AI48" s="2"/>
      <c r="AJ48" s="2"/>
    </row>
    <row r="49" spans="1:36" s="2" customFormat="1" ht="20.25" customHeight="1">
      <c r="B49" s="122">
        <v>43</v>
      </c>
      <c r="C49" s="125" t="s">
        <v>63</v>
      </c>
      <c r="D49" s="123"/>
      <c r="E49" s="124"/>
      <c r="F49" s="124"/>
      <c r="G49" s="155">
        <v>2.5201991281216491</v>
      </c>
      <c r="H49" s="155">
        <v>0.33618286382688373</v>
      </c>
      <c r="I49" s="155">
        <v>0.22045033629008676</v>
      </c>
      <c r="J49" s="156">
        <v>72210.092512663192</v>
      </c>
      <c r="K49" s="156">
        <v>77746</v>
      </c>
      <c r="L49" s="155">
        <v>4.0427931117600957E-2</v>
      </c>
      <c r="M49" s="155">
        <v>5.2610670302887148E-4</v>
      </c>
      <c r="N49" s="157">
        <v>3.5281359717405543E-2</v>
      </c>
    </row>
    <row r="50" spans="1:36" s="46" customFormat="1" ht="20.25" customHeight="1">
      <c r="A50" s="2"/>
      <c r="B50" s="126">
        <v>44</v>
      </c>
      <c r="C50" s="126" t="s">
        <v>62</v>
      </c>
      <c r="D50" s="127"/>
      <c r="E50" s="128"/>
      <c r="F50" s="128"/>
      <c r="G50" s="152">
        <v>2.0257955811451867</v>
      </c>
      <c r="H50" s="152">
        <v>4.9038666125070116E-2</v>
      </c>
      <c r="I50" s="152">
        <v>0.30759782587670942</v>
      </c>
      <c r="J50" s="153">
        <v>136728</v>
      </c>
      <c r="K50" s="153">
        <v>126099</v>
      </c>
      <c r="L50" s="152">
        <v>4.9638250542839858E-2</v>
      </c>
      <c r="M50" s="152">
        <v>7.4751717509699924E-4</v>
      </c>
      <c r="N50" s="154">
        <v>2.4703662834157977E-3</v>
      </c>
      <c r="O50" s="2"/>
      <c r="P50" s="2"/>
      <c r="Q50" s="2"/>
      <c r="R50" s="2"/>
      <c r="S50" s="2"/>
      <c r="T50" s="2"/>
      <c r="U50" s="2"/>
      <c r="V50" s="2"/>
      <c r="W50" s="2"/>
      <c r="X50" s="2"/>
      <c r="Y50" s="2"/>
      <c r="Z50" s="2"/>
      <c r="AA50" s="2"/>
      <c r="AB50" s="2"/>
      <c r="AC50" s="2"/>
      <c r="AD50" s="2"/>
      <c r="AE50" s="2"/>
      <c r="AF50" s="2"/>
      <c r="AG50" s="2"/>
      <c r="AH50" s="2"/>
      <c r="AI50" s="2"/>
      <c r="AJ50" s="2"/>
    </row>
    <row r="51" spans="1:36" s="2" customFormat="1" ht="20.25" customHeight="1">
      <c r="B51" s="122">
        <v>45</v>
      </c>
      <c r="C51" s="125" t="s">
        <v>182</v>
      </c>
      <c r="D51" s="123"/>
      <c r="E51" s="124"/>
      <c r="F51" s="124"/>
      <c r="G51" s="155">
        <v>1.7159031029102332</v>
      </c>
      <c r="H51" s="155">
        <v>1.5400873577896448</v>
      </c>
      <c r="I51" s="155">
        <v>0.83876538193638261</v>
      </c>
      <c r="J51" s="156">
        <v>104821</v>
      </c>
      <c r="K51" s="156">
        <v>100071</v>
      </c>
      <c r="L51" s="155">
        <v>4.4929642680843832E-2</v>
      </c>
      <c r="M51" s="155">
        <v>3.0762902086332866E-3</v>
      </c>
      <c r="N51" s="157">
        <v>7.7336505012385648E-2</v>
      </c>
    </row>
    <row r="52" spans="1:36" s="46" customFormat="1" ht="20.25" customHeight="1">
      <c r="A52" s="2"/>
      <c r="B52" s="126">
        <v>46</v>
      </c>
      <c r="C52" s="126" t="s">
        <v>429</v>
      </c>
      <c r="D52" s="127"/>
      <c r="E52" s="128"/>
      <c r="F52" s="128"/>
      <c r="G52" s="152">
        <v>1.0630407212158555</v>
      </c>
      <c r="H52" s="152">
        <v>8.9977803141170619E-4</v>
      </c>
      <c r="I52" s="152">
        <v>0.674178821255768</v>
      </c>
      <c r="J52" s="153">
        <v>230901</v>
      </c>
      <c r="K52" s="153">
        <v>227504</v>
      </c>
      <c r="L52" s="152">
        <v>1.7255367033675851E-2</v>
      </c>
      <c r="M52" s="152">
        <v>0</v>
      </c>
      <c r="N52" s="154">
        <v>5.3316350483562152E-3</v>
      </c>
      <c r="O52" s="2"/>
      <c r="P52" s="2"/>
      <c r="Q52" s="2"/>
      <c r="R52" s="2"/>
      <c r="S52" s="2"/>
      <c r="T52" s="2"/>
      <c r="U52" s="2"/>
      <c r="V52" s="2"/>
      <c r="W52" s="2"/>
      <c r="X52" s="2"/>
      <c r="Y52" s="2"/>
      <c r="Z52" s="2"/>
      <c r="AA52" s="2"/>
      <c r="AB52" s="2"/>
      <c r="AC52" s="2"/>
      <c r="AD52" s="2"/>
      <c r="AE52" s="2"/>
      <c r="AF52" s="2"/>
      <c r="AG52" s="2"/>
      <c r="AH52" s="2"/>
      <c r="AI52" s="2"/>
      <c r="AJ52" s="2"/>
    </row>
    <row r="53" spans="1:36" s="2" customFormat="1" ht="20.25" customHeight="1">
      <c r="B53" s="122">
        <v>47</v>
      </c>
      <c r="C53" s="125" t="s">
        <v>60</v>
      </c>
      <c r="D53" s="123"/>
      <c r="E53" s="124"/>
      <c r="F53" s="124"/>
      <c r="G53" s="155">
        <v>0.76602637375369265</v>
      </c>
      <c r="H53" s="155">
        <v>0.74258457423692836</v>
      </c>
      <c r="I53" s="155">
        <v>0.98423626071769543</v>
      </c>
      <c r="J53" s="156">
        <v>175693.30537783247</v>
      </c>
      <c r="K53" s="156">
        <v>167435.023147</v>
      </c>
      <c r="L53" s="155">
        <v>5.084934699678479E-2</v>
      </c>
      <c r="M53" s="155">
        <v>3.4465430233952374E-3</v>
      </c>
      <c r="N53" s="157">
        <v>4.7670177380704705E-2</v>
      </c>
    </row>
    <row r="54" spans="1:36" s="46" customFormat="1" ht="20.25" customHeight="1">
      <c r="A54" s="2"/>
      <c r="B54" s="126">
        <v>48</v>
      </c>
      <c r="C54" s="126" t="s">
        <v>307</v>
      </c>
      <c r="D54" s="127"/>
      <c r="E54" s="128"/>
      <c r="F54" s="128"/>
      <c r="G54" s="152">
        <v>0.75478847228206969</v>
      </c>
      <c r="H54" s="152">
        <v>1.049844396566465</v>
      </c>
      <c r="I54" s="152">
        <v>0.3575630108409425</v>
      </c>
      <c r="J54" s="153">
        <v>60845</v>
      </c>
      <c r="K54" s="153">
        <v>47484</v>
      </c>
      <c r="L54" s="152">
        <v>8.9142017597360387E-2</v>
      </c>
      <c r="M54" s="152">
        <v>3.4378176606842309E-2</v>
      </c>
      <c r="N54" s="154">
        <v>0.27899148461064172</v>
      </c>
      <c r="O54" s="2"/>
      <c r="P54" s="2"/>
      <c r="Q54" s="2"/>
      <c r="R54" s="2"/>
      <c r="S54" s="2"/>
      <c r="T54" s="2"/>
      <c r="U54" s="2"/>
      <c r="V54" s="2"/>
      <c r="W54" s="2"/>
      <c r="X54" s="2"/>
      <c r="Y54" s="2"/>
      <c r="Z54" s="2"/>
      <c r="AA54" s="2"/>
      <c r="AB54" s="2"/>
      <c r="AC54" s="2"/>
      <c r="AD54" s="2"/>
      <c r="AE54" s="2"/>
      <c r="AF54" s="2"/>
      <c r="AG54" s="2"/>
      <c r="AH54" s="2"/>
      <c r="AI54" s="2"/>
      <c r="AJ54" s="2"/>
    </row>
    <row r="55" spans="1:36" s="46" customFormat="1" ht="20.25" customHeight="1">
      <c r="A55" s="2"/>
      <c r="B55" s="122">
        <v>49</v>
      </c>
      <c r="C55" s="125" t="s">
        <v>430</v>
      </c>
      <c r="D55" s="123"/>
      <c r="E55" s="124"/>
      <c r="F55" s="124"/>
      <c r="G55" s="155">
        <v>0.75276531404900038</v>
      </c>
      <c r="H55" s="155">
        <v>1.0612482744087834</v>
      </c>
      <c r="I55" s="155">
        <v>0.15583432604105293</v>
      </c>
      <c r="J55" s="156">
        <v>202531</v>
      </c>
      <c r="K55" s="156">
        <v>221655</v>
      </c>
      <c r="L55" s="155">
        <v>3.587001762959189E-2</v>
      </c>
      <c r="M55" s="155">
        <v>4.4053114993169551E-2</v>
      </c>
      <c r="N55" s="157">
        <v>0.13139503727098223</v>
      </c>
      <c r="O55" s="2"/>
      <c r="P55" s="2"/>
      <c r="Q55" s="2"/>
      <c r="R55" s="2"/>
      <c r="S55" s="2"/>
      <c r="T55" s="2"/>
      <c r="U55" s="2"/>
      <c r="V55" s="2"/>
      <c r="W55" s="2"/>
      <c r="X55" s="2"/>
      <c r="Y55" s="2"/>
      <c r="Z55" s="2"/>
      <c r="AA55" s="2"/>
      <c r="AB55" s="2"/>
      <c r="AC55" s="2"/>
      <c r="AD55" s="2"/>
      <c r="AE55" s="2"/>
      <c r="AF55" s="2"/>
      <c r="AG55" s="2"/>
      <c r="AH55" s="2"/>
      <c r="AI55" s="2"/>
      <c r="AJ55" s="2"/>
    </row>
    <row r="56" spans="1:36" s="46" customFormat="1" ht="20.25" customHeight="1">
      <c r="A56" s="2"/>
      <c r="B56" s="126">
        <v>50</v>
      </c>
      <c r="C56" s="126" t="s">
        <v>491</v>
      </c>
      <c r="D56" s="127"/>
      <c r="E56" s="128"/>
      <c r="F56" s="128"/>
      <c r="G56" s="152">
        <v>0.66652916599541923</v>
      </c>
      <c r="H56" s="152">
        <v>0.52399610522402174</v>
      </c>
      <c r="I56" s="152">
        <v>0.53421605242084869</v>
      </c>
      <c r="J56" s="153">
        <v>202410.43890169196</v>
      </c>
      <c r="K56" s="153">
        <v>204619.86546999999</v>
      </c>
      <c r="L56" s="152">
        <v>3.5024552378298664E-2</v>
      </c>
      <c r="M56" s="152">
        <v>2.7814850907391029E-2</v>
      </c>
      <c r="N56" s="154">
        <v>2.0649440390027599E-2</v>
      </c>
      <c r="O56" s="2"/>
      <c r="P56" s="2"/>
      <c r="Q56" s="2"/>
      <c r="R56" s="2"/>
      <c r="S56" s="2"/>
      <c r="T56" s="2"/>
      <c r="U56" s="2"/>
      <c r="V56" s="2"/>
      <c r="W56" s="2"/>
      <c r="X56" s="2"/>
      <c r="Y56" s="2"/>
      <c r="Z56" s="2"/>
      <c r="AA56" s="2"/>
      <c r="AB56" s="2"/>
      <c r="AC56" s="2"/>
      <c r="AD56" s="2"/>
      <c r="AE56" s="2"/>
      <c r="AF56" s="2"/>
      <c r="AG56" s="2"/>
      <c r="AH56" s="2"/>
      <c r="AI56" s="2"/>
      <c r="AJ56" s="2"/>
    </row>
    <row r="57" spans="1:36" ht="19.5">
      <c r="B57" s="324" t="s">
        <v>234</v>
      </c>
      <c r="C57" s="325"/>
      <c r="D57" s="129">
        <v>1328502.9998879998</v>
      </c>
      <c r="E57" s="129">
        <v>1209067.1873089999</v>
      </c>
      <c r="F57" s="129">
        <v>1268785.0935985001</v>
      </c>
      <c r="G57" s="158">
        <v>3.7749872121754411</v>
      </c>
      <c r="H57" s="158">
        <v>2.9145521189475438</v>
      </c>
      <c r="I57" s="158">
        <v>0.12218772494021979</v>
      </c>
      <c r="J57" s="159">
        <v>5092655.6959394962</v>
      </c>
      <c r="K57" s="159">
        <v>5849444.8468539994</v>
      </c>
      <c r="L57" s="158">
        <v>0.31793215305083811</v>
      </c>
      <c r="M57" s="158">
        <v>1.0206667965242E-2</v>
      </c>
      <c r="N57" s="158">
        <v>1.2313499088842364E-2</v>
      </c>
    </row>
    <row r="58" spans="1:36" s="46" customFormat="1" ht="20.25" customHeight="1">
      <c r="A58" s="2"/>
      <c r="B58" s="184">
        <v>51</v>
      </c>
      <c r="C58" s="125" t="s">
        <v>68</v>
      </c>
      <c r="D58" s="123">
        <v>82869</v>
      </c>
      <c r="E58" s="124">
        <v>75769</v>
      </c>
      <c r="F58" s="124">
        <v>79319</v>
      </c>
      <c r="G58" s="155">
        <v>0.16557040098637907</v>
      </c>
      <c r="H58" s="155">
        <v>6.2400118534824897E-2</v>
      </c>
      <c r="I58" s="155">
        <v>9.4351603924349381E-2</v>
      </c>
      <c r="J58" s="156">
        <v>85617</v>
      </c>
      <c r="K58" s="156">
        <v>82676.810543</v>
      </c>
      <c r="L58" s="155">
        <v>7.0617207312329835E-4</v>
      </c>
      <c r="M58" s="155">
        <v>0</v>
      </c>
      <c r="N58" s="157">
        <v>1.3446685558704229E-3</v>
      </c>
      <c r="O58" s="2"/>
      <c r="P58" s="2"/>
      <c r="Q58" s="2"/>
      <c r="R58" s="2"/>
      <c r="S58" s="2"/>
      <c r="T58" s="2"/>
      <c r="U58" s="2"/>
      <c r="V58" s="2"/>
      <c r="W58" s="2"/>
      <c r="X58" s="2"/>
      <c r="Y58" s="2"/>
      <c r="Z58" s="2"/>
      <c r="AA58" s="2"/>
      <c r="AB58" s="2"/>
      <c r="AC58" s="2"/>
      <c r="AD58" s="2"/>
      <c r="AE58" s="2"/>
      <c r="AF58" s="2"/>
      <c r="AG58" s="2"/>
      <c r="AH58" s="2"/>
      <c r="AI58" s="2"/>
      <c r="AJ58" s="2"/>
    </row>
    <row r="59" spans="1:36" ht="19.5">
      <c r="B59" s="324" t="s">
        <v>244</v>
      </c>
      <c r="C59" s="325"/>
      <c r="D59" s="129">
        <v>1328502.9998879998</v>
      </c>
      <c r="E59" s="129">
        <v>1209067.1873089999</v>
      </c>
      <c r="F59" s="129">
        <v>1268785.0935985001</v>
      </c>
      <c r="G59" s="158">
        <v>0.16557040098637907</v>
      </c>
      <c r="H59" s="158">
        <v>6.2400118534824897E-2</v>
      </c>
      <c r="I59" s="158">
        <v>9.4351603924349381E-2</v>
      </c>
      <c r="J59" s="159">
        <v>85617</v>
      </c>
      <c r="K59" s="159">
        <v>82676.810543</v>
      </c>
      <c r="L59" s="158">
        <v>7.0617207312329835E-4</v>
      </c>
      <c r="M59" s="158">
        <v>0</v>
      </c>
      <c r="N59" s="158">
        <v>1.3446685558704229E-3</v>
      </c>
    </row>
    <row r="60" spans="1:36" s="46" customFormat="1" ht="20.25" customHeight="1">
      <c r="A60" s="2"/>
      <c r="B60" s="126">
        <v>52</v>
      </c>
      <c r="C60" s="126" t="s">
        <v>139</v>
      </c>
      <c r="D60" s="127"/>
      <c r="E60" s="128"/>
      <c r="F60" s="128"/>
      <c r="G60" s="152">
        <v>17.598615076775364</v>
      </c>
      <c r="H60" s="152">
        <v>1.6830163409556942</v>
      </c>
      <c r="I60" s="152">
        <v>0.81226400838633439</v>
      </c>
      <c r="J60" s="153">
        <v>10539.434456099998</v>
      </c>
      <c r="K60" s="153">
        <v>16743.387508</v>
      </c>
      <c r="L60" s="152">
        <v>0.58148036561045602</v>
      </c>
      <c r="M60" s="152">
        <v>0</v>
      </c>
      <c r="N60" s="154">
        <v>9.1660516087257813E-3</v>
      </c>
      <c r="O60" s="2"/>
      <c r="P60" s="2"/>
      <c r="Q60" s="2"/>
      <c r="R60" s="2"/>
      <c r="S60" s="2"/>
      <c r="T60" s="2"/>
      <c r="U60" s="2"/>
      <c r="V60" s="2"/>
      <c r="W60" s="2"/>
      <c r="X60" s="2"/>
      <c r="Y60" s="2"/>
      <c r="Z60" s="2"/>
      <c r="AA60" s="2"/>
      <c r="AB60" s="2"/>
      <c r="AC60" s="2"/>
      <c r="AD60" s="2"/>
      <c r="AE60" s="2"/>
      <c r="AF60" s="2"/>
      <c r="AG60" s="2"/>
      <c r="AH60" s="2"/>
      <c r="AI60" s="2"/>
      <c r="AJ60" s="2"/>
    </row>
    <row r="61" spans="1:36" s="2" customFormat="1" ht="20.25" customHeight="1">
      <c r="B61" s="122">
        <v>53</v>
      </c>
      <c r="C61" s="125" t="s">
        <v>111</v>
      </c>
      <c r="D61" s="123"/>
      <c r="E61" s="124"/>
      <c r="F61" s="124"/>
      <c r="G61" s="155">
        <v>15.546338246074544</v>
      </c>
      <c r="H61" s="155">
        <v>0.40943695479777953</v>
      </c>
      <c r="I61" s="155">
        <v>1.823949246629659E-3</v>
      </c>
      <c r="J61" s="156">
        <v>10081.769636429099</v>
      </c>
      <c r="K61" s="156">
        <v>11675.350376</v>
      </c>
      <c r="L61" s="155">
        <v>0.47610028709872804</v>
      </c>
      <c r="M61" s="155">
        <v>1.4709699749069828E-3</v>
      </c>
      <c r="N61" s="157">
        <v>0</v>
      </c>
    </row>
    <row r="62" spans="1:36" s="46" customFormat="1" ht="20.25" customHeight="1">
      <c r="A62" s="2"/>
      <c r="B62" s="126">
        <v>54</v>
      </c>
      <c r="C62" s="126" t="s">
        <v>88</v>
      </c>
      <c r="D62" s="127"/>
      <c r="E62" s="128"/>
      <c r="F62" s="128"/>
      <c r="G62" s="152">
        <v>14.254462623341663</v>
      </c>
      <c r="H62" s="152">
        <v>0.26647538836627804</v>
      </c>
      <c r="I62" s="152">
        <v>0.27666694346218285</v>
      </c>
      <c r="J62" s="153">
        <v>16897.216654429598</v>
      </c>
      <c r="K62" s="153">
        <v>22149.555455999998</v>
      </c>
      <c r="L62" s="152">
        <v>0.72429618960232511</v>
      </c>
      <c r="M62" s="152">
        <v>0</v>
      </c>
      <c r="N62" s="154">
        <v>8.3049409868653935E-3</v>
      </c>
      <c r="O62" s="2"/>
      <c r="P62" s="2"/>
      <c r="Q62" s="2"/>
      <c r="R62" s="2"/>
      <c r="S62" s="2"/>
      <c r="T62" s="2"/>
      <c r="U62" s="2"/>
      <c r="V62" s="2"/>
      <c r="W62" s="2"/>
      <c r="X62" s="2"/>
      <c r="Y62" s="2"/>
      <c r="Z62" s="2"/>
      <c r="AA62" s="2"/>
      <c r="AB62" s="2"/>
      <c r="AC62" s="2"/>
      <c r="AD62" s="2"/>
      <c r="AE62" s="2"/>
      <c r="AF62" s="2"/>
      <c r="AG62" s="2"/>
      <c r="AH62" s="2"/>
      <c r="AI62" s="2"/>
      <c r="AJ62" s="2"/>
    </row>
    <row r="63" spans="1:36" s="2" customFormat="1" ht="20.25" customHeight="1">
      <c r="B63" s="122">
        <v>55</v>
      </c>
      <c r="C63" s="125" t="s">
        <v>427</v>
      </c>
      <c r="D63" s="123"/>
      <c r="E63" s="124"/>
      <c r="F63" s="124"/>
      <c r="G63" s="155">
        <v>10.243184229809739</v>
      </c>
      <c r="H63" s="155">
        <v>0.10915073533867273</v>
      </c>
      <c r="I63" s="155">
        <v>9.3062128372740943E-2</v>
      </c>
      <c r="J63" s="156">
        <v>13609.64530926</v>
      </c>
      <c r="K63" s="156">
        <v>16666.166314999999</v>
      </c>
      <c r="L63" s="155">
        <v>0.38487211681751027</v>
      </c>
      <c r="M63" s="155">
        <v>0</v>
      </c>
      <c r="N63" s="157">
        <v>0</v>
      </c>
    </row>
    <row r="64" spans="1:36" s="46" customFormat="1" ht="20.25" customHeight="1">
      <c r="A64" s="2"/>
      <c r="B64" s="126">
        <v>56</v>
      </c>
      <c r="C64" s="126" t="s">
        <v>167</v>
      </c>
      <c r="D64" s="127"/>
      <c r="E64" s="128"/>
      <c r="F64" s="128"/>
      <c r="G64" s="152">
        <v>10.052424478274915</v>
      </c>
      <c r="H64" s="152">
        <v>1.2067517363915361</v>
      </c>
      <c r="I64" s="152">
        <v>0.10983685995800356</v>
      </c>
      <c r="J64" s="153">
        <v>3200</v>
      </c>
      <c r="K64" s="153">
        <v>5913</v>
      </c>
      <c r="L64" s="152">
        <v>0.2497359894478304</v>
      </c>
      <c r="M64" s="152">
        <v>0.48148821977622125</v>
      </c>
      <c r="N64" s="154">
        <v>0</v>
      </c>
      <c r="O64" s="2"/>
      <c r="P64" s="2"/>
      <c r="Q64" s="2"/>
      <c r="R64" s="2"/>
      <c r="S64" s="2"/>
      <c r="T64" s="2"/>
      <c r="U64" s="2"/>
      <c r="V64" s="2"/>
      <c r="W64" s="2"/>
      <c r="X64" s="2"/>
      <c r="Y64" s="2"/>
      <c r="Z64" s="2"/>
      <c r="AA64" s="2"/>
      <c r="AB64" s="2"/>
      <c r="AC64" s="2"/>
      <c r="AD64" s="2"/>
      <c r="AE64" s="2"/>
      <c r="AF64" s="2"/>
      <c r="AG64" s="2"/>
      <c r="AH64" s="2"/>
      <c r="AI64" s="2"/>
      <c r="AJ64" s="2"/>
    </row>
    <row r="65" spans="1:36" s="2" customFormat="1" ht="20.25" customHeight="1">
      <c r="B65" s="122">
        <v>57</v>
      </c>
      <c r="C65" s="125" t="s">
        <v>133</v>
      </c>
      <c r="D65" s="123"/>
      <c r="E65" s="124"/>
      <c r="F65" s="124"/>
      <c r="G65" s="155">
        <v>9.6075687455137135</v>
      </c>
      <c r="H65" s="155">
        <v>5.2161785216178522E-2</v>
      </c>
      <c r="I65" s="155">
        <v>1.8596001859600185E-3</v>
      </c>
      <c r="J65" s="156">
        <v>8887.1446329412011</v>
      </c>
      <c r="K65" s="156">
        <v>29183.646083</v>
      </c>
      <c r="L65" s="155">
        <v>3.438052291710169E-2</v>
      </c>
      <c r="M65" s="155">
        <v>0</v>
      </c>
      <c r="N65" s="157">
        <v>0</v>
      </c>
    </row>
    <row r="66" spans="1:36" s="46" customFormat="1" ht="20.25" customHeight="1">
      <c r="A66" s="2"/>
      <c r="B66" s="126">
        <v>58</v>
      </c>
      <c r="C66" s="126" t="s">
        <v>178</v>
      </c>
      <c r="D66" s="127"/>
      <c r="E66" s="128"/>
      <c r="F66" s="128"/>
      <c r="G66" s="152">
        <v>8.1975939522934489</v>
      </c>
      <c r="H66" s="152">
        <v>2.3034611540561656</v>
      </c>
      <c r="I66" s="152">
        <v>1.7076544536607305</v>
      </c>
      <c r="J66" s="153">
        <v>29180.899875398598</v>
      </c>
      <c r="K66" s="153">
        <v>24435.212682000001</v>
      </c>
      <c r="L66" s="152">
        <v>0.15273145676837488</v>
      </c>
      <c r="M66" s="152">
        <v>0</v>
      </c>
      <c r="N66" s="154">
        <v>6.1002343706348307E-2</v>
      </c>
      <c r="O66" s="2"/>
      <c r="P66" s="2"/>
      <c r="Q66" s="2"/>
      <c r="R66" s="2"/>
      <c r="S66" s="2"/>
      <c r="T66" s="2"/>
      <c r="U66" s="2"/>
      <c r="V66" s="2"/>
      <c r="W66" s="2"/>
      <c r="X66" s="2"/>
      <c r="Y66" s="2"/>
      <c r="Z66" s="2"/>
      <c r="AA66" s="2"/>
      <c r="AB66" s="2"/>
      <c r="AC66" s="2"/>
      <c r="AD66" s="2"/>
      <c r="AE66" s="2"/>
      <c r="AF66" s="2"/>
      <c r="AG66" s="2"/>
      <c r="AH66" s="2"/>
      <c r="AI66" s="2"/>
      <c r="AJ66" s="2"/>
    </row>
    <row r="67" spans="1:36" s="2" customFormat="1" ht="20.25" customHeight="1">
      <c r="B67" s="122">
        <v>59</v>
      </c>
      <c r="C67" s="125" t="s">
        <v>82</v>
      </c>
      <c r="D67" s="123"/>
      <c r="E67" s="124"/>
      <c r="F67" s="124"/>
      <c r="G67" s="155">
        <v>7.8911357028708826</v>
      </c>
      <c r="H67" s="155">
        <v>0.82092105974100826</v>
      </c>
      <c r="I67" s="155">
        <v>0.22107955261783405</v>
      </c>
      <c r="J67" s="156">
        <v>60519</v>
      </c>
      <c r="K67" s="156">
        <v>53817.031913999999</v>
      </c>
      <c r="L67" s="155">
        <v>0.24264496343004327</v>
      </c>
      <c r="M67" s="155">
        <v>0</v>
      </c>
      <c r="N67" s="157">
        <v>1.6199316388848391E-3</v>
      </c>
    </row>
    <row r="68" spans="1:36" s="46" customFormat="1" ht="20.25" customHeight="1">
      <c r="A68" s="2"/>
      <c r="B68" s="126">
        <v>60</v>
      </c>
      <c r="C68" s="126" t="s">
        <v>94</v>
      </c>
      <c r="D68" s="127"/>
      <c r="E68" s="128"/>
      <c r="F68" s="128"/>
      <c r="G68" s="152">
        <v>7.3838459035680097</v>
      </c>
      <c r="H68" s="152">
        <v>0.6182532883132591</v>
      </c>
      <c r="I68" s="152">
        <v>0.26004132439651262</v>
      </c>
      <c r="J68" s="153">
        <v>13390.923553946401</v>
      </c>
      <c r="K68" s="153">
        <v>12248.231304000001</v>
      </c>
      <c r="L68" s="152">
        <v>3.1107123782193501E-2</v>
      </c>
      <c r="M68" s="152">
        <v>0</v>
      </c>
      <c r="N68" s="154">
        <v>3.37609723160027E-3</v>
      </c>
      <c r="O68" s="2"/>
      <c r="P68" s="2"/>
      <c r="Q68" s="2"/>
      <c r="R68" s="2"/>
      <c r="S68" s="2"/>
      <c r="T68" s="2"/>
      <c r="U68" s="2"/>
      <c r="V68" s="2"/>
      <c r="W68" s="2"/>
      <c r="X68" s="2"/>
      <c r="Y68" s="2"/>
      <c r="Z68" s="2"/>
      <c r="AA68" s="2"/>
      <c r="AB68" s="2"/>
      <c r="AC68" s="2"/>
      <c r="AD68" s="2"/>
      <c r="AE68" s="2"/>
      <c r="AF68" s="2"/>
      <c r="AG68" s="2"/>
      <c r="AH68" s="2"/>
      <c r="AI68" s="2"/>
      <c r="AJ68" s="2"/>
    </row>
    <row r="69" spans="1:36" s="2" customFormat="1" ht="20.25" customHeight="1">
      <c r="B69" s="122">
        <v>61</v>
      </c>
      <c r="C69" s="125" t="s">
        <v>130</v>
      </c>
      <c r="D69" s="123"/>
      <c r="E69" s="124"/>
      <c r="F69" s="124"/>
      <c r="G69" s="155">
        <v>6.8540675093987886</v>
      </c>
      <c r="H69" s="155">
        <v>1.0252705711770493</v>
      </c>
      <c r="I69" s="155">
        <v>0.79913002951685563</v>
      </c>
      <c r="J69" s="156">
        <v>11081</v>
      </c>
      <c r="K69" s="156">
        <v>11832.424923</v>
      </c>
      <c r="L69" s="155">
        <v>0.27282251417108366</v>
      </c>
      <c r="M69" s="155">
        <v>0</v>
      </c>
      <c r="N69" s="157">
        <v>6.6254416961130744E-3</v>
      </c>
    </row>
    <row r="70" spans="1:36" s="46" customFormat="1" ht="20.25" customHeight="1">
      <c r="A70" s="2"/>
      <c r="B70" s="126">
        <v>62</v>
      </c>
      <c r="C70" s="126" t="s">
        <v>431</v>
      </c>
      <c r="D70" s="127"/>
      <c r="E70" s="128"/>
      <c r="F70" s="128"/>
      <c r="G70" s="152">
        <v>6.503860866197531</v>
      </c>
      <c r="H70" s="152">
        <v>9.2967936964170675E-2</v>
      </c>
      <c r="I70" s="152">
        <v>0.18093067049903364</v>
      </c>
      <c r="J70" s="153">
        <v>18157.4954393753</v>
      </c>
      <c r="K70" s="153">
        <v>19725.519249000001</v>
      </c>
      <c r="L70" s="152">
        <v>0.17017040774839021</v>
      </c>
      <c r="M70" s="152">
        <v>0</v>
      </c>
      <c r="N70" s="154">
        <v>7.8228939385876217E-3</v>
      </c>
      <c r="O70" s="2"/>
      <c r="P70" s="2"/>
      <c r="Q70" s="2"/>
      <c r="R70" s="2"/>
      <c r="S70" s="2"/>
      <c r="T70" s="2"/>
      <c r="U70" s="2"/>
      <c r="V70" s="2"/>
      <c r="W70" s="2"/>
      <c r="X70" s="2"/>
      <c r="Y70" s="2"/>
      <c r="Z70" s="2"/>
      <c r="AA70" s="2"/>
      <c r="AB70" s="2"/>
      <c r="AC70" s="2"/>
      <c r="AD70" s="2"/>
      <c r="AE70" s="2"/>
      <c r="AF70" s="2"/>
      <c r="AG70" s="2"/>
      <c r="AH70" s="2"/>
      <c r="AI70" s="2"/>
      <c r="AJ70" s="2"/>
    </row>
    <row r="71" spans="1:36" s="2" customFormat="1" ht="20.25" customHeight="1">
      <c r="B71" s="122">
        <v>63</v>
      </c>
      <c r="C71" s="125" t="s">
        <v>118</v>
      </c>
      <c r="D71" s="123"/>
      <c r="E71" s="124"/>
      <c r="F71" s="124"/>
      <c r="G71" s="155">
        <v>6.2651764304013913</v>
      </c>
      <c r="H71" s="155">
        <v>0.66080003160065937</v>
      </c>
      <c r="I71" s="155">
        <v>0.36111064240708945</v>
      </c>
      <c r="J71" s="156">
        <v>17263.721557315999</v>
      </c>
      <c r="K71" s="156">
        <v>20513.874996999999</v>
      </c>
      <c r="L71" s="155">
        <v>0.22726826292800856</v>
      </c>
      <c r="M71" s="155">
        <v>5.1023420390011329E-2</v>
      </c>
      <c r="N71" s="157">
        <v>4.9997385502967692E-3</v>
      </c>
    </row>
    <row r="72" spans="1:36" s="46" customFormat="1" ht="20.25" customHeight="1">
      <c r="A72" s="2"/>
      <c r="B72" s="126">
        <v>64</v>
      </c>
      <c r="C72" s="126" t="s">
        <v>129</v>
      </c>
      <c r="D72" s="127"/>
      <c r="E72" s="128"/>
      <c r="F72" s="128"/>
      <c r="G72" s="152">
        <v>5.8946687997788585</v>
      </c>
      <c r="H72" s="152">
        <v>1.3892083149049093</v>
      </c>
      <c r="I72" s="152">
        <v>1.3837240159221584</v>
      </c>
      <c r="J72" s="153">
        <v>5040</v>
      </c>
      <c r="K72" s="153">
        <v>5757.543396</v>
      </c>
      <c r="L72" s="152">
        <v>0.29159628986420272</v>
      </c>
      <c r="M72" s="152">
        <v>0</v>
      </c>
      <c r="N72" s="154">
        <v>2.8839423211535771E-2</v>
      </c>
      <c r="O72" s="2"/>
      <c r="P72" s="2"/>
      <c r="Q72" s="2"/>
      <c r="R72" s="2"/>
      <c r="S72" s="2"/>
      <c r="T72" s="2"/>
      <c r="U72" s="2"/>
      <c r="V72" s="2"/>
      <c r="W72" s="2"/>
      <c r="X72" s="2"/>
      <c r="Y72" s="2"/>
      <c r="Z72" s="2"/>
      <c r="AA72" s="2"/>
      <c r="AB72" s="2"/>
      <c r="AC72" s="2"/>
      <c r="AD72" s="2"/>
      <c r="AE72" s="2"/>
      <c r="AF72" s="2"/>
      <c r="AG72" s="2"/>
      <c r="AH72" s="2"/>
      <c r="AI72" s="2"/>
      <c r="AJ72" s="2"/>
    </row>
    <row r="73" spans="1:36" s="2" customFormat="1" ht="20.25" customHeight="1">
      <c r="B73" s="122">
        <v>65</v>
      </c>
      <c r="C73" s="125" t="s">
        <v>86</v>
      </c>
      <c r="D73" s="123"/>
      <c r="E73" s="124"/>
      <c r="F73" s="124"/>
      <c r="G73" s="155">
        <v>5.2763418326363665</v>
      </c>
      <c r="H73" s="155">
        <v>0.35537947984299917</v>
      </c>
      <c r="I73" s="155">
        <v>0.1288287296870988</v>
      </c>
      <c r="J73" s="156">
        <v>26969.332517341496</v>
      </c>
      <c r="K73" s="156">
        <v>29580.452084</v>
      </c>
      <c r="L73" s="155">
        <v>0.39297499875769487</v>
      </c>
      <c r="M73" s="155">
        <v>0</v>
      </c>
      <c r="N73" s="157">
        <v>0</v>
      </c>
    </row>
    <row r="74" spans="1:36" s="46" customFormat="1" ht="20.25" customHeight="1">
      <c r="A74" s="2"/>
      <c r="B74" s="126">
        <v>66</v>
      </c>
      <c r="C74" s="126" t="s">
        <v>109</v>
      </c>
      <c r="D74" s="127"/>
      <c r="E74" s="128"/>
      <c r="F74" s="128"/>
      <c r="G74" s="152">
        <v>5.1814372514966056</v>
      </c>
      <c r="H74" s="152">
        <v>6.7347350721517749E-2</v>
      </c>
      <c r="I74" s="152">
        <v>8.6544634474963231E-2</v>
      </c>
      <c r="J74" s="153">
        <v>26890.888326016</v>
      </c>
      <c r="K74" s="153">
        <v>24523.012205999999</v>
      </c>
      <c r="L74" s="152">
        <v>0.19991360819719056</v>
      </c>
      <c r="M74" s="152">
        <v>1.1686985288685547E-4</v>
      </c>
      <c r="N74" s="154">
        <v>5.7285220036915464E-4</v>
      </c>
      <c r="O74" s="2"/>
      <c r="P74" s="2"/>
      <c r="Q74" s="2"/>
      <c r="R74" s="2"/>
      <c r="S74" s="2"/>
      <c r="T74" s="2"/>
      <c r="U74" s="2"/>
      <c r="V74" s="2"/>
      <c r="W74" s="2"/>
      <c r="X74" s="2"/>
      <c r="Y74" s="2"/>
      <c r="Z74" s="2"/>
      <c r="AA74" s="2"/>
      <c r="AB74" s="2"/>
      <c r="AC74" s="2"/>
      <c r="AD74" s="2"/>
      <c r="AE74" s="2"/>
      <c r="AF74" s="2"/>
      <c r="AG74" s="2"/>
      <c r="AH74" s="2"/>
      <c r="AI74" s="2"/>
      <c r="AJ74" s="2"/>
    </row>
    <row r="75" spans="1:36" s="2" customFormat="1" ht="20.25" customHeight="1">
      <c r="B75" s="122">
        <v>67</v>
      </c>
      <c r="C75" s="125" t="s">
        <v>169</v>
      </c>
      <c r="D75" s="123"/>
      <c r="E75" s="124"/>
      <c r="F75" s="124"/>
      <c r="G75" s="155">
        <v>5.1411474051967616</v>
      </c>
      <c r="H75" s="155">
        <v>1.4018075691960084</v>
      </c>
      <c r="I75" s="155">
        <v>1.2319713801543966</v>
      </c>
      <c r="J75" s="156">
        <v>7673</v>
      </c>
      <c r="K75" s="156">
        <v>7088</v>
      </c>
      <c r="L75" s="155">
        <v>4.4271232875781462E-2</v>
      </c>
      <c r="M75" s="155">
        <v>0</v>
      </c>
      <c r="N75" s="157">
        <v>5.3411253057896166E-2</v>
      </c>
    </row>
    <row r="76" spans="1:36" s="46" customFormat="1" ht="20.25" customHeight="1">
      <c r="A76" s="2"/>
      <c r="B76" s="126">
        <v>68</v>
      </c>
      <c r="C76" s="126" t="s">
        <v>120</v>
      </c>
      <c r="D76" s="127"/>
      <c r="E76" s="128"/>
      <c r="F76" s="128"/>
      <c r="G76" s="152">
        <v>5.1167655564564862</v>
      </c>
      <c r="H76" s="152">
        <v>1.873453479764944</v>
      </c>
      <c r="I76" s="152">
        <v>0.90700484916234869</v>
      </c>
      <c r="J76" s="153">
        <v>122932.7225832804</v>
      </c>
      <c r="K76" s="153">
        <v>112500.485155</v>
      </c>
      <c r="L76" s="152">
        <v>0.23750907831506468</v>
      </c>
      <c r="M76" s="152">
        <v>7.6767836650706346E-4</v>
      </c>
      <c r="N76" s="154">
        <v>2.5816152902536506E-2</v>
      </c>
      <c r="O76" s="2"/>
      <c r="P76" s="2"/>
      <c r="Q76" s="2"/>
      <c r="R76" s="2"/>
      <c r="S76" s="2"/>
      <c r="T76" s="2"/>
      <c r="U76" s="2"/>
      <c r="V76" s="2"/>
      <c r="W76" s="2"/>
      <c r="X76" s="2"/>
      <c r="Y76" s="2"/>
      <c r="Z76" s="2"/>
      <c r="AA76" s="2"/>
      <c r="AB76" s="2"/>
      <c r="AC76" s="2"/>
      <c r="AD76" s="2"/>
      <c r="AE76" s="2"/>
      <c r="AF76" s="2"/>
      <c r="AG76" s="2"/>
      <c r="AH76" s="2"/>
      <c r="AI76" s="2"/>
      <c r="AJ76" s="2"/>
    </row>
    <row r="77" spans="1:36" s="2" customFormat="1" ht="20.25" customHeight="1">
      <c r="B77" s="122">
        <v>69</v>
      </c>
      <c r="C77" s="125" t="s">
        <v>114</v>
      </c>
      <c r="D77" s="123"/>
      <c r="E77" s="124"/>
      <c r="F77" s="124"/>
      <c r="G77" s="155">
        <v>4.8283729755823526</v>
      </c>
      <c r="H77" s="155">
        <v>0.57666092427533522</v>
      </c>
      <c r="I77" s="155">
        <v>0.48056325368886227</v>
      </c>
      <c r="J77" s="156">
        <v>11099</v>
      </c>
      <c r="K77" s="156">
        <v>10485.407574000001</v>
      </c>
      <c r="L77" s="155">
        <v>0</v>
      </c>
      <c r="M77" s="155">
        <v>0</v>
      </c>
      <c r="N77" s="157">
        <v>1.8397679898495559E-2</v>
      </c>
    </row>
    <row r="78" spans="1:36" s="46" customFormat="1" ht="20.25" customHeight="1">
      <c r="A78" s="2"/>
      <c r="B78" s="126">
        <v>70</v>
      </c>
      <c r="C78" s="126" t="s">
        <v>140</v>
      </c>
      <c r="D78" s="127"/>
      <c r="E78" s="128"/>
      <c r="F78" s="128"/>
      <c r="G78" s="152">
        <v>4.2608040813175538</v>
      </c>
      <c r="H78" s="152">
        <v>1.1076340361518824</v>
      </c>
      <c r="I78" s="152">
        <v>1.0371477077399156</v>
      </c>
      <c r="J78" s="153">
        <v>39076.275941366403</v>
      </c>
      <c r="K78" s="153">
        <v>42284.137929999997</v>
      </c>
      <c r="L78" s="152">
        <v>0.10009667959169019</v>
      </c>
      <c r="M78" s="152">
        <v>1.5539327922198477E-3</v>
      </c>
      <c r="N78" s="154">
        <v>3.809877479561375E-2</v>
      </c>
      <c r="O78" s="2"/>
      <c r="P78" s="2"/>
      <c r="Q78" s="2"/>
      <c r="R78" s="2"/>
      <c r="S78" s="2"/>
      <c r="T78" s="2"/>
      <c r="U78" s="2"/>
      <c r="V78" s="2"/>
      <c r="W78" s="2"/>
      <c r="X78" s="2"/>
      <c r="Y78" s="2"/>
      <c r="Z78" s="2"/>
      <c r="AA78" s="2"/>
      <c r="AB78" s="2"/>
      <c r="AC78" s="2"/>
      <c r="AD78" s="2"/>
      <c r="AE78" s="2"/>
      <c r="AF78" s="2"/>
      <c r="AG78" s="2"/>
      <c r="AH78" s="2"/>
      <c r="AI78" s="2"/>
      <c r="AJ78" s="2"/>
    </row>
    <row r="79" spans="1:36" s="2" customFormat="1" ht="20.25" customHeight="1">
      <c r="B79" s="122">
        <v>71</v>
      </c>
      <c r="C79" s="125" t="s">
        <v>492</v>
      </c>
      <c r="D79" s="123"/>
      <c r="E79" s="124"/>
      <c r="F79" s="124"/>
      <c r="G79" s="155">
        <v>4.2448584194727923</v>
      </c>
      <c r="H79" s="155">
        <v>1.0668642094701764</v>
      </c>
      <c r="I79" s="155">
        <v>1.1246909322341598</v>
      </c>
      <c r="J79" s="156">
        <v>66724.618127966387</v>
      </c>
      <c r="K79" s="156">
        <v>72344.625780999995</v>
      </c>
      <c r="L79" s="155">
        <v>0.12105767368675287</v>
      </c>
      <c r="M79" s="155">
        <v>0</v>
      </c>
      <c r="N79" s="157">
        <v>2.2444007555693299E-2</v>
      </c>
    </row>
    <row r="80" spans="1:36" s="46" customFormat="1" ht="20.25" customHeight="1">
      <c r="A80" s="2"/>
      <c r="B80" s="126">
        <v>72</v>
      </c>
      <c r="C80" s="126" t="s">
        <v>122</v>
      </c>
      <c r="D80" s="127"/>
      <c r="E80" s="128"/>
      <c r="F80" s="128"/>
      <c r="G80" s="152">
        <v>4.0429285964288111</v>
      </c>
      <c r="H80" s="152">
        <v>7.6055581660737059E-2</v>
      </c>
      <c r="I80" s="152">
        <v>3.6181781566758407E-2</v>
      </c>
      <c r="J80" s="153">
        <v>11956.7035698564</v>
      </c>
      <c r="K80" s="153">
        <v>19956.810151999998</v>
      </c>
      <c r="L80" s="152">
        <v>7.0256554434874594E-2</v>
      </c>
      <c r="M80" s="152">
        <v>0</v>
      </c>
      <c r="N80" s="154">
        <v>0</v>
      </c>
      <c r="O80" s="2"/>
      <c r="P80" s="2"/>
      <c r="Q80" s="2"/>
      <c r="R80" s="2"/>
      <c r="S80" s="2"/>
      <c r="T80" s="2"/>
      <c r="U80" s="2"/>
      <c r="V80" s="2"/>
      <c r="W80" s="2"/>
      <c r="X80" s="2"/>
      <c r="Y80" s="2"/>
      <c r="Z80" s="2"/>
      <c r="AA80" s="2"/>
      <c r="AB80" s="2"/>
      <c r="AC80" s="2"/>
      <c r="AD80" s="2"/>
      <c r="AE80" s="2"/>
      <c r="AF80" s="2"/>
      <c r="AG80" s="2"/>
      <c r="AH80" s="2"/>
      <c r="AI80" s="2"/>
      <c r="AJ80" s="2"/>
    </row>
    <row r="81" spans="1:36" s="2" customFormat="1" ht="20.25" customHeight="1">
      <c r="B81" s="122">
        <v>73</v>
      </c>
      <c r="C81" s="125" t="s">
        <v>74</v>
      </c>
      <c r="D81" s="123"/>
      <c r="E81" s="124"/>
      <c r="F81" s="124"/>
      <c r="G81" s="155">
        <v>4.010358779431753</v>
      </c>
      <c r="H81" s="155">
        <v>0.96394591383667427</v>
      </c>
      <c r="I81" s="155">
        <v>0.74737976098184711</v>
      </c>
      <c r="J81" s="156">
        <v>102497</v>
      </c>
      <c r="K81" s="156">
        <v>105951.90305399999</v>
      </c>
      <c r="L81" s="155">
        <v>0.16557373452971405</v>
      </c>
      <c r="M81" s="155">
        <v>9.2212931296889824E-4</v>
      </c>
      <c r="N81" s="157">
        <v>1.8406775412272376E-2</v>
      </c>
      <c r="O81" s="79"/>
    </row>
    <row r="82" spans="1:36" s="46" customFormat="1" ht="20.25" customHeight="1">
      <c r="A82" s="2"/>
      <c r="B82" s="126">
        <v>74</v>
      </c>
      <c r="C82" s="126" t="s">
        <v>135</v>
      </c>
      <c r="D82" s="127"/>
      <c r="E82" s="128"/>
      <c r="F82" s="128"/>
      <c r="G82" s="152">
        <v>3.9814524863340712</v>
      </c>
      <c r="H82" s="152">
        <v>1.565516998910101</v>
      </c>
      <c r="I82" s="152">
        <v>0.96002531378546563</v>
      </c>
      <c r="J82" s="153">
        <v>114385.5721980824</v>
      </c>
      <c r="K82" s="153">
        <v>142521</v>
      </c>
      <c r="L82" s="152">
        <v>4.7802862205601003E-2</v>
      </c>
      <c r="M82" s="152">
        <v>8.2134846285789685E-3</v>
      </c>
      <c r="N82" s="154">
        <v>1.6971236310858954E-2</v>
      </c>
      <c r="O82" s="2"/>
      <c r="P82" s="2"/>
      <c r="Q82" s="2"/>
      <c r="R82" s="2"/>
      <c r="S82" s="2"/>
      <c r="T82" s="2"/>
      <c r="U82" s="2"/>
      <c r="V82" s="2"/>
      <c r="W82" s="2"/>
      <c r="X82" s="2"/>
      <c r="Y82" s="2"/>
      <c r="Z82" s="2"/>
      <c r="AA82" s="2"/>
      <c r="AB82" s="2"/>
      <c r="AC82" s="2"/>
      <c r="AD82" s="2"/>
      <c r="AE82" s="2"/>
      <c r="AF82" s="2"/>
      <c r="AG82" s="2"/>
      <c r="AH82" s="2"/>
      <c r="AI82" s="2"/>
      <c r="AJ82" s="2"/>
    </row>
    <row r="83" spans="1:36" s="2" customFormat="1" ht="20.25" customHeight="1">
      <c r="B83" s="122">
        <v>75</v>
      </c>
      <c r="C83" s="125" t="s">
        <v>193</v>
      </c>
      <c r="D83" s="123"/>
      <c r="E83" s="124"/>
      <c r="F83" s="124"/>
      <c r="G83" s="155">
        <v>3.9042675961965769</v>
      </c>
      <c r="H83" s="155">
        <v>1.201217415386596</v>
      </c>
      <c r="I83" s="155">
        <v>5.557483474342062E-2</v>
      </c>
      <c r="J83" s="156">
        <v>3198.9649844159999</v>
      </c>
      <c r="K83" s="156">
        <v>3531.8321430000001</v>
      </c>
      <c r="L83" s="155">
        <v>0.49763872113256419</v>
      </c>
      <c r="M83" s="155">
        <v>0</v>
      </c>
      <c r="N83" s="157">
        <v>0</v>
      </c>
    </row>
    <row r="84" spans="1:36" s="46" customFormat="1" ht="20.25" customHeight="1">
      <c r="A84" s="2"/>
      <c r="B84" s="126">
        <v>76</v>
      </c>
      <c r="C84" s="126" t="s">
        <v>92</v>
      </c>
      <c r="D84" s="127"/>
      <c r="E84" s="128"/>
      <c r="F84" s="128"/>
      <c r="G84" s="152">
        <v>3.7755353839672496</v>
      </c>
      <c r="H84" s="152">
        <v>0.12664716155224423</v>
      </c>
      <c r="I84" s="152">
        <v>8.9836928171282124E-2</v>
      </c>
      <c r="J84" s="153">
        <v>30962.128193730001</v>
      </c>
      <c r="K84" s="153">
        <v>29978</v>
      </c>
      <c r="L84" s="152">
        <v>7.2756454769086223E-2</v>
      </c>
      <c r="M84" s="152">
        <v>1.2312104430379747E-2</v>
      </c>
      <c r="N84" s="154">
        <v>0</v>
      </c>
      <c r="O84" s="2"/>
      <c r="P84" s="2"/>
      <c r="Q84" s="2"/>
      <c r="R84" s="2"/>
      <c r="S84" s="2"/>
      <c r="T84" s="2"/>
      <c r="U84" s="2"/>
      <c r="V84" s="2"/>
      <c r="W84" s="2"/>
      <c r="X84" s="2"/>
      <c r="Y84" s="2"/>
      <c r="Z84" s="2"/>
      <c r="AA84" s="2"/>
      <c r="AB84" s="2"/>
      <c r="AC84" s="2"/>
      <c r="AD84" s="2"/>
      <c r="AE84" s="2"/>
      <c r="AF84" s="2"/>
      <c r="AG84" s="2"/>
      <c r="AH84" s="2"/>
      <c r="AI84" s="2"/>
      <c r="AJ84" s="2"/>
    </row>
    <row r="85" spans="1:36" s="2" customFormat="1" ht="20.25" customHeight="1">
      <c r="B85" s="122">
        <v>77</v>
      </c>
      <c r="C85" s="125" t="s">
        <v>493</v>
      </c>
      <c r="D85" s="123"/>
      <c r="E85" s="124"/>
      <c r="F85" s="124"/>
      <c r="G85" s="155">
        <v>3.7639166665433694</v>
      </c>
      <c r="H85" s="155">
        <v>1.9552432032550398</v>
      </c>
      <c r="I85" s="155">
        <v>0.92112788265923096</v>
      </c>
      <c r="J85" s="156">
        <v>63358</v>
      </c>
      <c r="K85" s="156">
        <v>48617</v>
      </c>
      <c r="L85" s="155">
        <v>0.18385208536768316</v>
      </c>
      <c r="M85" s="155">
        <v>0</v>
      </c>
      <c r="N85" s="157">
        <v>2.255741639845071E-2</v>
      </c>
    </row>
    <row r="86" spans="1:36" s="46" customFormat="1" ht="20.25" customHeight="1">
      <c r="A86" s="2"/>
      <c r="B86" s="126">
        <v>78</v>
      </c>
      <c r="C86" s="126" t="s">
        <v>433</v>
      </c>
      <c r="D86" s="127"/>
      <c r="E86" s="128"/>
      <c r="F86" s="128"/>
      <c r="G86" s="152">
        <v>3.4468214976616003</v>
      </c>
      <c r="H86" s="152">
        <v>0.20179436397909756</v>
      </c>
      <c r="I86" s="152">
        <v>0.2370612517597652</v>
      </c>
      <c r="J86" s="153">
        <v>36705</v>
      </c>
      <c r="K86" s="153">
        <v>31280.255786000002</v>
      </c>
      <c r="L86" s="152">
        <v>0.16188587193541959</v>
      </c>
      <c r="M86" s="152">
        <v>0</v>
      </c>
      <c r="N86" s="154">
        <v>0.11788490560665167</v>
      </c>
      <c r="O86" s="2"/>
      <c r="P86" s="2"/>
      <c r="Q86" s="2"/>
      <c r="R86" s="2"/>
      <c r="S86" s="2"/>
      <c r="T86" s="2"/>
      <c r="U86" s="2"/>
      <c r="V86" s="2"/>
      <c r="W86" s="2"/>
      <c r="X86" s="2"/>
      <c r="Y86" s="2"/>
      <c r="Z86" s="2"/>
      <c r="AA86" s="2"/>
      <c r="AB86" s="2"/>
      <c r="AC86" s="2"/>
      <c r="AD86" s="2"/>
      <c r="AE86" s="2"/>
      <c r="AF86" s="2"/>
      <c r="AG86" s="2"/>
      <c r="AH86" s="2"/>
      <c r="AI86" s="2"/>
      <c r="AJ86" s="2"/>
    </row>
    <row r="87" spans="1:36" s="2" customFormat="1" ht="20.25" customHeight="1">
      <c r="B87" s="122">
        <v>79</v>
      </c>
      <c r="C87" s="125" t="s">
        <v>434</v>
      </c>
      <c r="D87" s="123"/>
      <c r="E87" s="124"/>
      <c r="F87" s="124"/>
      <c r="G87" s="155">
        <v>3.4086176564126074</v>
      </c>
      <c r="H87" s="155">
        <v>1.5949388946796499</v>
      </c>
      <c r="I87" s="155">
        <v>0.40947662201186813</v>
      </c>
      <c r="J87" s="156">
        <v>47040.631555327207</v>
      </c>
      <c r="K87" s="156">
        <v>49189.977085999999</v>
      </c>
      <c r="L87" s="155">
        <v>1.2108818066889323E-2</v>
      </c>
      <c r="M87" s="155">
        <v>0</v>
      </c>
      <c r="N87" s="157">
        <v>1.3362533281474539E-2</v>
      </c>
    </row>
    <row r="88" spans="1:36" s="46" customFormat="1" ht="20.25" customHeight="1">
      <c r="A88" s="2"/>
      <c r="B88" s="126">
        <v>80</v>
      </c>
      <c r="C88" s="126" t="s">
        <v>154</v>
      </c>
      <c r="D88" s="127"/>
      <c r="E88" s="128"/>
      <c r="F88" s="128"/>
      <c r="G88" s="152">
        <v>3.3906897210218876</v>
      </c>
      <c r="H88" s="152">
        <v>0.66999788866211551</v>
      </c>
      <c r="I88" s="152">
        <v>0.9880357519881765</v>
      </c>
      <c r="J88" s="153">
        <v>7673</v>
      </c>
      <c r="K88" s="153">
        <v>7113</v>
      </c>
      <c r="L88" s="152">
        <v>8.7828346872636923E-2</v>
      </c>
      <c r="M88" s="152">
        <v>0</v>
      </c>
      <c r="N88" s="154">
        <v>6.9136869396132653E-3</v>
      </c>
      <c r="O88" s="2"/>
      <c r="P88" s="2"/>
      <c r="Q88" s="2"/>
      <c r="R88" s="2"/>
      <c r="S88" s="2"/>
      <c r="T88" s="2"/>
      <c r="U88" s="2"/>
      <c r="V88" s="2"/>
      <c r="W88" s="2"/>
      <c r="X88" s="2"/>
      <c r="Y88" s="2"/>
      <c r="Z88" s="2"/>
      <c r="AA88" s="2"/>
      <c r="AB88" s="2"/>
      <c r="AC88" s="2"/>
      <c r="AD88" s="2"/>
      <c r="AE88" s="2"/>
      <c r="AF88" s="2"/>
      <c r="AG88" s="2"/>
      <c r="AH88" s="2"/>
      <c r="AI88" s="2"/>
      <c r="AJ88" s="2"/>
    </row>
    <row r="89" spans="1:36" s="2" customFormat="1" ht="20.25" customHeight="1">
      <c r="B89" s="122">
        <v>81</v>
      </c>
      <c r="C89" s="125" t="s">
        <v>432</v>
      </c>
      <c r="D89" s="123"/>
      <c r="E89" s="124"/>
      <c r="F89" s="124"/>
      <c r="G89" s="155">
        <v>2.9996370061423465</v>
      </c>
      <c r="H89" s="155">
        <v>0.14040987885912237</v>
      </c>
      <c r="I89" s="155">
        <v>4.0814505740916128E-2</v>
      </c>
      <c r="J89" s="156">
        <v>12756.446422019999</v>
      </c>
      <c r="K89" s="156">
        <v>13341.458616</v>
      </c>
      <c r="L89" s="155">
        <v>8.6968151784051012E-2</v>
      </c>
      <c r="M89" s="155">
        <v>0</v>
      </c>
      <c r="N89" s="157">
        <v>0</v>
      </c>
    </row>
    <row r="90" spans="1:36" s="46" customFormat="1" ht="20.25" customHeight="1">
      <c r="A90" s="2"/>
      <c r="B90" s="126">
        <v>82</v>
      </c>
      <c r="C90" s="126" t="s">
        <v>428</v>
      </c>
      <c r="D90" s="127"/>
      <c r="E90" s="128"/>
      <c r="F90" s="128"/>
      <c r="G90" s="152">
        <v>2.8485485680842979</v>
      </c>
      <c r="H90" s="152">
        <v>0.24121065303214645</v>
      </c>
      <c r="I90" s="152">
        <v>0.88239170412610146</v>
      </c>
      <c r="J90" s="153">
        <v>28116.910378663601</v>
      </c>
      <c r="K90" s="153">
        <v>30344.528463999999</v>
      </c>
      <c r="L90" s="152">
        <v>0.17894273483053766</v>
      </c>
      <c r="M90" s="152">
        <v>8.2617656886437893E-2</v>
      </c>
      <c r="N90" s="154">
        <v>0.24804765048424685</v>
      </c>
      <c r="O90" s="2"/>
      <c r="P90" s="2"/>
      <c r="Q90" s="2"/>
      <c r="R90" s="2"/>
      <c r="S90" s="2"/>
      <c r="T90" s="2"/>
      <c r="U90" s="2"/>
      <c r="V90" s="2"/>
      <c r="W90" s="2"/>
      <c r="X90" s="2"/>
      <c r="Y90" s="2"/>
      <c r="Z90" s="2"/>
      <c r="AA90" s="2"/>
      <c r="AB90" s="2"/>
      <c r="AC90" s="2"/>
      <c r="AD90" s="2"/>
      <c r="AE90" s="2"/>
      <c r="AF90" s="2"/>
      <c r="AG90" s="2"/>
      <c r="AH90" s="2"/>
      <c r="AI90" s="2"/>
      <c r="AJ90" s="2"/>
    </row>
    <row r="91" spans="1:36" s="2" customFormat="1" ht="20.25" customHeight="1">
      <c r="B91" s="122">
        <v>83</v>
      </c>
      <c r="C91" s="125" t="s">
        <v>162</v>
      </c>
      <c r="D91" s="123"/>
      <c r="E91" s="124"/>
      <c r="F91" s="124"/>
      <c r="G91" s="155">
        <v>2.6942432607056626</v>
      </c>
      <c r="H91" s="155">
        <v>1.3578196893080041</v>
      </c>
      <c r="I91" s="155">
        <v>0.72386223862238619</v>
      </c>
      <c r="J91" s="156">
        <v>40100</v>
      </c>
      <c r="K91" s="156">
        <v>34538</v>
      </c>
      <c r="L91" s="155">
        <v>0.10706494973683016</v>
      </c>
      <c r="M91" s="155">
        <v>2.4728889695539726E-3</v>
      </c>
      <c r="N91" s="157">
        <v>1.5835564227052044E-2</v>
      </c>
    </row>
    <row r="92" spans="1:36" s="46" customFormat="1" ht="20.25" customHeight="1">
      <c r="A92" s="2"/>
      <c r="B92" s="126">
        <v>84</v>
      </c>
      <c r="C92" s="126" t="s">
        <v>115</v>
      </c>
      <c r="D92" s="127"/>
      <c r="E92" s="128"/>
      <c r="F92" s="128"/>
      <c r="G92" s="152">
        <v>2.5913825932726429</v>
      </c>
      <c r="H92" s="152">
        <v>0</v>
      </c>
      <c r="I92" s="152">
        <v>2.3504603199094788E-2</v>
      </c>
      <c r="J92" s="153">
        <v>14544</v>
      </c>
      <c r="K92" s="153">
        <v>14139.375656</v>
      </c>
      <c r="L92" s="152">
        <v>0.13944625441677025</v>
      </c>
      <c r="M92" s="152">
        <v>0</v>
      </c>
      <c r="N92" s="154">
        <v>2.7554162839699605E-3</v>
      </c>
      <c r="O92" s="2"/>
      <c r="P92" s="2"/>
      <c r="Q92" s="2"/>
      <c r="R92" s="2"/>
      <c r="S92" s="2"/>
      <c r="T92" s="2"/>
      <c r="U92" s="2"/>
      <c r="V92" s="2"/>
      <c r="W92" s="2"/>
      <c r="X92" s="2"/>
      <c r="Y92" s="2"/>
      <c r="Z92" s="2"/>
      <c r="AA92" s="2"/>
      <c r="AB92" s="2"/>
      <c r="AC92" s="2"/>
      <c r="AD92" s="2"/>
      <c r="AE92" s="2"/>
      <c r="AF92" s="2"/>
      <c r="AG92" s="2"/>
      <c r="AH92" s="2"/>
      <c r="AI92" s="2"/>
      <c r="AJ92" s="2"/>
    </row>
    <row r="93" spans="1:36" s="2" customFormat="1" ht="20.25" customHeight="1">
      <c r="B93" s="122">
        <v>85</v>
      </c>
      <c r="C93" s="125" t="s">
        <v>102</v>
      </c>
      <c r="D93" s="123"/>
      <c r="E93" s="124"/>
      <c r="F93" s="124"/>
      <c r="G93" s="155">
        <v>2.5722015451258939</v>
      </c>
      <c r="H93" s="155">
        <v>9.8470787088040218E-2</v>
      </c>
      <c r="I93" s="155">
        <v>3.6272764984450666E-2</v>
      </c>
      <c r="J93" s="156">
        <v>26098.343130974401</v>
      </c>
      <c r="K93" s="156">
        <v>23647.088757000001</v>
      </c>
      <c r="L93" s="155">
        <v>0.17337928004915823</v>
      </c>
      <c r="M93" s="155">
        <v>0</v>
      </c>
      <c r="N93" s="157">
        <v>5.1865304960248895E-3</v>
      </c>
    </row>
    <row r="94" spans="1:36" s="46" customFormat="1" ht="20.25" customHeight="1">
      <c r="A94" s="2"/>
      <c r="B94" s="126">
        <v>86</v>
      </c>
      <c r="C94" s="126" t="s">
        <v>143</v>
      </c>
      <c r="D94" s="127"/>
      <c r="E94" s="128"/>
      <c r="F94" s="128"/>
      <c r="G94" s="152">
        <v>2.5217876376163497</v>
      </c>
      <c r="H94" s="152">
        <v>0.98939244057376463</v>
      </c>
      <c r="I94" s="152">
        <v>0.69500679263146825</v>
      </c>
      <c r="J94" s="153">
        <v>81368.735786352016</v>
      </c>
      <c r="K94" s="153">
        <v>76688.408356999993</v>
      </c>
      <c r="L94" s="152">
        <v>0.1293539469136071</v>
      </c>
      <c r="M94" s="152">
        <v>0</v>
      </c>
      <c r="N94" s="154">
        <v>2.2129630520629745E-2</v>
      </c>
      <c r="O94" s="2"/>
      <c r="P94" s="2"/>
      <c r="Q94" s="2"/>
      <c r="R94" s="2"/>
      <c r="S94" s="2"/>
      <c r="T94" s="2"/>
      <c r="U94" s="2"/>
      <c r="V94" s="2"/>
      <c r="W94" s="2"/>
      <c r="X94" s="2"/>
      <c r="Y94" s="2"/>
      <c r="Z94" s="2"/>
      <c r="AA94" s="2"/>
      <c r="AB94" s="2"/>
      <c r="AC94" s="2"/>
      <c r="AD94" s="2"/>
      <c r="AE94" s="2"/>
      <c r="AF94" s="2"/>
      <c r="AG94" s="2"/>
      <c r="AH94" s="2"/>
      <c r="AI94" s="2"/>
      <c r="AJ94" s="2"/>
    </row>
    <row r="95" spans="1:36" s="2" customFormat="1" ht="20.25" customHeight="1">
      <c r="B95" s="122">
        <v>87</v>
      </c>
      <c r="C95" s="125" t="s">
        <v>71</v>
      </c>
      <c r="D95" s="123"/>
      <c r="E95" s="124"/>
      <c r="F95" s="124"/>
      <c r="G95" s="155">
        <v>2.3844211386023688</v>
      </c>
      <c r="H95" s="155">
        <v>0.33036242637218577</v>
      </c>
      <c r="I95" s="155">
        <v>0.26133663501543114</v>
      </c>
      <c r="J95" s="156">
        <v>108730</v>
      </c>
      <c r="K95" s="156">
        <v>107369.99761000001</v>
      </c>
      <c r="L95" s="155">
        <v>0.110015147630097</v>
      </c>
      <c r="M95" s="155">
        <v>1.9049605450690028E-2</v>
      </c>
      <c r="N95" s="157">
        <v>3.4588243473424409E-3</v>
      </c>
    </row>
    <row r="96" spans="1:36" s="46" customFormat="1" ht="20.25" customHeight="1">
      <c r="A96" s="2"/>
      <c r="B96" s="126">
        <v>88</v>
      </c>
      <c r="C96" s="126" t="s">
        <v>144</v>
      </c>
      <c r="D96" s="127"/>
      <c r="E96" s="128"/>
      <c r="F96" s="128"/>
      <c r="G96" s="152">
        <v>2.3233838123902917</v>
      </c>
      <c r="H96" s="152">
        <v>0.89025671843644394</v>
      </c>
      <c r="I96" s="152">
        <v>0.93879463788798501</v>
      </c>
      <c r="J96" s="153">
        <v>45520.029715963799</v>
      </c>
      <c r="K96" s="153">
        <v>39330.256409000001</v>
      </c>
      <c r="L96" s="152">
        <v>0.44663591407956665</v>
      </c>
      <c r="M96" s="152">
        <v>0</v>
      </c>
      <c r="N96" s="154">
        <v>1.4831780454540732E-2</v>
      </c>
      <c r="O96" s="2"/>
      <c r="P96" s="2"/>
      <c r="Q96" s="2"/>
      <c r="R96" s="2"/>
      <c r="S96" s="2"/>
      <c r="T96" s="2"/>
      <c r="U96" s="2"/>
      <c r="V96" s="2"/>
      <c r="W96" s="2"/>
      <c r="X96" s="2"/>
      <c r="Y96" s="2"/>
      <c r="Z96" s="2"/>
      <c r="AA96" s="2"/>
      <c r="AB96" s="2"/>
      <c r="AC96" s="2"/>
      <c r="AD96" s="2"/>
      <c r="AE96" s="2"/>
      <c r="AF96" s="2"/>
      <c r="AG96" s="2"/>
      <c r="AH96" s="2"/>
      <c r="AI96" s="2"/>
      <c r="AJ96" s="2"/>
    </row>
    <row r="97" spans="1:36" s="2" customFormat="1" ht="20.25" customHeight="1">
      <c r="B97" s="122">
        <v>89</v>
      </c>
      <c r="C97" s="125" t="s">
        <v>290</v>
      </c>
      <c r="D97" s="123"/>
      <c r="E97" s="124"/>
      <c r="F97" s="124"/>
      <c r="G97" s="155">
        <v>2.2195454432987942</v>
      </c>
      <c r="H97" s="155">
        <v>1.0739038676224704</v>
      </c>
      <c r="I97" s="155">
        <v>3.6810965758457682E-3</v>
      </c>
      <c r="J97" s="156">
        <v>4666.4194903899997</v>
      </c>
      <c r="K97" s="156">
        <v>4292.9390309999999</v>
      </c>
      <c r="L97" s="155">
        <v>2.7506805978649077E-2</v>
      </c>
      <c r="M97" s="155">
        <v>0</v>
      </c>
      <c r="N97" s="157">
        <v>1.7913813458482596E-3</v>
      </c>
    </row>
    <row r="98" spans="1:36" s="46" customFormat="1" ht="20.25" customHeight="1">
      <c r="A98" s="2"/>
      <c r="B98" s="126">
        <v>90</v>
      </c>
      <c r="C98" s="126" t="s">
        <v>84</v>
      </c>
      <c r="D98" s="127"/>
      <c r="E98" s="128"/>
      <c r="F98" s="128"/>
      <c r="G98" s="152">
        <v>2.1529708665353957</v>
      </c>
      <c r="H98" s="152">
        <v>0.30612946420382653</v>
      </c>
      <c r="I98" s="152">
        <v>0.2807765747028943</v>
      </c>
      <c r="J98" s="153">
        <v>36280.293599999997</v>
      </c>
      <c r="K98" s="153">
        <v>45045.338104000002</v>
      </c>
      <c r="L98" s="152">
        <v>0.15322582492453082</v>
      </c>
      <c r="M98" s="152">
        <v>0</v>
      </c>
      <c r="N98" s="154">
        <v>3.3720233267026281E-3</v>
      </c>
      <c r="O98" s="2"/>
      <c r="P98" s="2"/>
      <c r="Q98" s="2"/>
      <c r="R98" s="2"/>
      <c r="S98" s="2"/>
      <c r="T98" s="2"/>
      <c r="U98" s="2"/>
      <c r="V98" s="2"/>
      <c r="W98" s="2"/>
      <c r="X98" s="2"/>
      <c r="Y98" s="2"/>
      <c r="Z98" s="2"/>
      <c r="AA98" s="2"/>
      <c r="AB98" s="2"/>
      <c r="AC98" s="2"/>
      <c r="AD98" s="2"/>
      <c r="AE98" s="2"/>
      <c r="AF98" s="2"/>
      <c r="AG98" s="2"/>
      <c r="AH98" s="2"/>
      <c r="AI98" s="2"/>
      <c r="AJ98" s="2"/>
    </row>
    <row r="99" spans="1:36" s="2" customFormat="1" ht="18">
      <c r="B99" s="122">
        <v>91</v>
      </c>
      <c r="C99" s="125" t="s">
        <v>124</v>
      </c>
      <c r="D99" s="123"/>
      <c r="E99" s="124"/>
      <c r="F99" s="124"/>
      <c r="G99" s="155">
        <v>2.0934193136107235</v>
      </c>
      <c r="H99" s="155">
        <v>0.19342512282404317</v>
      </c>
      <c r="I99" s="155">
        <v>0.13683508218596471</v>
      </c>
      <c r="J99" s="156">
        <v>12553.307890775999</v>
      </c>
      <c r="K99" s="156">
        <v>14618.244551</v>
      </c>
      <c r="L99" s="155">
        <v>0.32611464165493403</v>
      </c>
      <c r="M99" s="155">
        <v>0</v>
      </c>
      <c r="N99" s="157">
        <v>1.0879303724561629E-3</v>
      </c>
    </row>
    <row r="100" spans="1:36" s="46" customFormat="1" ht="20.25" customHeight="1">
      <c r="A100" s="2"/>
      <c r="B100" s="126">
        <v>92</v>
      </c>
      <c r="C100" s="126" t="s">
        <v>80</v>
      </c>
      <c r="D100" s="127"/>
      <c r="E100" s="128"/>
      <c r="F100" s="128"/>
      <c r="G100" s="152">
        <v>2.0373156265137307</v>
      </c>
      <c r="H100" s="152">
        <v>0.20569674228210813</v>
      </c>
      <c r="I100" s="152">
        <v>7.3341292853487975E-3</v>
      </c>
      <c r="J100" s="153">
        <v>9691.9086423059998</v>
      </c>
      <c r="K100" s="153">
        <v>10428.202286</v>
      </c>
      <c r="L100" s="152">
        <v>3.6508178422090726E-2</v>
      </c>
      <c r="M100" s="152">
        <v>4.0236686390532541E-3</v>
      </c>
      <c r="N100" s="154">
        <v>0</v>
      </c>
      <c r="O100" s="2"/>
      <c r="P100" s="2"/>
      <c r="Q100" s="2"/>
      <c r="R100" s="2"/>
      <c r="S100" s="2"/>
      <c r="T100" s="2"/>
      <c r="U100" s="2"/>
      <c r="V100" s="2"/>
      <c r="W100" s="2"/>
      <c r="X100" s="2"/>
      <c r="Y100" s="2"/>
      <c r="Z100" s="2"/>
      <c r="AA100" s="2"/>
      <c r="AB100" s="2"/>
      <c r="AC100" s="2"/>
      <c r="AD100" s="2"/>
      <c r="AE100" s="2"/>
      <c r="AF100" s="2"/>
      <c r="AG100" s="2"/>
      <c r="AH100" s="2"/>
      <c r="AI100" s="2"/>
      <c r="AJ100" s="2"/>
    </row>
    <row r="101" spans="1:36" s="2" customFormat="1" ht="20.25" customHeight="1">
      <c r="B101" s="122">
        <v>93</v>
      </c>
      <c r="C101" s="125" t="s">
        <v>197</v>
      </c>
      <c r="D101" s="123"/>
      <c r="E101" s="124"/>
      <c r="F101" s="124"/>
      <c r="G101" s="155">
        <v>2.0161117126146362</v>
      </c>
      <c r="H101" s="155">
        <v>0.91053715141306379</v>
      </c>
      <c r="I101" s="155">
        <v>0.1437394722066255</v>
      </c>
      <c r="J101" s="156">
        <v>2529</v>
      </c>
      <c r="K101" s="156">
        <v>3181.469689</v>
      </c>
      <c r="L101" s="155">
        <v>0.1098813557956778</v>
      </c>
      <c r="M101" s="155">
        <v>0</v>
      </c>
      <c r="N101" s="157">
        <v>0</v>
      </c>
    </row>
    <row r="102" spans="1:36" s="46" customFormat="1" ht="20.25" customHeight="1">
      <c r="A102" s="2"/>
      <c r="B102" s="126">
        <v>94</v>
      </c>
      <c r="C102" s="126" t="s">
        <v>185</v>
      </c>
      <c r="D102" s="127"/>
      <c r="E102" s="128"/>
      <c r="F102" s="128"/>
      <c r="G102" s="152">
        <v>2.0101174358544212</v>
      </c>
      <c r="H102" s="152">
        <v>8.196811233818474E-2</v>
      </c>
      <c r="I102" s="152">
        <v>0.11040005850947122</v>
      </c>
      <c r="J102" s="153">
        <v>120824</v>
      </c>
      <c r="K102" s="153">
        <v>119954</v>
      </c>
      <c r="L102" s="152">
        <v>0.11755930252649059</v>
      </c>
      <c r="M102" s="152">
        <v>1.1851573620117033E-2</v>
      </c>
      <c r="N102" s="154">
        <v>1.9017871263640677E-2</v>
      </c>
      <c r="O102" s="2"/>
      <c r="P102" s="2"/>
      <c r="Q102" s="2"/>
      <c r="R102" s="2"/>
      <c r="S102" s="2"/>
      <c r="T102" s="2"/>
      <c r="U102" s="2"/>
      <c r="V102" s="2"/>
      <c r="W102" s="2"/>
      <c r="X102" s="2"/>
      <c r="Y102" s="2"/>
      <c r="Z102" s="2"/>
      <c r="AA102" s="2"/>
      <c r="AB102" s="2"/>
      <c r="AC102" s="2"/>
      <c r="AD102" s="2"/>
      <c r="AE102" s="2"/>
      <c r="AF102" s="2"/>
      <c r="AG102" s="2"/>
      <c r="AH102" s="2"/>
      <c r="AI102" s="2"/>
      <c r="AJ102" s="2"/>
    </row>
    <row r="103" spans="1:36" s="2" customFormat="1" ht="20.25" customHeight="1">
      <c r="B103" s="122">
        <v>95</v>
      </c>
      <c r="C103" s="125" t="s">
        <v>137</v>
      </c>
      <c r="D103" s="123"/>
      <c r="E103" s="124"/>
      <c r="F103" s="124"/>
      <c r="G103" s="155">
        <v>1.9543569259706077</v>
      </c>
      <c r="H103" s="155">
        <v>0.43732178109234482</v>
      </c>
      <c r="I103" s="155">
        <v>0.21830445273086202</v>
      </c>
      <c r="J103" s="156">
        <v>46580</v>
      </c>
      <c r="K103" s="156">
        <v>39225</v>
      </c>
      <c r="L103" s="155">
        <v>0.11657874174906273</v>
      </c>
      <c r="M103" s="155">
        <v>0</v>
      </c>
      <c r="N103" s="157">
        <v>9.1105110821888529E-3</v>
      </c>
    </row>
    <row r="104" spans="1:36" s="46" customFormat="1" ht="20.25" customHeight="1">
      <c r="A104" s="2"/>
      <c r="B104" s="126">
        <v>96</v>
      </c>
      <c r="C104" s="126" t="s">
        <v>126</v>
      </c>
      <c r="D104" s="127"/>
      <c r="E104" s="128"/>
      <c r="F104" s="128"/>
      <c r="G104" s="152">
        <v>1.9506051332652032</v>
      </c>
      <c r="H104" s="152">
        <v>1.5472899284635684</v>
      </c>
      <c r="I104" s="152">
        <v>1.0328167660651912</v>
      </c>
      <c r="J104" s="153">
        <v>466680</v>
      </c>
      <c r="K104" s="153">
        <v>393059.89900600002</v>
      </c>
      <c r="L104" s="152">
        <v>0.15151009914916758</v>
      </c>
      <c r="M104" s="152">
        <v>8.6701961083039208E-2</v>
      </c>
      <c r="N104" s="154">
        <v>0.15149726193196728</v>
      </c>
      <c r="O104" s="2"/>
      <c r="P104" s="2"/>
      <c r="Q104" s="2"/>
      <c r="R104" s="2"/>
      <c r="S104" s="2"/>
      <c r="T104" s="2"/>
      <c r="U104" s="2"/>
      <c r="V104" s="2"/>
      <c r="W104" s="2"/>
      <c r="X104" s="2"/>
      <c r="Y104" s="2"/>
      <c r="Z104" s="2"/>
      <c r="AA104" s="2"/>
      <c r="AB104" s="2"/>
      <c r="AC104" s="2"/>
      <c r="AD104" s="2"/>
      <c r="AE104" s="2"/>
      <c r="AF104" s="2"/>
      <c r="AG104" s="2"/>
      <c r="AH104" s="2"/>
      <c r="AI104" s="2"/>
      <c r="AJ104" s="2"/>
    </row>
    <row r="105" spans="1:36" s="2" customFormat="1" ht="20.25" customHeight="1">
      <c r="B105" s="122">
        <v>97</v>
      </c>
      <c r="C105" s="125" t="s">
        <v>308</v>
      </c>
      <c r="D105" s="123"/>
      <c r="E105" s="124"/>
      <c r="F105" s="124"/>
      <c r="G105" s="155">
        <v>1.8356793254974813</v>
      </c>
      <c r="H105" s="155">
        <v>0.97500825629666676</v>
      </c>
      <c r="I105" s="155">
        <v>7.1884028722442924E-4</v>
      </c>
      <c r="J105" s="156">
        <v>12560</v>
      </c>
      <c r="K105" s="156">
        <v>16.991</v>
      </c>
      <c r="L105" s="155">
        <v>0.1790785279629093</v>
      </c>
      <c r="M105" s="155">
        <v>3.2123194105228296E-3</v>
      </c>
      <c r="N105" s="157">
        <v>1.7386264850767895E-4</v>
      </c>
    </row>
    <row r="106" spans="1:36" s="46" customFormat="1" ht="20.25" customHeight="1">
      <c r="A106" s="2"/>
      <c r="B106" s="126">
        <v>98</v>
      </c>
      <c r="C106" s="126" t="s">
        <v>101</v>
      </c>
      <c r="D106" s="127"/>
      <c r="E106" s="128"/>
      <c r="F106" s="128"/>
      <c r="G106" s="152">
        <v>1.8264356853495809</v>
      </c>
      <c r="H106" s="152">
        <v>0.13845390383767092</v>
      </c>
      <c r="I106" s="152">
        <v>6.1204234671371857E-2</v>
      </c>
      <c r="J106" s="153">
        <v>15930</v>
      </c>
      <c r="K106" s="153">
        <v>15134.263123000001</v>
      </c>
      <c r="L106" s="152">
        <v>1.3307644666783688E-2</v>
      </c>
      <c r="M106" s="152">
        <v>1.2872271956000233E-3</v>
      </c>
      <c r="N106" s="154">
        <v>0</v>
      </c>
      <c r="O106" s="2"/>
      <c r="P106" s="2"/>
      <c r="Q106" s="2"/>
      <c r="R106" s="2"/>
      <c r="S106" s="2"/>
      <c r="T106" s="2"/>
      <c r="U106" s="2"/>
      <c r="V106" s="2"/>
      <c r="W106" s="2"/>
      <c r="X106" s="2"/>
      <c r="Y106" s="2"/>
      <c r="Z106" s="2"/>
      <c r="AA106" s="2"/>
      <c r="AB106" s="2"/>
      <c r="AC106" s="2"/>
      <c r="AD106" s="2"/>
      <c r="AE106" s="2"/>
      <c r="AF106" s="2"/>
      <c r="AG106" s="2"/>
      <c r="AH106" s="2"/>
      <c r="AI106" s="2"/>
      <c r="AJ106" s="2"/>
    </row>
    <row r="107" spans="1:36" s="2" customFormat="1" ht="20.25" customHeight="1">
      <c r="B107" s="122">
        <v>99</v>
      </c>
      <c r="C107" s="125" t="s">
        <v>289</v>
      </c>
      <c r="D107" s="123"/>
      <c r="E107" s="124"/>
      <c r="F107" s="124"/>
      <c r="G107" s="155">
        <v>1.8149254505585497</v>
      </c>
      <c r="H107" s="155">
        <v>1.4065821565144079</v>
      </c>
      <c r="I107" s="155">
        <v>7.1301677155159435E-2</v>
      </c>
      <c r="J107" s="156">
        <v>52366</v>
      </c>
      <c r="K107" s="156">
        <v>48806</v>
      </c>
      <c r="L107" s="155">
        <v>4.0858306507115423E-3</v>
      </c>
      <c r="M107" s="155">
        <v>8.2365739404568969E-3</v>
      </c>
      <c r="N107" s="157">
        <v>3.5521612681215724E-2</v>
      </c>
    </row>
    <row r="108" spans="1:36" s="46" customFormat="1" ht="20.25" customHeight="1">
      <c r="A108" s="2"/>
      <c r="B108" s="126">
        <v>100</v>
      </c>
      <c r="C108" s="126" t="s">
        <v>76</v>
      </c>
      <c r="D108" s="127"/>
      <c r="E108" s="128"/>
      <c r="F108" s="128"/>
      <c r="G108" s="152">
        <v>1.7999550194394882</v>
      </c>
      <c r="H108" s="152">
        <v>7.8610312418315509E-2</v>
      </c>
      <c r="I108" s="152">
        <v>0.81436737848189023</v>
      </c>
      <c r="J108" s="153">
        <v>58915</v>
      </c>
      <c r="K108" s="153">
        <v>32614.849298000001</v>
      </c>
      <c r="L108" s="152">
        <v>0.2092411208044119</v>
      </c>
      <c r="M108" s="152">
        <v>1.505499033311147E-3</v>
      </c>
      <c r="N108" s="154">
        <v>0.42309277043516846</v>
      </c>
      <c r="O108" s="2"/>
      <c r="P108" s="2"/>
      <c r="Q108" s="2"/>
      <c r="R108" s="2"/>
      <c r="S108" s="2"/>
      <c r="T108" s="2"/>
      <c r="U108" s="2"/>
      <c r="V108" s="2"/>
      <c r="W108" s="2"/>
      <c r="X108" s="2"/>
      <c r="Y108" s="2"/>
      <c r="Z108" s="2"/>
      <c r="AA108" s="2"/>
      <c r="AB108" s="2"/>
      <c r="AC108" s="2"/>
      <c r="AD108" s="2"/>
      <c r="AE108" s="2"/>
      <c r="AF108" s="2"/>
      <c r="AG108" s="2"/>
      <c r="AH108" s="2"/>
      <c r="AI108" s="2"/>
      <c r="AJ108" s="2"/>
    </row>
    <row r="109" spans="1:36" s="2" customFormat="1" ht="20.25" customHeight="1">
      <c r="B109" s="122">
        <v>101</v>
      </c>
      <c r="C109" s="125" t="s">
        <v>163</v>
      </c>
      <c r="D109" s="123"/>
      <c r="E109" s="124"/>
      <c r="F109" s="124"/>
      <c r="G109" s="155">
        <v>1.7728752318022671</v>
      </c>
      <c r="H109" s="155">
        <v>0.32841891230371856</v>
      </c>
      <c r="I109" s="155">
        <v>0.13797676682946908</v>
      </c>
      <c r="J109" s="156">
        <v>12884.744289611999</v>
      </c>
      <c r="K109" s="156">
        <v>11987.696416999999</v>
      </c>
      <c r="L109" s="155">
        <v>0.13526673026679784</v>
      </c>
      <c r="M109" s="155">
        <v>0</v>
      </c>
      <c r="N109" s="157">
        <v>1.1790582491902514E-2</v>
      </c>
    </row>
    <row r="110" spans="1:36" s="46" customFormat="1" ht="20.25" customHeight="1">
      <c r="A110" s="2"/>
      <c r="B110" s="126">
        <v>102</v>
      </c>
      <c r="C110" s="126" t="s">
        <v>152</v>
      </c>
      <c r="D110" s="127"/>
      <c r="E110" s="128"/>
      <c r="F110" s="128"/>
      <c r="G110" s="152">
        <v>1.7066680773728329</v>
      </c>
      <c r="H110" s="152">
        <v>1.2800121836553615</v>
      </c>
      <c r="I110" s="152">
        <v>0.75116870389744539</v>
      </c>
      <c r="J110" s="153">
        <v>120599</v>
      </c>
      <c r="K110" s="153">
        <v>108749</v>
      </c>
      <c r="L110" s="152">
        <v>1.3845541072940308E-2</v>
      </c>
      <c r="M110" s="152">
        <v>2.5183720218828034E-3</v>
      </c>
      <c r="N110" s="154">
        <v>3.9077450610740784E-2</v>
      </c>
      <c r="O110" s="2"/>
      <c r="P110" s="2"/>
      <c r="Q110" s="2"/>
      <c r="R110" s="2"/>
      <c r="S110" s="2"/>
      <c r="T110" s="2"/>
      <c r="U110" s="2"/>
      <c r="V110" s="2"/>
      <c r="W110" s="2"/>
      <c r="X110" s="2"/>
      <c r="Y110" s="2"/>
      <c r="Z110" s="2"/>
      <c r="AA110" s="2"/>
      <c r="AB110" s="2"/>
      <c r="AC110" s="2"/>
      <c r="AD110" s="2"/>
      <c r="AE110" s="2"/>
      <c r="AF110" s="2"/>
      <c r="AG110" s="2"/>
      <c r="AH110" s="2"/>
      <c r="AI110" s="2"/>
      <c r="AJ110" s="2"/>
    </row>
    <row r="111" spans="1:36" s="2" customFormat="1" ht="20.25" customHeight="1">
      <c r="B111" s="122">
        <v>103</v>
      </c>
      <c r="C111" s="125" t="s">
        <v>97</v>
      </c>
      <c r="D111" s="123"/>
      <c r="E111" s="124"/>
      <c r="F111" s="124"/>
      <c r="G111" s="155">
        <v>1.5752906474529644</v>
      </c>
      <c r="H111" s="155">
        <v>1.8374674564189843</v>
      </c>
      <c r="I111" s="155">
        <v>1.3351799270349742</v>
      </c>
      <c r="J111" s="156">
        <v>170100.92663021639</v>
      </c>
      <c r="K111" s="156">
        <v>164049.04499200001</v>
      </c>
      <c r="L111" s="155">
        <v>2.140394109851574E-2</v>
      </c>
      <c r="M111" s="155">
        <v>5.2077265419297712E-3</v>
      </c>
      <c r="N111" s="157">
        <v>8.5583801290863765E-2</v>
      </c>
    </row>
    <row r="112" spans="1:36" s="46" customFormat="1" ht="20.25" customHeight="1">
      <c r="A112" s="2"/>
      <c r="B112" s="126">
        <v>104</v>
      </c>
      <c r="C112" s="126" t="s">
        <v>81</v>
      </c>
      <c r="D112" s="127"/>
      <c r="E112" s="128"/>
      <c r="F112" s="128"/>
      <c r="G112" s="152">
        <v>1.3191504824025295</v>
      </c>
      <c r="H112" s="152">
        <v>1.5280510775363541</v>
      </c>
      <c r="I112" s="152">
        <v>1.0233421280103796</v>
      </c>
      <c r="J112" s="153">
        <v>447320</v>
      </c>
      <c r="K112" s="153">
        <v>429298.568913</v>
      </c>
      <c r="L112" s="152">
        <v>2.5852311004665507E-2</v>
      </c>
      <c r="M112" s="152">
        <v>3.3334344121329217E-3</v>
      </c>
      <c r="N112" s="154">
        <v>7.4888560623454031E-2</v>
      </c>
      <c r="O112" s="2"/>
      <c r="P112" s="2"/>
      <c r="Q112" s="2"/>
      <c r="R112" s="2"/>
      <c r="S112" s="2"/>
      <c r="T112" s="2"/>
      <c r="U112" s="2"/>
      <c r="V112" s="2"/>
      <c r="W112" s="2"/>
      <c r="X112" s="2"/>
      <c r="Y112" s="2"/>
      <c r="Z112" s="2"/>
      <c r="AA112" s="2"/>
      <c r="AB112" s="2"/>
      <c r="AC112" s="2"/>
      <c r="AD112" s="2"/>
      <c r="AE112" s="2"/>
      <c r="AF112" s="2"/>
      <c r="AG112" s="2"/>
      <c r="AH112" s="2"/>
      <c r="AI112" s="2"/>
      <c r="AJ112" s="2"/>
    </row>
    <row r="113" spans="1:36" s="2" customFormat="1" ht="20.25" customHeight="1">
      <c r="B113" s="122">
        <v>105</v>
      </c>
      <c r="C113" s="125" t="s">
        <v>96</v>
      </c>
      <c r="D113" s="123"/>
      <c r="E113" s="124"/>
      <c r="F113" s="124"/>
      <c r="G113" s="155">
        <v>1.2216297214251239</v>
      </c>
      <c r="H113" s="155">
        <v>0.2910359352375938</v>
      </c>
      <c r="I113" s="155">
        <v>0.2143828704313106</v>
      </c>
      <c r="J113" s="156">
        <v>21647</v>
      </c>
      <c r="K113" s="156">
        <v>20706.614603999999</v>
      </c>
      <c r="L113" s="155">
        <v>0</v>
      </c>
      <c r="M113" s="155">
        <v>0</v>
      </c>
      <c r="N113" s="157">
        <v>1.0356731875719217E-2</v>
      </c>
    </row>
    <row r="114" spans="1:36" s="46" customFormat="1" ht="20.25" customHeight="1">
      <c r="A114" s="2"/>
      <c r="B114" s="126">
        <v>106</v>
      </c>
      <c r="C114" s="126" t="s">
        <v>146</v>
      </c>
      <c r="D114" s="127"/>
      <c r="E114" s="128"/>
      <c r="F114" s="128"/>
      <c r="G114" s="152">
        <v>1.1779823705484196</v>
      </c>
      <c r="H114" s="152">
        <v>0.73535808819599002</v>
      </c>
      <c r="I114" s="152">
        <v>1.0515074860182083</v>
      </c>
      <c r="J114" s="153">
        <v>91708.078707524997</v>
      </c>
      <c r="K114" s="153">
        <v>107081.93720299999</v>
      </c>
      <c r="L114" s="152">
        <v>6.1185377668008488E-2</v>
      </c>
      <c r="M114" s="152">
        <v>4.0387932586971997E-3</v>
      </c>
      <c r="N114" s="154">
        <v>4.8510482944942E-2</v>
      </c>
      <c r="O114" s="2"/>
      <c r="P114" s="2"/>
      <c r="Q114" s="2"/>
      <c r="R114" s="2"/>
      <c r="S114" s="2"/>
      <c r="T114" s="2"/>
      <c r="U114" s="2"/>
      <c r="V114" s="2"/>
      <c r="W114" s="2"/>
      <c r="X114" s="2"/>
      <c r="Y114" s="2"/>
      <c r="Z114" s="2"/>
      <c r="AA114" s="2"/>
      <c r="AB114" s="2"/>
      <c r="AC114" s="2"/>
      <c r="AD114" s="2"/>
      <c r="AE114" s="2"/>
      <c r="AF114" s="2"/>
      <c r="AG114" s="2"/>
      <c r="AH114" s="2"/>
      <c r="AI114" s="2"/>
      <c r="AJ114" s="2"/>
    </row>
    <row r="115" spans="1:36" s="2" customFormat="1" ht="20.25" customHeight="1">
      <c r="B115" s="122">
        <v>107</v>
      </c>
      <c r="C115" s="125" t="s">
        <v>128</v>
      </c>
      <c r="D115" s="123"/>
      <c r="E115" s="124"/>
      <c r="F115" s="124"/>
      <c r="G115" s="155">
        <v>1.1586715356152961</v>
      </c>
      <c r="H115" s="155">
        <v>0.84646595456260565</v>
      </c>
      <c r="I115" s="155">
        <v>1.0216542677331146</v>
      </c>
      <c r="J115" s="156">
        <v>331703</v>
      </c>
      <c r="K115" s="156">
        <v>325066.08848899999</v>
      </c>
      <c r="L115" s="155">
        <v>2.9968597406686032E-2</v>
      </c>
      <c r="M115" s="155">
        <v>3.3004796525457403E-2</v>
      </c>
      <c r="N115" s="157">
        <v>8.4538061576864734E-2</v>
      </c>
    </row>
    <row r="116" spans="1:36" s="46" customFormat="1" ht="20.25" customHeight="1">
      <c r="A116" s="2"/>
      <c r="B116" s="126">
        <v>108</v>
      </c>
      <c r="C116" s="126" t="s">
        <v>425</v>
      </c>
      <c r="D116" s="127"/>
      <c r="E116" s="128"/>
      <c r="F116" s="128"/>
      <c r="G116" s="152">
        <v>1.0273332566855651</v>
      </c>
      <c r="H116" s="152">
        <v>1.0526817520445537</v>
      </c>
      <c r="I116" s="152">
        <v>0.25538106467312227</v>
      </c>
      <c r="J116" s="153">
        <v>14081.944196711702</v>
      </c>
      <c r="K116" s="153">
        <v>14117.254535</v>
      </c>
      <c r="L116" s="152">
        <v>5.6127312241200829E-2</v>
      </c>
      <c r="M116" s="152">
        <v>3.9182194616977223E-2</v>
      </c>
      <c r="N116" s="154">
        <v>6.5890269151138714E-2</v>
      </c>
      <c r="O116" s="2"/>
      <c r="P116" s="2"/>
      <c r="Q116" s="2"/>
      <c r="R116" s="2"/>
      <c r="S116" s="2"/>
      <c r="T116" s="2"/>
      <c r="U116" s="2"/>
      <c r="V116" s="2"/>
      <c r="W116" s="2"/>
      <c r="X116" s="2"/>
      <c r="Y116" s="2"/>
      <c r="Z116" s="2"/>
      <c r="AA116" s="2"/>
      <c r="AB116" s="2"/>
      <c r="AC116" s="2"/>
      <c r="AD116" s="2"/>
      <c r="AE116" s="2"/>
      <c r="AF116" s="2"/>
      <c r="AG116" s="2"/>
      <c r="AH116" s="2"/>
      <c r="AI116" s="2"/>
      <c r="AJ116" s="2"/>
    </row>
    <row r="117" spans="1:36" s="2" customFormat="1" ht="20.25" customHeight="1">
      <c r="B117" s="122">
        <v>109</v>
      </c>
      <c r="C117" s="125" t="s">
        <v>77</v>
      </c>
      <c r="D117" s="123"/>
      <c r="E117" s="124"/>
      <c r="F117" s="124"/>
      <c r="G117" s="155">
        <v>1.0046301459618916</v>
      </c>
      <c r="H117" s="155">
        <v>0.34904295721615136</v>
      </c>
      <c r="I117" s="155">
        <v>0.36589211123692295</v>
      </c>
      <c r="J117" s="156">
        <v>120117</v>
      </c>
      <c r="K117" s="156">
        <v>114278.937452</v>
      </c>
      <c r="L117" s="155">
        <v>5.6940267757987035E-3</v>
      </c>
      <c r="M117" s="155">
        <v>0</v>
      </c>
      <c r="N117" s="157">
        <v>4.3777571894001215E-2</v>
      </c>
    </row>
    <row r="118" spans="1:36" s="2" customFormat="1" ht="20.25" customHeight="1">
      <c r="B118" s="126">
        <v>110</v>
      </c>
      <c r="C118" s="126" t="s">
        <v>306</v>
      </c>
      <c r="D118" s="127"/>
      <c r="E118" s="128"/>
      <c r="F118" s="128"/>
      <c r="G118" s="152">
        <v>0.95249708232615171</v>
      </c>
      <c r="H118" s="152">
        <v>0.92905937992643195</v>
      </c>
      <c r="I118" s="152">
        <v>2.1019442984760903E-3</v>
      </c>
      <c r="J118" s="153">
        <v>6533</v>
      </c>
      <c r="K118" s="153">
        <v>6076</v>
      </c>
      <c r="L118" s="152">
        <v>0</v>
      </c>
      <c r="M118" s="152">
        <v>0</v>
      </c>
      <c r="N118" s="154">
        <v>3.2509752925877764E-4</v>
      </c>
    </row>
    <row r="119" spans="1:36" s="46" customFormat="1" ht="20.25" customHeight="1">
      <c r="A119" s="2"/>
      <c r="B119" s="122">
        <v>111</v>
      </c>
      <c r="C119" s="125" t="s">
        <v>157</v>
      </c>
      <c r="D119" s="123"/>
      <c r="E119" s="124"/>
      <c r="F119" s="124"/>
      <c r="G119" s="155">
        <v>0.90645210219133332</v>
      </c>
      <c r="H119" s="155">
        <v>1.2809875517945157</v>
      </c>
      <c r="I119" s="155">
        <v>1.0127445755650075</v>
      </c>
      <c r="J119" s="156">
        <v>131773.82591771998</v>
      </c>
      <c r="K119" s="156">
        <v>121264.328431</v>
      </c>
      <c r="L119" s="155">
        <v>6.5312126286750621E-2</v>
      </c>
      <c r="M119" s="155">
        <v>2.5468627357821464E-2</v>
      </c>
      <c r="N119" s="157">
        <v>0.16455688341711935</v>
      </c>
      <c r="O119" s="2"/>
      <c r="P119" s="2"/>
      <c r="Q119" s="2"/>
      <c r="R119" s="2"/>
      <c r="S119" s="2"/>
      <c r="T119" s="2"/>
      <c r="U119" s="2"/>
      <c r="V119" s="2"/>
      <c r="W119" s="2"/>
      <c r="X119" s="2"/>
      <c r="Y119" s="2"/>
      <c r="Z119" s="2"/>
      <c r="AA119" s="2"/>
      <c r="AB119" s="2"/>
      <c r="AC119" s="2"/>
      <c r="AD119" s="2"/>
      <c r="AE119" s="2"/>
      <c r="AF119" s="2"/>
      <c r="AG119" s="2"/>
      <c r="AH119" s="2"/>
      <c r="AI119" s="2"/>
      <c r="AJ119" s="2"/>
    </row>
    <row r="120" spans="1:36" s="46" customFormat="1" ht="20.25" customHeight="1">
      <c r="A120" s="2"/>
      <c r="B120" s="126">
        <v>112</v>
      </c>
      <c r="C120" s="126" t="s">
        <v>90</v>
      </c>
      <c r="D120" s="127"/>
      <c r="E120" s="128"/>
      <c r="F120" s="128"/>
      <c r="G120" s="152">
        <v>0.7553722062371927</v>
      </c>
      <c r="H120" s="152">
        <v>0.31840291569720275</v>
      </c>
      <c r="I120" s="152">
        <v>0.38081595762723686</v>
      </c>
      <c r="J120" s="153">
        <v>1243101.6904671723</v>
      </c>
      <c r="K120" s="153">
        <v>1307984.885277</v>
      </c>
      <c r="L120" s="152">
        <v>2.0128383285512516E-2</v>
      </c>
      <c r="M120" s="152">
        <v>1.3893851587288199E-3</v>
      </c>
      <c r="N120" s="154">
        <v>9.6551533767733448E-3</v>
      </c>
      <c r="O120" s="2"/>
      <c r="P120" s="2"/>
      <c r="Q120" s="2"/>
      <c r="R120" s="2"/>
      <c r="S120" s="2"/>
      <c r="T120" s="2"/>
      <c r="U120" s="2"/>
      <c r="V120" s="2"/>
      <c r="W120" s="2"/>
      <c r="X120" s="2"/>
      <c r="Y120" s="2"/>
      <c r="Z120" s="2"/>
      <c r="AA120" s="2"/>
      <c r="AB120" s="2"/>
      <c r="AC120" s="2"/>
      <c r="AD120" s="2"/>
      <c r="AE120" s="2"/>
      <c r="AF120" s="2"/>
      <c r="AG120" s="2"/>
      <c r="AH120" s="2"/>
      <c r="AI120" s="2"/>
      <c r="AJ120" s="2"/>
    </row>
    <row r="121" spans="1:36" s="46" customFormat="1" ht="20.25" customHeight="1">
      <c r="A121" s="2"/>
      <c r="B121" s="122">
        <v>113</v>
      </c>
      <c r="C121" s="125" t="s">
        <v>79</v>
      </c>
      <c r="D121" s="123"/>
      <c r="E121" s="124"/>
      <c r="F121" s="124"/>
      <c r="G121" s="155">
        <v>0.75363900511818094</v>
      </c>
      <c r="H121" s="155">
        <v>0.42489104390042753</v>
      </c>
      <c r="I121" s="155">
        <v>0.53390727814848815</v>
      </c>
      <c r="J121" s="156">
        <v>77267.890584339213</v>
      </c>
      <c r="K121" s="156">
        <v>74571.060249000002</v>
      </c>
      <c r="L121" s="155">
        <v>3.628296436673812E-2</v>
      </c>
      <c r="M121" s="155">
        <v>0</v>
      </c>
      <c r="N121" s="157">
        <v>3.9337319082731519E-2</v>
      </c>
      <c r="O121" s="2"/>
      <c r="P121" s="2"/>
      <c r="Q121" s="2"/>
      <c r="R121" s="2"/>
      <c r="S121" s="2"/>
      <c r="T121" s="2"/>
      <c r="U121" s="2"/>
      <c r="V121" s="2"/>
      <c r="W121" s="2"/>
      <c r="X121" s="2"/>
      <c r="Y121" s="2"/>
      <c r="Z121" s="2"/>
      <c r="AA121" s="2"/>
      <c r="AB121" s="2"/>
      <c r="AC121" s="2"/>
      <c r="AD121" s="2"/>
      <c r="AE121" s="2"/>
      <c r="AF121" s="2"/>
      <c r="AG121" s="2"/>
      <c r="AH121" s="2"/>
      <c r="AI121" s="2"/>
      <c r="AJ121" s="2"/>
    </row>
    <row r="122" spans="1:36" s="46" customFormat="1" ht="20.25" customHeight="1">
      <c r="A122" s="2"/>
      <c r="B122" s="126">
        <v>114</v>
      </c>
      <c r="C122" s="126" t="s">
        <v>438</v>
      </c>
      <c r="D122" s="127"/>
      <c r="E122" s="128"/>
      <c r="F122" s="128"/>
      <c r="G122" s="152">
        <v>0.58067856793204398</v>
      </c>
      <c r="H122" s="152">
        <v>0.78605365455679799</v>
      </c>
      <c r="I122" s="152">
        <v>0</v>
      </c>
      <c r="J122" s="153">
        <v>11889</v>
      </c>
      <c r="K122" s="153">
        <v>9704.6061229999996</v>
      </c>
      <c r="L122" s="152">
        <v>4.1013003715647783E-2</v>
      </c>
      <c r="M122" s="152">
        <v>0</v>
      </c>
      <c r="N122" s="154">
        <v>0</v>
      </c>
      <c r="O122" s="2"/>
      <c r="P122" s="2"/>
      <c r="Q122" s="2"/>
      <c r="R122" s="2"/>
      <c r="S122" s="2"/>
      <c r="T122" s="2"/>
      <c r="U122" s="2"/>
      <c r="V122" s="2"/>
      <c r="W122" s="2"/>
      <c r="X122" s="2"/>
      <c r="Y122" s="2"/>
      <c r="Z122" s="2"/>
      <c r="AA122" s="2"/>
      <c r="AB122" s="2"/>
      <c r="AC122" s="2"/>
      <c r="AD122" s="2"/>
      <c r="AE122" s="2"/>
      <c r="AF122" s="2"/>
      <c r="AG122" s="2"/>
      <c r="AH122" s="2"/>
      <c r="AI122" s="2"/>
      <c r="AJ122" s="2"/>
    </row>
    <row r="123" spans="1:36" s="46" customFormat="1" ht="20.25" customHeight="1">
      <c r="A123" s="2"/>
      <c r="B123" s="122">
        <v>115</v>
      </c>
      <c r="C123" s="125" t="s">
        <v>311</v>
      </c>
      <c r="D123" s="123"/>
      <c r="E123" s="124"/>
      <c r="F123" s="124"/>
      <c r="G123" s="155">
        <v>0.54308577243002087</v>
      </c>
      <c r="H123" s="155">
        <v>1.0475491993643808</v>
      </c>
      <c r="I123" s="155">
        <v>0.32893289328932895</v>
      </c>
      <c r="J123" s="156">
        <v>1668</v>
      </c>
      <c r="K123" s="156">
        <v>1761</v>
      </c>
      <c r="L123" s="155">
        <v>4.774838985039602E-2</v>
      </c>
      <c r="M123" s="155">
        <v>0</v>
      </c>
      <c r="N123" s="157">
        <v>7.399530654150778E-2</v>
      </c>
      <c r="O123" s="2"/>
      <c r="P123" s="2"/>
      <c r="Q123" s="2"/>
      <c r="R123" s="2"/>
      <c r="S123" s="2"/>
      <c r="T123" s="2"/>
      <c r="U123" s="2"/>
      <c r="V123" s="2"/>
      <c r="W123" s="2"/>
      <c r="X123" s="2"/>
      <c r="Y123" s="2"/>
      <c r="Z123" s="2"/>
      <c r="AA123" s="2"/>
      <c r="AB123" s="2"/>
      <c r="AC123" s="2"/>
      <c r="AD123" s="2"/>
      <c r="AE123" s="2"/>
      <c r="AF123" s="2"/>
      <c r="AG123" s="2"/>
      <c r="AH123" s="2"/>
      <c r="AI123" s="2"/>
      <c r="AJ123" s="2"/>
    </row>
    <row r="124" spans="1:36" s="46" customFormat="1" ht="20.25" customHeight="1">
      <c r="A124" s="2"/>
      <c r="B124" s="126">
        <v>116</v>
      </c>
      <c r="C124" s="126" t="s">
        <v>439</v>
      </c>
      <c r="D124" s="127"/>
      <c r="E124" s="128"/>
      <c r="F124" s="128"/>
      <c r="G124" s="152">
        <v>0.50907548377088307</v>
      </c>
      <c r="H124" s="152">
        <v>0.96563245823389021</v>
      </c>
      <c r="I124" s="152">
        <v>0</v>
      </c>
      <c r="J124" s="153">
        <v>1605</v>
      </c>
      <c r="K124" s="153">
        <v>2021</v>
      </c>
      <c r="L124" s="152">
        <v>0.16526744442315061</v>
      </c>
      <c r="M124" s="152">
        <v>0</v>
      </c>
      <c r="N124" s="154">
        <v>0</v>
      </c>
      <c r="O124" s="2"/>
      <c r="P124" s="2"/>
      <c r="Q124" s="2"/>
      <c r="R124" s="2"/>
      <c r="S124" s="2"/>
      <c r="T124" s="2"/>
      <c r="U124" s="2"/>
      <c r="V124" s="2"/>
      <c r="W124" s="2"/>
      <c r="X124" s="2"/>
      <c r="Y124" s="2"/>
      <c r="Z124" s="2"/>
      <c r="AA124" s="2"/>
      <c r="AB124" s="2"/>
      <c r="AC124" s="2"/>
      <c r="AD124" s="2"/>
      <c r="AE124" s="2"/>
      <c r="AF124" s="2"/>
      <c r="AG124" s="2"/>
      <c r="AH124" s="2"/>
      <c r="AI124" s="2"/>
      <c r="AJ124" s="2"/>
    </row>
    <row r="125" spans="1:36" s="46" customFormat="1" ht="20.25" customHeight="1">
      <c r="A125" s="2"/>
      <c r="B125" s="122">
        <v>117</v>
      </c>
      <c r="C125" s="125" t="s">
        <v>441</v>
      </c>
      <c r="D125" s="123"/>
      <c r="E125" s="124"/>
      <c r="F125" s="124"/>
      <c r="G125" s="155">
        <v>0.3831856595902981</v>
      </c>
      <c r="H125" s="155">
        <v>0.89777292793016217</v>
      </c>
      <c r="I125" s="155">
        <v>0</v>
      </c>
      <c r="J125" s="156">
        <v>8415</v>
      </c>
      <c r="K125" s="156">
        <v>13376</v>
      </c>
      <c r="L125" s="155">
        <v>0.16198705474333983</v>
      </c>
      <c r="M125" s="155">
        <v>0</v>
      </c>
      <c r="N125" s="157">
        <v>0</v>
      </c>
      <c r="O125" s="2"/>
      <c r="P125" s="2"/>
      <c r="Q125" s="2"/>
      <c r="R125" s="2"/>
      <c r="S125" s="2"/>
      <c r="T125" s="2"/>
      <c r="U125" s="2"/>
      <c r="V125" s="2"/>
      <c r="W125" s="2"/>
      <c r="X125" s="2"/>
      <c r="Y125" s="2"/>
      <c r="Z125" s="2"/>
      <c r="AA125" s="2"/>
      <c r="AB125" s="2"/>
      <c r="AC125" s="2"/>
      <c r="AD125" s="2"/>
      <c r="AE125" s="2"/>
      <c r="AF125" s="2"/>
      <c r="AG125" s="2"/>
      <c r="AH125" s="2"/>
      <c r="AI125" s="2"/>
      <c r="AJ125" s="2"/>
    </row>
    <row r="126" spans="1:36" s="46" customFormat="1" ht="20.25" customHeight="1">
      <c r="A126" s="2"/>
      <c r="B126" s="126">
        <v>118</v>
      </c>
      <c r="C126" s="126" t="s">
        <v>440</v>
      </c>
      <c r="D126" s="127"/>
      <c r="E126" s="128"/>
      <c r="F126" s="128"/>
      <c r="G126" s="152">
        <v>0.32581825356217614</v>
      </c>
      <c r="H126" s="152">
        <v>0.87611028867505547</v>
      </c>
      <c r="I126" s="152">
        <v>6.9393042190969648E-3</v>
      </c>
      <c r="J126" s="153">
        <v>4134</v>
      </c>
      <c r="K126" s="153">
        <v>5187.4336409999996</v>
      </c>
      <c r="L126" s="152">
        <v>0.13572896158381714</v>
      </c>
      <c r="M126" s="152">
        <v>9.8875181422351226E-3</v>
      </c>
      <c r="N126" s="154">
        <v>4.807692307692308E-3</v>
      </c>
      <c r="O126" s="2"/>
      <c r="P126" s="2"/>
      <c r="Q126" s="2"/>
      <c r="R126" s="2"/>
      <c r="S126" s="2"/>
      <c r="T126" s="2"/>
      <c r="U126" s="2"/>
      <c r="V126" s="2"/>
      <c r="W126" s="2"/>
      <c r="X126" s="2"/>
      <c r="Y126" s="2"/>
      <c r="Z126" s="2"/>
      <c r="AA126" s="2"/>
      <c r="AB126" s="2"/>
      <c r="AC126" s="2"/>
      <c r="AD126" s="2"/>
      <c r="AE126" s="2"/>
      <c r="AF126" s="2"/>
      <c r="AG126" s="2"/>
      <c r="AH126" s="2"/>
      <c r="AI126" s="2"/>
      <c r="AJ126" s="2"/>
    </row>
    <row r="127" spans="1:36" s="46" customFormat="1" ht="20.25" customHeight="1">
      <c r="A127" s="2"/>
      <c r="B127" s="122">
        <v>119</v>
      </c>
      <c r="C127" s="125" t="s">
        <v>498</v>
      </c>
      <c r="D127" s="123"/>
      <c r="E127" s="124"/>
      <c r="F127" s="124"/>
      <c r="G127" s="155">
        <v>1.1618922319830811E-2</v>
      </c>
      <c r="H127" s="155">
        <v>0.97722466243696116</v>
      </c>
      <c r="I127" s="155">
        <v>0</v>
      </c>
      <c r="J127" s="156">
        <v>0</v>
      </c>
      <c r="K127" s="156">
        <v>422</v>
      </c>
      <c r="L127" s="155">
        <v>1.0336463239905447E-2</v>
      </c>
      <c r="M127" s="155">
        <v>1.0130734719475132E-3</v>
      </c>
      <c r="N127" s="157">
        <v>0</v>
      </c>
      <c r="O127" s="2"/>
      <c r="P127" s="2"/>
      <c r="Q127" s="2"/>
      <c r="R127" s="2"/>
      <c r="S127" s="2"/>
      <c r="T127" s="2"/>
      <c r="U127" s="2"/>
      <c r="V127" s="2"/>
      <c r="W127" s="2"/>
      <c r="X127" s="2"/>
      <c r="Y127" s="2"/>
      <c r="Z127" s="2"/>
      <c r="AA127" s="2"/>
      <c r="AB127" s="2"/>
      <c r="AC127" s="2"/>
      <c r="AD127" s="2"/>
      <c r="AE127" s="2"/>
      <c r="AF127" s="2"/>
      <c r="AG127" s="2"/>
      <c r="AH127" s="2"/>
      <c r="AI127" s="2"/>
      <c r="AJ127" s="2"/>
    </row>
    <row r="128" spans="1:36" s="46" customFormat="1" ht="20.25" customHeight="1">
      <c r="A128" s="2"/>
      <c r="B128" s="126">
        <v>120</v>
      </c>
      <c r="C128" s="126" t="s">
        <v>496</v>
      </c>
      <c r="D128" s="127"/>
      <c r="E128" s="128"/>
      <c r="F128" s="128"/>
      <c r="G128" s="152">
        <v>1.3500216585662212E-3</v>
      </c>
      <c r="H128" s="152">
        <v>1.1913730255164034</v>
      </c>
      <c r="I128" s="152">
        <v>0</v>
      </c>
      <c r="J128" s="153">
        <v>0</v>
      </c>
      <c r="K128" s="153">
        <v>44.299613000000001</v>
      </c>
      <c r="L128" s="152">
        <v>1.0399848598305799E-3</v>
      </c>
      <c r="M128" s="152">
        <v>0</v>
      </c>
      <c r="N128" s="154">
        <v>0</v>
      </c>
      <c r="O128" s="2"/>
      <c r="P128" s="2"/>
      <c r="Q128" s="2"/>
      <c r="R128" s="2"/>
      <c r="S128" s="2"/>
      <c r="T128" s="2"/>
      <c r="U128" s="2"/>
      <c r="V128" s="2"/>
      <c r="W128" s="2"/>
      <c r="X128" s="2"/>
      <c r="Y128" s="2"/>
      <c r="Z128" s="2"/>
      <c r="AA128" s="2"/>
      <c r="AB128" s="2"/>
      <c r="AC128" s="2"/>
      <c r="AD128" s="2"/>
      <c r="AE128" s="2"/>
      <c r="AF128" s="2"/>
      <c r="AG128" s="2"/>
      <c r="AH128" s="2"/>
      <c r="AI128" s="2"/>
      <c r="AJ128" s="2"/>
    </row>
    <row r="129" spans="1:36" ht="19.5">
      <c r="B129" s="324" t="s">
        <v>236</v>
      </c>
      <c r="C129" s="325"/>
      <c r="D129" s="129">
        <v>2041720.9964330001</v>
      </c>
      <c r="E129" s="129">
        <v>1719886.520912</v>
      </c>
      <c r="F129" s="129">
        <v>1880803.7586725</v>
      </c>
      <c r="G129" s="158">
        <v>2.1753101945097768</v>
      </c>
      <c r="H129" s="158">
        <v>0.86900346572962317</v>
      </c>
      <c r="I129" s="158">
        <v>0.65883033674984104</v>
      </c>
      <c r="J129" s="159">
        <v>4950350.5849633226</v>
      </c>
      <c r="K129" s="159">
        <v>4890664.6094370019</v>
      </c>
      <c r="L129" s="158">
        <v>8.5163267683059526E-2</v>
      </c>
      <c r="M129" s="158">
        <v>1.4569123566362235E-2</v>
      </c>
      <c r="N129" s="160">
        <v>4.9662636735568207E-2</v>
      </c>
    </row>
    <row r="130" spans="1:36" ht="20.25" customHeight="1">
      <c r="B130" s="126">
        <v>119</v>
      </c>
      <c r="C130" s="126" t="s">
        <v>180</v>
      </c>
      <c r="D130" s="127"/>
      <c r="E130" s="128"/>
      <c r="F130" s="128"/>
      <c r="G130" s="152">
        <v>2.8789006272088495</v>
      </c>
      <c r="H130" s="152">
        <v>1.1133360386280811</v>
      </c>
      <c r="I130" s="152">
        <v>0.13997522632884837</v>
      </c>
      <c r="J130" s="153">
        <v>111959</v>
      </c>
      <c r="K130" s="153">
        <v>104159</v>
      </c>
      <c r="L130" s="152">
        <v>6.5198052200573356E-2</v>
      </c>
      <c r="M130" s="152">
        <v>0</v>
      </c>
      <c r="N130" s="154">
        <v>6.4072664898776846E-2</v>
      </c>
    </row>
    <row r="131" spans="1:36" s="46" customFormat="1" ht="20.25" customHeight="1">
      <c r="A131" s="2"/>
      <c r="B131" s="122">
        <v>12</v>
      </c>
      <c r="C131" s="125" t="s">
        <v>199</v>
      </c>
      <c r="D131" s="123"/>
      <c r="E131" s="124"/>
      <c r="F131" s="124"/>
      <c r="G131" s="155">
        <v>1.5007206908224784</v>
      </c>
      <c r="H131" s="155">
        <v>1.279532652701989</v>
      </c>
      <c r="I131" s="155">
        <v>9.8059320542158074E-2</v>
      </c>
      <c r="J131" s="156">
        <v>214738</v>
      </c>
      <c r="K131" s="156">
        <v>175225.85424700001</v>
      </c>
      <c r="L131" s="155">
        <v>9.0376006266395345E-2</v>
      </c>
      <c r="M131" s="155">
        <v>0</v>
      </c>
      <c r="N131" s="157">
        <v>0</v>
      </c>
      <c r="O131" s="2"/>
      <c r="P131" s="2"/>
      <c r="Q131" s="2"/>
      <c r="R131" s="2"/>
      <c r="S131" s="2"/>
      <c r="T131" s="2"/>
      <c r="U131" s="2"/>
      <c r="V131" s="2"/>
      <c r="W131" s="2"/>
      <c r="X131" s="2"/>
      <c r="Y131" s="2"/>
      <c r="Z131" s="2"/>
      <c r="AA131" s="2"/>
      <c r="AB131" s="2"/>
      <c r="AC131" s="2"/>
      <c r="AD131" s="2"/>
      <c r="AE131" s="2"/>
      <c r="AF131" s="2"/>
      <c r="AG131" s="2"/>
      <c r="AH131" s="2"/>
      <c r="AI131" s="2"/>
      <c r="AJ131" s="2"/>
    </row>
    <row r="132" spans="1:36" ht="20.25" customHeight="1">
      <c r="B132" s="126">
        <v>121</v>
      </c>
      <c r="C132" s="126" t="s">
        <v>187</v>
      </c>
      <c r="D132" s="127"/>
      <c r="E132" s="128"/>
      <c r="F132" s="128"/>
      <c r="G132" s="152">
        <v>1.3823388113881172</v>
      </c>
      <c r="H132" s="152">
        <v>1.2975710013479154</v>
      </c>
      <c r="I132" s="152">
        <v>0.11638444277647003</v>
      </c>
      <c r="J132" s="153">
        <v>187293</v>
      </c>
      <c r="K132" s="153">
        <v>166050.450793</v>
      </c>
      <c r="L132" s="152">
        <v>3.1010467482190072E-2</v>
      </c>
      <c r="M132" s="152">
        <v>0</v>
      </c>
      <c r="N132" s="154">
        <v>0</v>
      </c>
    </row>
    <row r="133" spans="1:36" ht="20.25" customHeight="1">
      <c r="B133" s="122">
        <v>122</v>
      </c>
      <c r="C133" s="125" t="s">
        <v>250</v>
      </c>
      <c r="D133" s="123"/>
      <c r="E133" s="124"/>
      <c r="F133" s="124"/>
      <c r="G133" s="155">
        <v>0.56401136176738942</v>
      </c>
      <c r="H133" s="155">
        <v>1.1405763849967236</v>
      </c>
      <c r="I133" s="155">
        <v>0.40989217825172553</v>
      </c>
      <c r="J133" s="156">
        <v>343529</v>
      </c>
      <c r="K133" s="156">
        <v>296757</v>
      </c>
      <c r="L133" s="155">
        <v>5.2252330128736868E-2</v>
      </c>
      <c r="M133" s="155">
        <v>0</v>
      </c>
      <c r="N133" s="157">
        <v>0.16288376115044406</v>
      </c>
    </row>
    <row r="134" spans="1:36" ht="20.25" customHeight="1">
      <c r="B134" s="126">
        <v>123</v>
      </c>
      <c r="C134" s="126" t="s">
        <v>291</v>
      </c>
      <c r="D134" s="127"/>
      <c r="E134" s="128"/>
      <c r="F134" s="128"/>
      <c r="G134" s="152">
        <v>0.27219026862104168</v>
      </c>
      <c r="H134" s="152">
        <v>1.0469164990927167</v>
      </c>
      <c r="I134" s="152">
        <v>0.30419089126904664</v>
      </c>
      <c r="J134" s="153">
        <v>247910</v>
      </c>
      <c r="K134" s="153">
        <v>222992.680184</v>
      </c>
      <c r="L134" s="152">
        <v>5.8636861225091919E-3</v>
      </c>
      <c r="M134" s="152">
        <v>0</v>
      </c>
      <c r="N134" s="154">
        <v>7.2639314479598108E-2</v>
      </c>
    </row>
    <row r="135" spans="1:36" ht="19.5">
      <c r="B135" s="324" t="s">
        <v>216</v>
      </c>
      <c r="C135" s="325"/>
      <c r="D135" s="129">
        <v>2041720.9964330001</v>
      </c>
      <c r="E135" s="129">
        <v>1719886.520912</v>
      </c>
      <c r="F135" s="129">
        <v>1880803.7586725</v>
      </c>
      <c r="G135" s="158">
        <v>1.0078050298450227</v>
      </c>
      <c r="H135" s="158">
        <v>1.141058225872646</v>
      </c>
      <c r="I135" s="158">
        <v>0.25078407452018447</v>
      </c>
      <c r="J135" s="159">
        <v>1105429</v>
      </c>
      <c r="K135" s="159">
        <v>965184.98522399995</v>
      </c>
      <c r="L135" s="158">
        <v>3.7870167126834678E-2</v>
      </c>
      <c r="M135" s="158">
        <v>0</v>
      </c>
      <c r="N135" s="158">
        <v>7.0810810736350219E-2</v>
      </c>
    </row>
    <row r="136" spans="1:36" ht="19.5">
      <c r="B136" s="324" t="s">
        <v>237</v>
      </c>
      <c r="C136" s="325"/>
      <c r="D136" s="129">
        <v>3402180.0879100002</v>
      </c>
      <c r="E136" s="129">
        <v>2953353.7998099998</v>
      </c>
      <c r="F136" s="129">
        <v>3177766.94386</v>
      </c>
      <c r="G136" s="158">
        <v>1.0272337166973462</v>
      </c>
      <c r="H136" s="158">
        <v>1.3661902774761501</v>
      </c>
      <c r="I136" s="158">
        <v>0.77418724240079839</v>
      </c>
      <c r="J136" s="159">
        <v>13151207.738410346</v>
      </c>
      <c r="K136" s="159">
        <v>13577241.460779002</v>
      </c>
      <c r="L136" s="158">
        <v>6.2781768616306702E-2</v>
      </c>
      <c r="M136" s="158">
        <v>6.5797901467379516E-2</v>
      </c>
      <c r="N136" s="161">
        <v>5.2685470572583673E-2</v>
      </c>
    </row>
    <row r="137" spans="1:36" ht="20.25" thickBot="1">
      <c r="B137" s="322" t="s">
        <v>245</v>
      </c>
      <c r="C137" s="323"/>
      <c r="D137" s="130"/>
      <c r="E137" s="130"/>
      <c r="F137" s="130"/>
      <c r="G137" s="162">
        <v>0.10862030596357987</v>
      </c>
      <c r="H137" s="162" t="s">
        <v>49</v>
      </c>
      <c r="I137" s="162" t="s">
        <v>49</v>
      </c>
      <c r="J137" s="163"/>
      <c r="K137" s="163"/>
      <c r="L137" s="162">
        <v>8.9340784628899311E-3</v>
      </c>
      <c r="M137" s="164" t="s">
        <v>49</v>
      </c>
      <c r="N137" s="165" t="s">
        <v>49</v>
      </c>
    </row>
    <row r="138" spans="1:36" s="12" customFormat="1" ht="6.75" customHeight="1">
      <c r="A138" s="2"/>
      <c r="B138" s="131"/>
      <c r="C138" s="131"/>
      <c r="D138" s="132"/>
      <c r="E138" s="132"/>
      <c r="F138" s="132"/>
      <c r="G138" s="133"/>
      <c r="H138" s="133"/>
      <c r="I138" s="133"/>
      <c r="J138" s="134"/>
      <c r="K138" s="134"/>
      <c r="L138" s="133"/>
      <c r="M138" s="135"/>
      <c r="N138" s="135"/>
      <c r="O138" s="2"/>
      <c r="P138" s="2"/>
      <c r="Q138" s="2"/>
      <c r="R138" s="2"/>
      <c r="S138" s="2"/>
      <c r="T138" s="2"/>
      <c r="U138" s="2"/>
      <c r="V138" s="2"/>
      <c r="W138" s="2"/>
      <c r="X138" s="2"/>
      <c r="Y138" s="2"/>
      <c r="Z138" s="2"/>
      <c r="AA138" s="2"/>
      <c r="AB138" s="2"/>
      <c r="AC138" s="2"/>
      <c r="AD138" s="2"/>
      <c r="AE138" s="2"/>
      <c r="AF138" s="2"/>
      <c r="AG138" s="2"/>
      <c r="AH138" s="2"/>
      <c r="AI138" s="2"/>
      <c r="AJ138" s="2"/>
    </row>
    <row r="139" spans="1:36" s="45" customFormat="1" ht="36" customHeight="1">
      <c r="A139" s="47"/>
      <c r="B139" s="136" t="s">
        <v>246</v>
      </c>
      <c r="C139" s="333" t="s">
        <v>247</v>
      </c>
      <c r="D139" s="333"/>
      <c r="E139" s="333"/>
      <c r="F139" s="333"/>
      <c r="G139" s="333"/>
      <c r="H139" s="333"/>
      <c r="I139" s="333"/>
      <c r="J139" s="333"/>
      <c r="K139" s="333"/>
      <c r="L139" s="333"/>
      <c r="M139" s="333"/>
      <c r="N139" s="333"/>
      <c r="O139" s="47"/>
      <c r="P139" s="47"/>
      <c r="Q139" s="47"/>
      <c r="R139" s="47"/>
      <c r="S139" s="47"/>
      <c r="T139" s="47"/>
      <c r="U139" s="47"/>
      <c r="V139" s="47"/>
      <c r="W139" s="47"/>
      <c r="X139" s="47"/>
      <c r="Y139" s="47"/>
      <c r="Z139" s="47"/>
      <c r="AA139" s="47"/>
      <c r="AB139" s="47"/>
      <c r="AC139" s="47"/>
      <c r="AD139" s="47"/>
      <c r="AE139" s="47"/>
      <c r="AF139" s="47"/>
      <c r="AG139" s="47"/>
      <c r="AH139" s="47"/>
      <c r="AI139" s="47"/>
      <c r="AJ139" s="47"/>
    </row>
    <row r="140" spans="1:36" s="45" customFormat="1" ht="25.5" customHeight="1">
      <c r="A140" s="47"/>
      <c r="B140" s="334" t="s">
        <v>248</v>
      </c>
      <c r="C140" s="335" t="s">
        <v>249</v>
      </c>
      <c r="D140" s="335"/>
      <c r="E140" s="335"/>
      <c r="F140" s="335"/>
      <c r="G140" s="335"/>
      <c r="H140" s="335"/>
      <c r="I140" s="335"/>
      <c r="J140" s="335"/>
      <c r="K140" s="335"/>
      <c r="L140" s="335"/>
      <c r="M140" s="335"/>
      <c r="N140" s="335"/>
      <c r="O140" s="47"/>
      <c r="P140" s="47"/>
      <c r="Q140" s="47"/>
      <c r="R140" s="47"/>
      <c r="S140" s="47"/>
      <c r="T140" s="47"/>
      <c r="U140" s="47"/>
      <c r="V140" s="47"/>
      <c r="W140" s="47"/>
      <c r="X140" s="47"/>
      <c r="Y140" s="47"/>
      <c r="Z140" s="47"/>
      <c r="AA140" s="47"/>
      <c r="AB140" s="47"/>
      <c r="AC140" s="47"/>
      <c r="AD140" s="47"/>
      <c r="AE140" s="47"/>
      <c r="AF140" s="47"/>
      <c r="AG140" s="47"/>
      <c r="AH140" s="47"/>
      <c r="AI140" s="47"/>
      <c r="AJ140" s="47"/>
    </row>
    <row r="141" spans="1:36" s="45" customFormat="1" ht="6" customHeight="1">
      <c r="A141" s="47"/>
      <c r="B141" s="334"/>
      <c r="C141" s="335"/>
      <c r="D141" s="335"/>
      <c r="E141" s="335"/>
      <c r="F141" s="335"/>
      <c r="G141" s="335"/>
      <c r="H141" s="335"/>
      <c r="I141" s="335"/>
      <c r="J141" s="335"/>
      <c r="K141" s="335"/>
      <c r="L141" s="335"/>
      <c r="M141" s="335"/>
      <c r="N141" s="335"/>
      <c r="O141" s="47"/>
      <c r="P141" s="47"/>
      <c r="Q141" s="47"/>
      <c r="R141" s="47"/>
      <c r="S141" s="47"/>
      <c r="T141" s="47"/>
      <c r="U141" s="47"/>
      <c r="V141" s="47"/>
      <c r="W141" s="47"/>
      <c r="X141" s="47"/>
      <c r="Y141" s="47"/>
      <c r="Z141" s="47"/>
      <c r="AA141" s="47"/>
      <c r="AB141" s="47"/>
      <c r="AC141" s="47"/>
      <c r="AD141" s="47"/>
      <c r="AE141" s="47"/>
      <c r="AF141" s="47"/>
      <c r="AG141" s="47"/>
      <c r="AH141" s="47"/>
      <c r="AI141" s="47"/>
      <c r="AJ141" s="47"/>
    </row>
    <row r="142" spans="1:36" s="45" customFormat="1" ht="19.5" customHeight="1">
      <c r="A142" s="47"/>
      <c r="B142" s="137" t="s">
        <v>254</v>
      </c>
      <c r="C142" s="137" t="s">
        <v>510</v>
      </c>
      <c r="D142" s="137"/>
      <c r="E142" s="137"/>
      <c r="F142" s="137"/>
      <c r="G142" s="137"/>
      <c r="H142" s="137"/>
      <c r="I142" s="137"/>
      <c r="J142" s="137"/>
      <c r="K142" s="137"/>
      <c r="L142" s="137"/>
      <c r="M142" s="137"/>
      <c r="N142" s="137"/>
      <c r="O142" s="47"/>
      <c r="P142" s="47"/>
      <c r="Q142" s="47"/>
      <c r="R142" s="47"/>
      <c r="S142" s="47"/>
      <c r="T142" s="47"/>
      <c r="U142" s="47"/>
      <c r="V142" s="47"/>
      <c r="W142" s="47"/>
      <c r="X142" s="47"/>
      <c r="Y142" s="47"/>
      <c r="Z142" s="47"/>
      <c r="AA142" s="47"/>
      <c r="AB142" s="47"/>
      <c r="AC142" s="47"/>
      <c r="AD142" s="47"/>
      <c r="AE142" s="47"/>
      <c r="AF142" s="47"/>
      <c r="AG142" s="47"/>
      <c r="AH142" s="47"/>
      <c r="AI142" s="47"/>
      <c r="AJ142" s="47"/>
    </row>
    <row r="143" spans="1:36" s="45" customFormat="1" ht="19.5" customHeight="1">
      <c r="A143" s="47"/>
      <c r="B143" s="332" t="s">
        <v>511</v>
      </c>
      <c r="C143" s="332"/>
      <c r="D143" s="332"/>
      <c r="E143" s="332"/>
      <c r="F143" s="332"/>
      <c r="G143" s="332"/>
      <c r="H143" s="332"/>
      <c r="I143" s="332"/>
      <c r="J143" s="332"/>
      <c r="K143" s="332"/>
      <c r="L143" s="332"/>
      <c r="M143" s="332"/>
      <c r="N143" s="332"/>
      <c r="O143" s="47"/>
      <c r="P143" s="47"/>
      <c r="Q143" s="47"/>
      <c r="R143" s="47"/>
      <c r="S143" s="47"/>
      <c r="T143" s="47"/>
      <c r="U143" s="47"/>
      <c r="V143" s="47"/>
      <c r="W143" s="47"/>
      <c r="X143" s="47"/>
      <c r="Y143" s="47"/>
      <c r="Z143" s="47"/>
      <c r="AA143" s="47"/>
      <c r="AB143" s="47"/>
      <c r="AC143" s="47"/>
      <c r="AD143" s="47"/>
      <c r="AE143" s="47"/>
      <c r="AF143" s="47"/>
      <c r="AG143" s="47"/>
      <c r="AH143" s="47"/>
      <c r="AI143" s="47"/>
      <c r="AJ143" s="47"/>
    </row>
    <row r="144" spans="1:36" ht="14.25" customHeight="1"/>
    <row r="145" spans="3:7" ht="14.25" customHeight="1"/>
    <row r="146" spans="3:7" ht="14.25" customHeight="1">
      <c r="C146" s="331"/>
      <c r="D146" s="331"/>
      <c r="E146" s="331"/>
      <c r="F146" s="331"/>
      <c r="G146" s="331"/>
    </row>
    <row r="147" spans="3:7" ht="14.25" customHeight="1">
      <c r="C147" s="331"/>
      <c r="D147" s="331"/>
      <c r="E147" s="331"/>
      <c r="F147" s="331"/>
      <c r="G147" s="331"/>
    </row>
    <row r="148" spans="3:7" ht="14.25" customHeight="1">
      <c r="C148" s="331"/>
      <c r="D148" s="331"/>
      <c r="E148" s="331"/>
      <c r="F148" s="331"/>
      <c r="G148" s="331"/>
    </row>
    <row r="149" spans="3:7" ht="14.25" customHeight="1">
      <c r="C149" s="331"/>
      <c r="D149" s="331"/>
      <c r="E149" s="331"/>
      <c r="F149" s="331"/>
      <c r="G149" s="331"/>
    </row>
  </sheetData>
  <sortState ref="C131:N135">
    <sortCondition descending="1" ref="G131:G135"/>
  </sortState>
  <mergeCells count="18">
    <mergeCell ref="C146:G149"/>
    <mergeCell ref="B143:N143"/>
    <mergeCell ref="C139:N139"/>
    <mergeCell ref="B140:B141"/>
    <mergeCell ref="C140:N141"/>
    <mergeCell ref="B2:N2"/>
    <mergeCell ref="B137:C137"/>
    <mergeCell ref="B136:C136"/>
    <mergeCell ref="B129:C129"/>
    <mergeCell ref="B59:C59"/>
    <mergeCell ref="B57:C57"/>
    <mergeCell ref="B36:C36"/>
    <mergeCell ref="B47:C47"/>
    <mergeCell ref="B135:C135"/>
    <mergeCell ref="B3:B4"/>
    <mergeCell ref="C3:C4"/>
    <mergeCell ref="G3:I3"/>
    <mergeCell ref="J3:N3"/>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dimension ref="G3:Q35"/>
  <sheetViews>
    <sheetView rightToLeft="1" workbookViewId="0">
      <selection activeCell="Q20" sqref="Q20"/>
    </sheetView>
  </sheetViews>
  <sheetFormatPr defaultRowHeight="15"/>
  <cols>
    <col min="9" max="9" width="9.5703125" bestFit="1" customWidth="1"/>
    <col min="11" max="11" width="13.28515625" customWidth="1"/>
    <col min="14" max="14" width="8.28515625" customWidth="1"/>
    <col min="15" max="15" width="16.42578125" customWidth="1"/>
    <col min="17" max="17" width="10" customWidth="1"/>
  </cols>
  <sheetData>
    <row r="3" spans="7:17" ht="15.75" thickBot="1"/>
    <row r="4" spans="7:17" ht="18" thickTop="1" thickBot="1">
      <c r="G4" s="346" t="s">
        <v>255</v>
      </c>
      <c r="H4" s="339" t="s">
        <v>256</v>
      </c>
      <c r="I4" s="340"/>
      <c r="J4" s="339" t="s">
        <v>257</v>
      </c>
      <c r="K4" s="352"/>
      <c r="L4" s="340"/>
      <c r="M4" s="339" t="s">
        <v>258</v>
      </c>
      <c r="N4" s="352"/>
      <c r="O4" s="352"/>
      <c r="P4" s="340"/>
      <c r="Q4" s="346" t="s">
        <v>259</v>
      </c>
    </row>
    <row r="5" spans="7:17" ht="54.75" thickTop="1">
      <c r="G5" s="347"/>
      <c r="H5" s="55" t="s">
        <v>260</v>
      </c>
      <c r="I5" s="55" t="s">
        <v>262</v>
      </c>
      <c r="J5" s="55" t="s">
        <v>260</v>
      </c>
      <c r="K5" s="55" t="s">
        <v>260</v>
      </c>
      <c r="L5" s="55" t="s">
        <v>265</v>
      </c>
      <c r="M5" s="346" t="s">
        <v>267</v>
      </c>
      <c r="N5" s="346" t="s">
        <v>268</v>
      </c>
      <c r="O5" s="346" t="s">
        <v>269</v>
      </c>
      <c r="P5" s="55" t="s">
        <v>270</v>
      </c>
      <c r="Q5" s="347"/>
    </row>
    <row r="6" spans="7:17" ht="27">
      <c r="G6" s="347"/>
      <c r="H6" s="55" t="s">
        <v>261</v>
      </c>
      <c r="I6" s="55">
        <v>1392</v>
      </c>
      <c r="J6" s="55" t="s">
        <v>263</v>
      </c>
      <c r="K6" s="55" t="s">
        <v>264</v>
      </c>
      <c r="L6" s="55" t="s">
        <v>266</v>
      </c>
      <c r="M6" s="347"/>
      <c r="N6" s="347"/>
      <c r="O6" s="347"/>
      <c r="P6" s="55" t="s">
        <v>271</v>
      </c>
      <c r="Q6" s="347"/>
    </row>
    <row r="7" spans="7:17" ht="17.25" thickBot="1">
      <c r="G7" s="348"/>
      <c r="H7" s="56">
        <v>1392</v>
      </c>
      <c r="I7" s="54"/>
      <c r="J7" s="56">
        <v>1392</v>
      </c>
      <c r="K7" s="56">
        <v>1392</v>
      </c>
      <c r="L7" s="54"/>
      <c r="M7" s="348"/>
      <c r="N7" s="348"/>
      <c r="O7" s="348"/>
      <c r="P7" s="54"/>
      <c r="Q7" s="348"/>
    </row>
    <row r="8" spans="7:17" ht="19.5" thickTop="1" thickBot="1">
      <c r="G8" s="57"/>
      <c r="H8" s="59"/>
      <c r="I8" s="59"/>
      <c r="J8" s="59"/>
      <c r="K8" s="59"/>
      <c r="L8" s="59"/>
      <c r="M8" s="59"/>
      <c r="N8" s="59"/>
      <c r="O8" s="59"/>
      <c r="P8" s="67"/>
      <c r="Q8" s="62" t="s">
        <v>49</v>
      </c>
    </row>
    <row r="9" spans="7:17" ht="19.5" thickTop="1" thickBot="1">
      <c r="G9" s="57"/>
      <c r="H9" s="59"/>
      <c r="I9" s="59"/>
      <c r="J9" s="59"/>
      <c r="K9" s="59"/>
      <c r="L9" s="59"/>
      <c r="M9" s="59"/>
      <c r="N9" s="59"/>
      <c r="O9" s="59"/>
      <c r="P9" s="67"/>
      <c r="Q9" s="62" t="s">
        <v>49</v>
      </c>
    </row>
    <row r="10" spans="7:17" ht="19.5" thickTop="1" thickBot="1">
      <c r="G10" s="57"/>
      <c r="H10" s="59"/>
      <c r="I10" s="59"/>
      <c r="J10" s="59"/>
      <c r="K10" s="59"/>
      <c r="L10" s="59"/>
      <c r="M10" s="59"/>
      <c r="N10" s="59"/>
      <c r="O10" s="59"/>
      <c r="P10" s="67"/>
      <c r="Q10" s="63" t="s">
        <v>49</v>
      </c>
    </row>
    <row r="11" spans="7:17" ht="19.5" thickTop="1" thickBot="1">
      <c r="G11" s="57"/>
      <c r="H11" s="59"/>
      <c r="I11" s="59"/>
      <c r="J11" s="59"/>
      <c r="K11" s="59"/>
      <c r="L11" s="59"/>
      <c r="M11" s="59"/>
      <c r="N11" s="59"/>
      <c r="O11" s="59"/>
      <c r="P11" s="67"/>
      <c r="Q11" s="64" t="s">
        <v>49</v>
      </c>
    </row>
    <row r="12" spans="7:17" ht="19.5" thickTop="1" thickBot="1">
      <c r="G12" s="57"/>
      <c r="H12" s="59"/>
      <c r="I12" s="59"/>
      <c r="J12" s="59"/>
      <c r="K12" s="59"/>
      <c r="L12" s="59"/>
      <c r="M12" s="59"/>
      <c r="N12" s="59"/>
      <c r="O12" s="59"/>
      <c r="P12" s="67"/>
      <c r="Q12" s="65" t="s">
        <v>49</v>
      </c>
    </row>
    <row r="13" spans="7:17" ht="55.5" thickTop="1" thickBot="1">
      <c r="G13" s="57"/>
      <c r="H13" s="59"/>
      <c r="I13" s="59"/>
      <c r="J13" s="59"/>
      <c r="K13" s="59"/>
      <c r="L13" s="59"/>
      <c r="M13" s="59"/>
      <c r="N13" s="59"/>
      <c r="O13" s="59"/>
      <c r="P13" s="67"/>
      <c r="Q13" s="68" t="s">
        <v>278</v>
      </c>
    </row>
    <row r="14" spans="7:17" ht="21" thickTop="1" thickBot="1">
      <c r="G14" s="58"/>
      <c r="H14" s="60"/>
      <c r="I14" s="60"/>
      <c r="J14" s="60"/>
      <c r="K14" s="60"/>
      <c r="L14" s="60"/>
      <c r="M14" s="60"/>
      <c r="N14" s="60"/>
      <c r="O14" s="60"/>
      <c r="P14" s="60"/>
      <c r="Q14" s="66" t="s">
        <v>49</v>
      </c>
    </row>
    <row r="15" spans="7:17" ht="16.5" thickTop="1" thickBot="1"/>
    <row r="16" spans="7:17" ht="18" thickTop="1" thickBot="1">
      <c r="G16" s="336" t="s">
        <v>227</v>
      </c>
      <c r="H16" s="346" t="s">
        <v>281</v>
      </c>
      <c r="I16" s="351" t="s">
        <v>282</v>
      </c>
      <c r="J16" s="351"/>
      <c r="K16" s="346" t="s">
        <v>255</v>
      </c>
    </row>
    <row r="17" spans="7:15" ht="16.5" thickTop="1" thickBot="1">
      <c r="G17" s="337"/>
      <c r="H17" s="347"/>
      <c r="I17" s="346" t="s">
        <v>283</v>
      </c>
      <c r="J17" s="349" t="s">
        <v>284</v>
      </c>
      <c r="K17" s="347"/>
      <c r="M17" s="350" t="s">
        <v>279</v>
      </c>
    </row>
    <row r="18" spans="7:15" ht="16.5" thickTop="1" thickBot="1">
      <c r="G18" s="338"/>
      <c r="H18" s="348"/>
      <c r="I18" s="348"/>
      <c r="J18" s="349"/>
      <c r="K18" s="348"/>
      <c r="M18" s="342"/>
    </row>
    <row r="19" spans="7:15" ht="17.25" customHeight="1" thickTop="1" thickBot="1">
      <c r="G19" s="70"/>
      <c r="H19" s="71"/>
      <c r="I19" s="71"/>
      <c r="J19" s="71"/>
      <c r="K19" s="72" t="s">
        <v>272</v>
      </c>
    </row>
    <row r="20" spans="7:15" ht="17.25" customHeight="1" thickTop="1" thickBot="1">
      <c r="G20" s="70"/>
      <c r="H20" s="71"/>
      <c r="I20" s="71"/>
      <c r="J20" s="71"/>
      <c r="K20" s="72" t="s">
        <v>280</v>
      </c>
    </row>
    <row r="21" spans="7:15" ht="17.25" customHeight="1" thickTop="1" thickBot="1">
      <c r="G21" s="70"/>
      <c r="H21" s="71"/>
      <c r="I21" s="71"/>
      <c r="J21" s="71"/>
      <c r="K21" s="72" t="s">
        <v>273</v>
      </c>
    </row>
    <row r="22" spans="7:15" ht="17.25" customHeight="1" thickTop="1" thickBot="1">
      <c r="G22" s="70"/>
      <c r="H22" s="71"/>
      <c r="I22" s="71"/>
      <c r="J22" s="71"/>
      <c r="K22" s="72" t="s">
        <v>274</v>
      </c>
    </row>
    <row r="23" spans="7:15" ht="17.25" customHeight="1" thickTop="1" thickBot="1">
      <c r="G23" s="70"/>
      <c r="H23" s="71"/>
      <c r="I23" s="71"/>
      <c r="J23" s="71"/>
      <c r="K23" s="72" t="s">
        <v>275</v>
      </c>
    </row>
    <row r="24" spans="7:15" ht="17.25" customHeight="1" thickTop="1" thickBot="1">
      <c r="G24" s="70"/>
      <c r="H24" s="71"/>
      <c r="I24" s="71"/>
      <c r="J24" s="71"/>
      <c r="K24" s="72" t="s">
        <v>276</v>
      </c>
    </row>
    <row r="25" spans="7:15" ht="18.75" thickTop="1" thickBot="1">
      <c r="G25" s="73"/>
      <c r="H25" s="73"/>
      <c r="I25" s="73"/>
      <c r="J25" s="73"/>
      <c r="K25" s="61" t="s">
        <v>277</v>
      </c>
    </row>
    <row r="26" spans="7:15" ht="16.5" thickTop="1" thickBot="1"/>
    <row r="27" spans="7:15" ht="27" customHeight="1" thickTop="1" thickBot="1">
      <c r="K27" s="339" t="s">
        <v>285</v>
      </c>
      <c r="L27" s="340"/>
      <c r="M27" s="339" t="s">
        <v>286</v>
      </c>
      <c r="N27" s="340"/>
      <c r="O27" s="341" t="s">
        <v>255</v>
      </c>
    </row>
    <row r="28" spans="7:15" ht="19.5" customHeight="1" thickTop="1" thickBot="1">
      <c r="K28" s="69" t="s">
        <v>287</v>
      </c>
      <c r="L28" s="74" t="s">
        <v>288</v>
      </c>
      <c r="M28" s="74" t="s">
        <v>287</v>
      </c>
      <c r="N28" s="74" t="s">
        <v>288</v>
      </c>
      <c r="O28" s="342"/>
    </row>
    <row r="29" spans="7:15" ht="19.5" customHeight="1" thickTop="1" thickBot="1">
      <c r="K29" s="343"/>
      <c r="L29" s="343"/>
      <c r="M29" s="76"/>
      <c r="N29" s="76"/>
      <c r="O29" s="75" t="s">
        <v>272</v>
      </c>
    </row>
    <row r="30" spans="7:15" ht="19.5" customHeight="1" thickTop="1" thickBot="1">
      <c r="K30" s="344"/>
      <c r="L30" s="344"/>
      <c r="M30" s="76"/>
      <c r="N30" s="76"/>
      <c r="O30" s="75" t="s">
        <v>280</v>
      </c>
    </row>
    <row r="31" spans="7:15" ht="19.5" customHeight="1" thickTop="1" thickBot="1">
      <c r="K31" s="344"/>
      <c r="L31" s="344"/>
      <c r="M31" s="76"/>
      <c r="N31" s="76"/>
      <c r="O31" s="75" t="s">
        <v>273</v>
      </c>
    </row>
    <row r="32" spans="7:15" ht="19.5" customHeight="1" thickTop="1" thickBot="1">
      <c r="K32" s="344"/>
      <c r="L32" s="344"/>
      <c r="M32" s="76"/>
      <c r="N32" s="76"/>
      <c r="O32" s="75" t="s">
        <v>274</v>
      </c>
    </row>
    <row r="33" spans="11:15" ht="19.5" customHeight="1" thickTop="1" thickBot="1">
      <c r="K33" s="344"/>
      <c r="L33" s="344"/>
      <c r="M33" s="76"/>
      <c r="N33" s="76"/>
      <c r="O33" s="75" t="s">
        <v>275</v>
      </c>
    </row>
    <row r="34" spans="11:15" ht="19.5" customHeight="1" thickTop="1" thickBot="1">
      <c r="K34" s="345"/>
      <c r="L34" s="345"/>
      <c r="M34" s="76"/>
      <c r="N34" s="76"/>
      <c r="O34" s="75" t="s">
        <v>276</v>
      </c>
    </row>
    <row r="35" spans="11:15" ht="15.75" thickTop="1"/>
  </sheetData>
  <mergeCells count="20">
    <mergeCell ref="G4:G7"/>
    <mergeCell ref="H4:I4"/>
    <mergeCell ref="J4:L4"/>
    <mergeCell ref="M4:P4"/>
    <mergeCell ref="Q4:Q7"/>
    <mergeCell ref="M5:M7"/>
    <mergeCell ref="N5:N7"/>
    <mergeCell ref="O5:O7"/>
    <mergeCell ref="G16:G18"/>
    <mergeCell ref="K27:L27"/>
    <mergeCell ref="M27:N27"/>
    <mergeCell ref="O27:O28"/>
    <mergeCell ref="K29:K34"/>
    <mergeCell ref="L29:L34"/>
    <mergeCell ref="K16:K18"/>
    <mergeCell ref="J17:J18"/>
    <mergeCell ref="M17:M18"/>
    <mergeCell ref="I16:J16"/>
    <mergeCell ref="I17:I18"/>
    <mergeCell ref="H16:H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پیوست4</vt:lpstr>
      <vt:lpstr>Sheet1</vt:lpstr>
      <vt:lpstr>Sheet1!_Hlk310465175</vt:lpstr>
      <vt:lpstr>Sheet1!_Hlk310469968</vt:lpstr>
      <vt:lpstr>Sheet1!_Hlk310472910</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2014-09-21T08:10:39Z</dcterms:modified>
</cp:coreProperties>
</file>