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Sheet1!$A$2:$W$182</definedName>
    <definedName name="_xlnm._FilterDatabase" localSheetId="1" hidden="1">Sheet2!$A$2:$I$182</definedName>
    <definedName name="_xlnm._FilterDatabase" localSheetId="2" hidden="1">Sheet3!$A$4:$S$184</definedName>
    <definedName name="_xlnm._FilterDatabase" localSheetId="3" hidden="1">Sheet4!$A$2:$U$182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5" l="1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4" i="5"/>
  <c r="J3" i="4" l="1"/>
  <c r="I3" i="4"/>
  <c r="K3" i="4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H3" i="4"/>
  <c r="E3" i="4"/>
  <c r="G3" i="4"/>
  <c r="D3" i="4" l="1"/>
  <c r="F3" i="4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5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K5" i="3"/>
  <c r="J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5" i="3"/>
</calcChain>
</file>

<file path=xl/sharedStrings.xml><?xml version="1.0" encoding="utf-8"?>
<sst xmlns="http://schemas.openxmlformats.org/spreadsheetml/2006/main" count="2374" uniqueCount="601">
  <si>
    <t>نام صندوق سرمایه گذاری </t>
  </si>
  <si>
    <t>شماره ثبت نزد سازمان</t>
  </si>
  <si>
    <t>نوع صندوق</t>
  </si>
  <si>
    <t>نرخ سود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</si>
  <si>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</si>
  <si>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</si>
  <si>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</si>
  <si>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</si>
  <si>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</si>
  <si>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</si>
  <si>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</si>
  <si>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</si>
  <si>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</si>
  <si>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</si>
  <si>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</si>
  <si>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</si>
  <si>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</si>
  <si>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</si>
  <si>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</si>
  <si>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</si>
  <si>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</si>
  <si>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</si>
  <si>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</si>
  <si>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</si>
  <si>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</si>
  <si>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</si>
  <si>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</si>
  <si>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</si>
  <si>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</si>
  <si>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</si>
  <si>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</si>
  <si>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</si>
  <si>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</si>
  <si>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</si>
  <si>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</si>
  <si>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</si>
  <si>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</si>
  <si>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</si>
  <si>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</si>
  <si>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</si>
  <si>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</si>
  <si>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</si>
  <si>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</si>
  <si>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</si>
  <si>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</si>
  <si>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</si>
  <si>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</si>
  <si>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</si>
  <si>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</si>
  <si>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</si>
  <si>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</si>
  <si>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</si>
  <si>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</si>
  <si>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</si>
  <si>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</si>
  <si>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</si>
  <si>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</si>
  <si>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</si>
  <si>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</si>
  <si>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</si>
  <si>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</si>
  <si>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</si>
  <si>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</si>
  <si>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</si>
  <si>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</si>
  <si>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</si>
  <si>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</si>
  <si>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</si>
  <si>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</si>
  <si>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</si>
  <si>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</si>
  <si>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</si>
  <si>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</si>
  <si>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</si>
  <si>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</si>
  <si>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</si>
  <si>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</si>
  <si>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</si>
  <si>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</si>
  <si>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</si>
  <si>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</si>
  <si>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</si>
  <si>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</si>
  <si>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</si>
  <si>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</si>
  <si>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</si>
  <si>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</si>
  <si>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</si>
  <si>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</si>
  <si>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</si>
  <si>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</si>
  <si>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</si>
  <si>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</si>
  <si>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</si>
  <si>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</si>
  <si>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</si>
  <si>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</si>
  <si>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</si>
  <si>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</si>
  <si>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</si>
  <si>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</si>
  <si>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</si>
  <si>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</si>
  <si>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</si>
  <si>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</si>
  <si>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</si>
  <si>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</si>
  <si>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</si>
  <si>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</si>
  <si>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</si>
  <si>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</si>
  <si>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</si>
  <si>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</si>
  <si>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</si>
  <si>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</si>
  <si>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</si>
  <si>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</si>
  <si>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</si>
  <si>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</si>
  <si>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</si>
  <si>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</si>
  <si>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</si>
  <si>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</si>
  <si>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</si>
  <si>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</si>
  <si>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</si>
  <si>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</si>
  <si>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</si>
  <si>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</si>
  <si>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</si>
  <si>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1391/12/08</t>
  </si>
  <si>
    <t>مشترک کوثر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</si>
  <si>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</si>
  <si>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</si>
  <si>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</si>
  <si>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</si>
  <si>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</si>
  <si>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</si>
  <si>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</si>
  <si>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</si>
  <si>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</si>
  <si>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</si>
  <si>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</si>
  <si>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</si>
  <si>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</si>
  <si>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</si>
  <si>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</si>
  <si>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</si>
  <si>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</si>
  <si>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</si>
  <si>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</si>
  <si>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</si>
  <si>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</si>
  <si>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</si>
  <si>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</si>
  <si>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</si>
  <si>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</si>
  <si>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</si>
  <si>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</si>
  <si>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</si>
  <si>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</si>
  <si>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</si>
  <si>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</si>
  <si>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</si>
  <si>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</si>
  <si>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</si>
  <si>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</si>
  <si>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</si>
  <si>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</si>
  <si>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</si>
  <si>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</si>
  <si>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</si>
  <si>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</si>
  <si>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</si>
  <si>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</si>
  <si>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</si>
  <si>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</si>
  <si>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</si>
  <si>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</si>
  <si>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</si>
  <si>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</si>
  <si>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</si>
  <si>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</si>
  <si>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</si>
  <si>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</si>
  <si>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</si>
  <si>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</si>
  <si>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</si>
  <si>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</si>
  <si>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</si>
  <si>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</si>
  <si>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</si>
  <si>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</si>
  <si>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</si>
  <si>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</si>
  <si>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</si>
  <si>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</si>
  <si>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</si>
  <si>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</si>
  <si>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</si>
  <si>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</si>
  <si>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</si>
  <si>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</si>
  <si>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</si>
  <si>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</si>
  <si>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</si>
  <si>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</si>
  <si>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</si>
  <si>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</si>
  <si>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</si>
  <si>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</si>
  <si>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</si>
  <si>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</si>
  <si>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</si>
  <si>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</si>
  <si>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</si>
  <si>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</si>
  <si>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</si>
  <si>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</si>
  <si>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</si>
  <si>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</si>
  <si>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</si>
  <si>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</si>
  <si>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</si>
  <si>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</si>
  <si>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</si>
  <si>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</si>
  <si>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</si>
  <si>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</si>
  <si>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</si>
  <si>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</si>
  <si>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</si>
  <si>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</si>
  <si>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</si>
  <si>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</si>
  <si>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</si>
  <si>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</si>
  <si>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</si>
  <si>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</si>
  <si>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</si>
  <si>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</si>
  <si>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</si>
  <si>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</si>
  <si>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</si>
  <si>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</si>
  <si>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</si>
  <si>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</si>
  <si>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</si>
  <si>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</si>
  <si>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</si>
  <si>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</si>
  <si>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</si>
  <si>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</si>
  <si>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</si>
  <si>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</si>
  <si>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</si>
  <si>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</si>
  <si>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</si>
  <si>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</si>
  <si>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</si>
  <si>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</si>
  <si>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</si>
  <si>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</si>
  <si>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</si>
  <si>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</si>
  <si>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</si>
  <si>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</si>
  <si>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</si>
  <si>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</si>
  <si>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</si>
  <si>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</si>
  <si>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</si>
  <si>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</si>
  <si>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</si>
  <si>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</si>
  <si>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</si>
  <si>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</si>
  <si>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</si>
  <si>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</si>
  <si>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</si>
  <si>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</si>
  <si>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</si>
  <si>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</si>
  <si>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</si>
  <si>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</si>
  <si>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</si>
  <si>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</si>
  <si>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</si>
  <si>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</si>
  <si>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</si>
  <si>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</si>
  <si>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</si>
  <si>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</si>
  <si>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</si>
  <si>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</si>
  <si>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</si>
  <si>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</si>
  <si>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</si>
  <si>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</si>
  <si>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</si>
  <si>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</si>
  <si>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</si>
  <si>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</si>
  <si>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</si>
  <si>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</si>
  <si>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</si>
  <si>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</si>
  <si>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</si>
  <si>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</si>
  <si>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</si>
  <si>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</si>
  <si>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</si>
  <si>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</si>
  <si>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</si>
  <si>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</si>
  <si>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</si>
  <si>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</si>
  <si>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</si>
  <si>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</si>
  <si>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</si>
  <si>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</si>
  <si>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</si>
  <si>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</si>
  <si>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</si>
  <si>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</si>
  <si>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</si>
  <si>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</si>
  <si>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</si>
  <si>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</si>
  <si>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</si>
  <si>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</si>
  <si>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</si>
  <si>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</si>
  <si>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</si>
  <si>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</si>
  <si>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</si>
  <si>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</si>
  <si>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</si>
  <si>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</si>
  <si>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</si>
  <si>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</si>
  <si>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</si>
  <si>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</si>
  <si>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</si>
  <si>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</si>
  <si>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</si>
  <si>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</si>
  <si>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</si>
  <si>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</si>
  <si>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</si>
  <si>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</si>
  <si>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</si>
  <si>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</si>
  <si>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</si>
  <si>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</si>
  <si>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</si>
  <si>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</si>
  <si>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</si>
  <si>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</si>
  <si>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</si>
  <si>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</si>
  <si>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</si>
  <si>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</si>
  <si>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</si>
  <si>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</si>
  <si>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</si>
  <si>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</si>
  <si>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</si>
  <si>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</si>
  <si>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</si>
  <si>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</si>
  <si>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</si>
  <si>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</si>
  <si>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</si>
  <si>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</si>
  <si>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</si>
  <si>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</si>
  <si>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</si>
  <si>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</si>
  <si>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</si>
  <si>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</si>
  <si>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</si>
  <si>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</si>
  <si>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</si>
  <si>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</si>
  <si>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</si>
  <si>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</si>
  <si>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</si>
  <si>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</si>
  <si>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</si>
  <si>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</si>
  <si>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</si>
  <si>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</si>
  <si>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</si>
  <si>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</si>
  <si>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</si>
  <si>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</si>
  <si>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</si>
  <si>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</si>
  <si>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</si>
  <si>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</si>
  <si>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</si>
  <si>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</si>
  <si>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</si>
  <si>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</si>
  <si>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</si>
  <si>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</si>
  <si>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</si>
  <si>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</si>
  <si>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</si>
  <si>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</si>
  <si>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</si>
  <si>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</si>
  <si>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</si>
  <si>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</si>
  <si>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</si>
  <si>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</si>
  <si>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</si>
  <si>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</si>
  <si>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</si>
  <si>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</si>
  <si>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</si>
  <si>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</si>
  <si>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</si>
  <si>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</si>
  <si>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</si>
  <si>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</si>
  <si>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</si>
  <si>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</si>
  <si>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</si>
  <si>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</si>
  <si>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</si>
  <si>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</si>
  <si>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</si>
  <si>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</si>
  <si>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</si>
  <si>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</si>
  <si>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</si>
  <si>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</si>
  <si>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</si>
  <si>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</si>
  <si>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</si>
  <si>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</si>
  <si>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</si>
  <si>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</si>
  <si>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</si>
  <si>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</si>
  <si>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</si>
  <si>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</si>
  <si>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</si>
  <si>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</si>
  <si>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</si>
  <si>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</si>
  <si>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</si>
  <si>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</si>
  <si>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</si>
  <si>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</si>
  <si>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</si>
  <si>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</si>
  <si>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</si>
  <si>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</si>
  <si>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تاریخ آغاز فعالیت</t>
  </si>
  <si>
    <t>تعداد واحدهاي سرمايه گذاري صندوق</t>
  </si>
  <si>
    <t>سقف واحدهای سرمایه گذاری صندوق</t>
  </si>
  <si>
    <t>ارزش خالص هر واحد سرمايه گذاري(ريال)</t>
  </si>
  <si>
    <t>بازده صندوق در  ماه گذشته (%)</t>
  </si>
  <si>
    <t>بازده صندوق در سه ماه گذشته(%)</t>
  </si>
  <si>
    <t>بازده صندوق در سال گذشته(%)</t>
  </si>
  <si>
    <t>تعداد سرمايه گذاران حقيقي</t>
  </si>
  <si>
    <t>تملك از كل سرمايه گذاران حقيقي(%)</t>
  </si>
  <si>
    <t>تعداد سرمايه گذاران حقوقي</t>
  </si>
  <si>
    <t>تملك از كل سرمايه گذاران حقوقي(%)</t>
  </si>
  <si>
    <t xml:space="preserve">جمع سرمايه گذاران </t>
  </si>
  <si>
    <t>عمر صندوق (به ماه)↓</t>
  </si>
  <si>
    <t>ارزش صندوق به میلیون ریال در تاریخ  1398/12/29</t>
  </si>
  <si>
    <t>ارزش صندوق به میلیون ریال در تاریخ 1399/11/30</t>
  </si>
  <si>
    <t>نام صندوق</t>
  </si>
  <si>
    <t>نوع صدور و ابطال</t>
  </si>
  <si>
    <t>‫خالص ارزش داراییها ‫(میلیون ریال) در تاریخ 1399/11/30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</si>
  <si>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</si>
  <si>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</si>
  <si>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</si>
  <si>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</si>
  <si>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</si>
  <si>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</si>
  <si>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</si>
  <si>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سال منتهی به  1399/11/30</t>
  </si>
  <si>
    <t>ماه منتهی به  1399/11/30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</si>
  <si>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</si>
  <si>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</si>
  <si>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</si>
  <si>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</si>
  <si>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</si>
  <si>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</si>
  <si>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</si>
  <si>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</si>
  <si>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ماه منتهی به 1399/11/30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</si>
  <si>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</si>
  <si>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</si>
  <si>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</si>
  <si>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</si>
  <si>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</si>
  <si>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</si>
  <si>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</si>
  <si>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</si>
  <si>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</si>
  <si>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</si>
  <si>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</si>
  <si>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سبدگردان سهم آشنا</t>
  </si>
  <si>
    <t>سبدگردان کوروش</t>
  </si>
  <si>
    <t>سال منتهی به 1399/11/30</t>
  </si>
  <si>
    <t>درصد سهم در تاریخ 1399/11/30</t>
  </si>
  <si>
    <t>ارزش  معاملات خرید</t>
  </si>
  <si>
    <t>ارزش  معاملات فروش</t>
  </si>
  <si>
    <t>صدور و ابطال</t>
  </si>
  <si>
    <t>قابل معامله</t>
  </si>
  <si>
    <t>کارگزاری بانک کارآفرین</t>
  </si>
  <si>
    <t>سبدگردان امید نهایت نگر</t>
  </si>
  <si>
    <t>مشاور سرمایه گذاری هدف حافظ</t>
  </si>
  <si>
    <t>کارگزاری بانک ملی ایران</t>
  </si>
  <si>
    <t>سبدگردان مفید</t>
  </si>
  <si>
    <t>سبدگردان آگاه</t>
  </si>
  <si>
    <t>تامین سرمایه کاردان</t>
  </si>
  <si>
    <t>مشاور سرمایه گذاری تامین سرمایه نوین</t>
  </si>
  <si>
    <t>تامین سرمایه نوین</t>
  </si>
  <si>
    <t>سبدگردان آسال</t>
  </si>
  <si>
    <t>کارگزاری بانک صنعت و معدن</t>
  </si>
  <si>
    <t>سبدگردان سورین</t>
  </si>
  <si>
    <t>سبدگردان فارابی</t>
  </si>
  <si>
    <t>سبد گردان ایساتیس پویا کیش</t>
  </si>
  <si>
    <t>کارگزاری بانک کشاورزی</t>
  </si>
  <si>
    <t>تامین سرمایه بانک مسکن</t>
  </si>
  <si>
    <t>سبدگردان اندیشه صبا</t>
  </si>
  <si>
    <t>سبدگردان آبان</t>
  </si>
  <si>
    <t>سبدگران نواندیشان نفیس</t>
  </si>
  <si>
    <t>تامین سرمایه امین</t>
  </si>
  <si>
    <t>کارگزاری بانک رفاه کارگران</t>
  </si>
  <si>
    <t>سبدگردان توسعه فیروزه</t>
  </si>
  <si>
    <t>سبدگردان سرآمد بازار</t>
  </si>
  <si>
    <t>سبدگردان تدبیر</t>
  </si>
  <si>
    <t>سبدگردان سینا</t>
  </si>
  <si>
    <t>تامین سرمایه سپهر</t>
  </si>
  <si>
    <t>تامین سرمایه تمدن</t>
  </si>
  <si>
    <t xml:space="preserve">کارگزاری بانک دی </t>
  </si>
  <si>
    <t>کارگزاری بانک آینده</t>
  </si>
  <si>
    <t>سبدگردان پاداش سرمایه</t>
  </si>
  <si>
    <t>تامین سرمایه بانک ملت</t>
  </si>
  <si>
    <t>سبدگردان الگوریتم</t>
  </si>
  <si>
    <t>سبدگردان آسمان</t>
  </si>
  <si>
    <t>مشاور سرمایه گذاری آرمان آتی</t>
  </si>
  <si>
    <t>سبدگردان کاریزما</t>
  </si>
  <si>
    <t>تامین سرمایه لوتوس پارسیان</t>
  </si>
  <si>
    <t>تامین سرمایه امید</t>
  </si>
  <si>
    <t>کارگزاری بانک مسکن</t>
  </si>
  <si>
    <t>مشاور سرمایه گذاری ارزش پرداز آریان</t>
  </si>
  <si>
    <t>سبدگردان آرتین</t>
  </si>
  <si>
    <t>سبدگردان سرمایه و دانش</t>
  </si>
  <si>
    <t>مشاور سرمایه گذاری نیکی گستر</t>
  </si>
  <si>
    <t>سبدگردان نو ویرا</t>
  </si>
  <si>
    <t>کارگزاری بانک صادرات ایران</t>
  </si>
  <si>
    <t>کارگزاری بانک سپه</t>
  </si>
  <si>
    <t>کارگزاری بانک توسعه صادرات</t>
  </si>
  <si>
    <t>سرمایه گذاری گروه صنایع بهشهر ایران</t>
  </si>
  <si>
    <t>کارگزاری بهمن</t>
  </si>
  <si>
    <t>سرمایه گذاری کارکنان گروه مپنا</t>
  </si>
  <si>
    <t>کارگزاری خبرگان سهام</t>
  </si>
  <si>
    <t>کارگزاری بانک خاورمیانه</t>
  </si>
  <si>
    <t>سرمایه گذاری مدیریت سرمایه مدار</t>
  </si>
  <si>
    <t>کارگزاری بورس بهگزین</t>
  </si>
  <si>
    <t>کارگزاری آبان</t>
  </si>
  <si>
    <t>کارگزاری صبا تامین</t>
  </si>
  <si>
    <t xml:space="preserve">کارگزاری مبین سرمایه </t>
  </si>
  <si>
    <t>کارگزاری بانک انصار</t>
  </si>
  <si>
    <t>سبدگردان نوین نگر آسیا</t>
  </si>
  <si>
    <t>سبدگردان الماس</t>
  </si>
  <si>
    <t>گروه سرمایه گذاری میراث فرهنگی و گردشگری ایران</t>
  </si>
  <si>
    <t>سبد گردان هدف</t>
  </si>
  <si>
    <t>مشاور سرمایه گذاری پرتو آفتاب کیان</t>
  </si>
  <si>
    <t>کارگزاری تدبیرگران فردا</t>
  </si>
  <si>
    <t>کارگزاری صبا جهاد</t>
  </si>
  <si>
    <t>سرمایه گذاری توسعه گوهران امید</t>
  </si>
  <si>
    <t>سرمایه گذاری صبا تامین</t>
  </si>
  <si>
    <t>مشاور سرمایه گذاری فراز ایده نوآفرین تک</t>
  </si>
  <si>
    <t>سرمایه گذاری مدبران اقتصاد</t>
  </si>
  <si>
    <t>سرمايه گذاري مهرگان تامين پارس</t>
  </si>
  <si>
    <t>مشاور سرمایه گذاری معیار</t>
  </si>
  <si>
    <t>کارگزاری فیروزه آسیا</t>
  </si>
  <si>
    <t>سبدگردان اعتبار</t>
  </si>
  <si>
    <t>کارگزاری سرمایه گذاری ملی ایران</t>
  </si>
  <si>
    <t>کارگزاری نهایت‌نگر</t>
  </si>
  <si>
    <t>سبدگردان آمیتیس</t>
  </si>
  <si>
    <t>سبدگردان اقتصاد بیدار</t>
  </si>
  <si>
    <t>شرکت سرمایه گذاری توسعه توکا</t>
  </si>
  <si>
    <t>مشاور سرمایه گذاری ترنج</t>
  </si>
  <si>
    <t>کارگزاری توسعه معاملات کیان</t>
  </si>
  <si>
    <t>سبدگردان داریک پارس</t>
  </si>
  <si>
    <t>مشاور سرمایه گذاری امین نیکان آفاق</t>
  </si>
  <si>
    <t>سبدگردان تصمیم نگار ارزش آفرینان</t>
  </si>
  <si>
    <t>سبدگردان داریوش</t>
  </si>
  <si>
    <t>سبدگردان زاگرس</t>
  </si>
  <si>
    <t>نام مدیر صندوق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</si>
</sst>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_(* #,##0_);_(* \(#,##0\);_(* &quot;-&quot;??_);_(@_)"/>
    <numFmt numFmtId="166" formatCode="#,##0;[Red]\(#,##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color theme="1"/>
      <name val="B Nazanin"/>
      <charset val="178"/>
    </font>
    <font>
      <b/>
      <sz val="10"/>
      <name val="B Nazanin"/>
      <charset val="178"/>
    </font>
    <font>
      <b/>
      <sz val="10"/>
      <color theme="1"/>
      <name val="B Nazanin"/>
      <charset val="178"/>
    </font>
    <font>
      <b/>
      <sz val="11"/>
      <name val="B Nazanin"/>
      <charset val="178"/>
    </font>
    <font>
      <b/>
      <sz val="11"/>
      <color theme="1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 readingOrder="2"/>
    </xf>
    <xf numFmtId="3" fontId="5" fillId="2" borderId="2" xfId="2" applyNumberFormat="1" applyFont="1" applyFill="1" applyBorder="1" applyAlignment="1">
      <alignment horizontal="center" vertical="center" wrapText="1" readingOrder="2"/>
    </xf>
    <xf numFmtId="3" fontId="5" fillId="2" borderId="2" xfId="0" applyNumberFormat="1" applyFont="1" applyFill="1" applyBorder="1" applyAlignment="1">
      <alignment horizontal="center" vertical="center" wrapText="1" readingOrder="2"/>
    </xf>
    <xf numFmtId="2" fontId="5" fillId="2" borderId="2" xfId="0" applyNumberFormat="1" applyFont="1" applyFill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/>
    </xf>
    <xf numFmtId="41" fontId="5" fillId="2" borderId="2" xfId="2" applyFont="1" applyFill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164" fontId="3" fillId="3" borderId="2" xfId="1" applyNumberFormat="1" applyFont="1" applyFill="1" applyBorder="1" applyAlignment="1" applyProtection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0" fontId="5" fillId="3" borderId="2" xfId="4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9" fontId="3" fillId="0" borderId="2" xfId="3" applyFont="1" applyFill="1" applyBorder="1" applyAlignment="1" applyProtection="1">
      <alignment horizontal="center" vertical="center"/>
    </xf>
    <xf numFmtId="164" fontId="4" fillId="0" borderId="2" xfId="1" applyNumberFormat="1" applyFont="1" applyBorder="1"/>
    <xf numFmtId="164" fontId="5" fillId="2" borderId="2" xfId="1" applyNumberFormat="1" applyFont="1" applyFill="1" applyBorder="1" applyAlignment="1">
      <alignment horizontal="center" vertical="center" wrapText="1" readingOrder="2"/>
    </xf>
    <xf numFmtId="164" fontId="4" fillId="0" borderId="2" xfId="1" applyNumberFormat="1" applyFont="1" applyBorder="1" applyAlignment="1">
      <alignment horizontal="center" vertical="center" wrapText="1"/>
    </xf>
    <xf numFmtId="43" fontId="4" fillId="0" borderId="0" xfId="1" applyFont="1" applyAlignment="1">
      <alignment horizontal="center" vertical="center"/>
    </xf>
    <xf numFmtId="43" fontId="5" fillId="2" borderId="2" xfId="1" applyFont="1" applyFill="1" applyBorder="1" applyAlignment="1">
      <alignment horizontal="center" vertical="center" wrapText="1" readingOrder="2"/>
    </xf>
    <xf numFmtId="43" fontId="4" fillId="0" borderId="2" xfId="1" applyFont="1" applyBorder="1" applyAlignment="1">
      <alignment horizontal="center" vertical="center" wrapText="1"/>
    </xf>
    <xf numFmtId="0" fontId="4" fillId="0" borderId="2" xfId="0" applyFont="1" applyBorder="1"/>
    <xf numFmtId="9" fontId="5" fillId="3" borderId="2" xfId="3" applyFont="1" applyFill="1" applyBorder="1" applyAlignment="1">
      <alignment horizontal="center" vertical="center" wrapText="1"/>
    </xf>
    <xf numFmtId="164" fontId="5" fillId="3" borderId="2" xfId="1" applyNumberFormat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43" fontId="0" fillId="0" borderId="0" xfId="0" applyNumberFormat="1"/>
    <xf numFmtId="166" fontId="5" fillId="3" borderId="2" xfId="0" applyNumberFormat="1" applyFont="1" applyFill="1" applyBorder="1" applyAlignment="1" applyProtection="1">
      <alignment horizontal="center" vertical="center" wrapText="1"/>
    </xf>
    <xf numFmtId="166" fontId="4" fillId="3" borderId="2" xfId="1" applyNumberFormat="1" applyFont="1" applyFill="1" applyBorder="1" applyAlignment="1">
      <alignment horizontal="center" vertical="center" wrapText="1"/>
    </xf>
    <xf numFmtId="166" fontId="3" fillId="3" borderId="2" xfId="1" applyNumberFormat="1" applyFont="1" applyFill="1" applyBorder="1" applyAlignment="1">
      <alignment horizontal="center" vertical="center" wrapText="1"/>
    </xf>
    <xf numFmtId="166" fontId="4" fillId="0" borderId="2" xfId="0" applyNumberFormat="1" applyFont="1" applyBorder="1"/>
    <xf numFmtId="166" fontId="4" fillId="0" borderId="2" xfId="1" applyNumberFormat="1" applyFont="1" applyBorder="1"/>
    <xf numFmtId="43" fontId="4" fillId="0" borderId="2" xfId="1" applyNumberFormat="1" applyFont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 readingOrder="2"/>
    </xf>
    <xf numFmtId="164" fontId="5" fillId="3" borderId="2" xfId="1" applyNumberFormat="1" applyFont="1" applyFill="1" applyBorder="1" applyAlignment="1">
      <alignment horizontal="center" vertical="center" wrapText="1"/>
    </xf>
    <xf numFmtId="165" fontId="5" fillId="3" borderId="2" xfId="1" applyNumberFormat="1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 applyProtection="1">
      <alignment horizontal="center" vertical="center" wrapText="1"/>
    </xf>
    <xf numFmtId="164" fontId="4" fillId="3" borderId="6" xfId="1" applyNumberFormat="1" applyFont="1" applyFill="1" applyBorder="1" applyAlignment="1">
      <alignment horizontal="center" vertical="center" wrapText="1"/>
    </xf>
    <xf numFmtId="164" fontId="4" fillId="3" borderId="7" xfId="1" applyNumberFormat="1" applyFont="1" applyFill="1" applyBorder="1" applyAlignment="1">
      <alignment horizontal="center" vertical="center" wrapText="1"/>
    </xf>
    <xf numFmtId="9" fontId="5" fillId="3" borderId="2" xfId="3" applyFont="1" applyFill="1" applyBorder="1" applyAlignment="1">
      <alignment horizontal="center" vertical="center" wrapText="1"/>
    </xf>
    <xf numFmtId="164" fontId="7" fillId="3" borderId="2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5" xfId="1" applyNumberFormat="1" applyFont="1" applyFill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 readingOrder="2"/>
    </xf>
    <xf numFmtId="3" fontId="7" fillId="2" borderId="2" xfId="2" applyNumberFormat="1" applyFont="1" applyFill="1" applyBorder="1" applyAlignment="1">
      <alignment horizontal="center" vertical="center" wrapText="1" readingOrder="2"/>
    </xf>
    <xf numFmtId="164" fontId="7" fillId="2" borderId="2" xfId="1" applyNumberFormat="1" applyFont="1" applyFill="1" applyBorder="1" applyAlignment="1">
      <alignment horizontal="center" vertical="center" wrapText="1" readingOrder="2"/>
    </xf>
    <xf numFmtId="41" fontId="7" fillId="2" borderId="2" xfId="2" applyFont="1" applyFill="1" applyBorder="1" applyAlignment="1">
      <alignment horizontal="center" vertical="center" wrapText="1" readingOrder="2"/>
    </xf>
    <xf numFmtId="3" fontId="7" fillId="2" borderId="2" xfId="0" applyNumberFormat="1" applyFont="1" applyFill="1" applyBorder="1" applyAlignment="1">
      <alignment horizontal="center" vertical="center" wrapText="1" readingOrder="2"/>
    </xf>
    <xf numFmtId="43" fontId="7" fillId="2" borderId="2" xfId="1" applyFont="1" applyFill="1" applyBorder="1" applyAlignment="1">
      <alignment horizontal="center" vertical="center" wrapText="1" readingOrder="2"/>
    </xf>
    <xf numFmtId="2" fontId="7" fillId="2" borderId="2" xfId="0" applyNumberFormat="1" applyFont="1" applyFill="1" applyBorder="1" applyAlignment="1">
      <alignment horizontal="center" vertical="center" wrapText="1" readingOrder="1"/>
    </xf>
    <xf numFmtId="164" fontId="9" fillId="3" borderId="2" xfId="1" applyNumberFormat="1" applyFont="1" applyFill="1" applyBorder="1" applyAlignment="1" applyProtection="1">
      <alignment horizontal="center" vertical="center" wrapText="1"/>
    </xf>
    <xf numFmtId="164" fontId="7" fillId="3" borderId="2" xfId="1" applyNumberFormat="1" applyFont="1" applyFill="1" applyBorder="1" applyAlignment="1">
      <alignment horizontal="center" vertical="center" wrapText="1"/>
    </xf>
    <xf numFmtId="164" fontId="9" fillId="2" borderId="2" xfId="1" applyNumberFormat="1" applyFont="1" applyFill="1" applyBorder="1" applyAlignment="1">
      <alignment horizontal="center" vertical="center" wrapText="1" readingOrder="1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rightToLeft="1" tabSelected="1" workbookViewId="0">
      <selection activeCell="A60" sqref="A60:XFD196"/>
    </sheetView>
  </sheetViews>
  <sheetFormatPr defaultColWidth="9.140625" defaultRowHeight="18" x14ac:dyDescent="0.25"/>
  <cols>
    <col min="1" max="1" width="43.42578125" style="4" bestFit="1" customWidth="1"/>
    <col min="2" max="2" width="16.5703125" style="4" bestFit="1" customWidth="1"/>
    <col min="3" max="3" width="9.85546875" style="4" bestFit="1" customWidth="1"/>
    <col min="4" max="4" width="26" style="4" bestFit="1" customWidth="1"/>
    <col min="5" max="5" width="26" style="4" customWidth="1"/>
    <col min="6" max="6" width="6.7109375" style="4" bestFit="1" customWidth="1"/>
    <col min="7" max="7" width="20.7109375" style="7" bestFit="1" customWidth="1"/>
    <col min="8" max="9" width="20.7109375" style="7" customWidth="1"/>
    <col min="10" max="10" width="21.85546875" style="7" customWidth="1"/>
    <col min="11" max="11" width="19.140625" style="4" customWidth="1"/>
    <col min="12" max="12" width="16.42578125" style="4" bestFit="1" customWidth="1"/>
    <col min="13" max="13" width="15.85546875" style="4" bestFit="1" customWidth="1"/>
    <col min="14" max="14" width="10.42578125" style="4" bestFit="1" customWidth="1"/>
    <col min="15" max="15" width="15" style="27" bestFit="1" customWidth="1"/>
    <col min="16" max="16" width="11.42578125" style="4" bestFit="1" customWidth="1"/>
    <col min="17" max="17" width="14" style="4" bestFit="1" customWidth="1"/>
    <col min="18" max="18" width="16.42578125" style="4" bestFit="1" customWidth="1"/>
    <col min="19" max="16384" width="9.140625" style="4"/>
  </cols>
  <sheetData>
    <row r="1" spans="1:23" x14ac:dyDescent="0.25">
      <c r="K1" s="4">
        <v>2</v>
      </c>
      <c r="L1" s="4">
        <v>3</v>
      </c>
      <c r="M1" s="4">
        <v>4</v>
      </c>
      <c r="N1" s="4">
        <v>2</v>
      </c>
      <c r="O1" s="27">
        <v>3</v>
      </c>
      <c r="P1" s="4">
        <v>4</v>
      </c>
      <c r="Q1" s="4">
        <v>5</v>
      </c>
      <c r="R1" s="4">
        <v>6</v>
      </c>
      <c r="S1" s="4">
        <v>2</v>
      </c>
      <c r="T1" s="4">
        <v>3</v>
      </c>
      <c r="U1" s="4">
        <v>4</v>
      </c>
    </row>
    <row r="2" spans="1:23" s="1" customFormat="1" ht="63" x14ac:dyDescent="0.25">
      <c r="A2" s="12" t="s">
        <v>0</v>
      </c>
      <c r="B2" s="12" t="s">
        <v>1</v>
      </c>
      <c r="C2" s="8" t="s">
        <v>461</v>
      </c>
      <c r="D2" s="12" t="s">
        <v>2</v>
      </c>
      <c r="E2" s="12" t="s">
        <v>600</v>
      </c>
      <c r="F2" s="12" t="s">
        <v>3</v>
      </c>
      <c r="G2" s="8" t="s">
        <v>463</v>
      </c>
      <c r="H2" s="9" t="s">
        <v>473</v>
      </c>
      <c r="I2" s="9" t="s">
        <v>477</v>
      </c>
      <c r="J2" s="25" t="s">
        <v>474</v>
      </c>
      <c r="K2" s="13" t="s">
        <v>475</v>
      </c>
      <c r="L2" s="8" t="s">
        <v>462</v>
      </c>
      <c r="M2" s="8" t="s">
        <v>464</v>
      </c>
      <c r="N2" s="10" t="s">
        <v>470</v>
      </c>
      <c r="O2" s="28" t="s">
        <v>471</v>
      </c>
      <c r="P2" s="10" t="s">
        <v>468</v>
      </c>
      <c r="Q2" s="10" t="s">
        <v>469</v>
      </c>
      <c r="R2" s="10" t="s">
        <v>472</v>
      </c>
      <c r="S2" s="11" t="s">
        <v>465</v>
      </c>
      <c r="T2" s="11" t="s">
        <v>466</v>
      </c>
      <c r="U2" s="11" t="s">
        <v>467</v>
      </c>
    </row>
    <row r="3" spans="1:23" x14ac:dyDescent="0.25">
      <c r="A3" s="14" t="s">
        <v>4</v>
      </c>
      <c r="B3" s="14">
        <v>10581</v>
      </c>
      <c r="C3" s="14" t="s">
        <v>5</v>
      </c>
      <c r="D3" s="14" t="s">
        <v>6</v>
      </c>
      <c r="E3" s="14" t="s">
        <v>516</v>
      </c>
      <c r="F3" s="14">
        <v>17</v>
      </c>
      <c r="G3" s="15">
        <v>50000000</v>
      </c>
      <c r="H3" s="15">
        <v>165.6</v>
      </c>
      <c r="I3" s="15" t="s">
        <v>514</v>
      </c>
      <c r="J3" s="15">
        <v>16756307.301031001</v>
      </c>
      <c r="K3" s="26">
        <v>30225332</v>
      </c>
      <c r="L3" s="26">
        <v>30108985</v>
      </c>
      <c r="M3" s="26">
        <v>1003864</v>
      </c>
      <c r="N3" s="26">
        <v>58</v>
      </c>
      <c r="O3" s="29">
        <v>36</v>
      </c>
      <c r="P3" s="26">
        <v>7751</v>
      </c>
      <c r="Q3" s="26">
        <v>64</v>
      </c>
      <c r="R3" s="26">
        <v>7809</v>
      </c>
      <c r="S3" s="14">
        <v>1.38</v>
      </c>
      <c r="T3" s="14">
        <v>4.55</v>
      </c>
      <c r="U3" s="14">
        <v>38.65</v>
      </c>
      <c r="V3" s="5"/>
    </row>
    <row r="4" spans="1:23" x14ac:dyDescent="0.25">
      <c r="A4" s="14" t="s">
        <v>7</v>
      </c>
      <c r="B4" s="14">
        <v>10589</v>
      </c>
      <c r="C4" s="14" t="s">
        <v>8</v>
      </c>
      <c r="D4" s="14" t="s">
        <v>9</v>
      </c>
      <c r="E4" s="14" t="s">
        <v>517</v>
      </c>
      <c r="F4" s="14">
        <v>0</v>
      </c>
      <c r="G4" s="15">
        <v>50000</v>
      </c>
      <c r="H4" s="15">
        <v>157.13333333333333</v>
      </c>
      <c r="I4" s="15" t="s">
        <v>514</v>
      </c>
      <c r="J4" s="15">
        <v>776444.54888599995</v>
      </c>
      <c r="K4" s="26">
        <v>1940882</v>
      </c>
      <c r="L4" s="26">
        <v>12337</v>
      </c>
      <c r="M4" s="26">
        <v>157322077</v>
      </c>
      <c r="N4" s="26">
        <v>5</v>
      </c>
      <c r="O4" s="29">
        <v>6</v>
      </c>
      <c r="P4" s="26">
        <v>158</v>
      </c>
      <c r="Q4" s="26">
        <v>94</v>
      </c>
      <c r="R4" s="26">
        <v>163</v>
      </c>
      <c r="S4" s="14">
        <v>7.58</v>
      </c>
      <c r="T4" s="14">
        <v>-12.11</v>
      </c>
      <c r="U4" s="14">
        <v>153.94999999999999</v>
      </c>
      <c r="V4" s="5"/>
      <c r="W4" s="5"/>
    </row>
    <row r="5" spans="1:23" x14ac:dyDescent="0.25">
      <c r="A5" s="14" t="s">
        <v>10</v>
      </c>
      <c r="B5" s="14">
        <v>10591</v>
      </c>
      <c r="C5" s="14" t="s">
        <v>8</v>
      </c>
      <c r="D5" s="14" t="s">
        <v>9</v>
      </c>
      <c r="E5" s="14" t="s">
        <v>518</v>
      </c>
      <c r="F5" s="14">
        <v>0</v>
      </c>
      <c r="G5" s="15">
        <v>500000</v>
      </c>
      <c r="H5" s="15">
        <v>157.13333333333333</v>
      </c>
      <c r="I5" s="15" t="s">
        <v>514</v>
      </c>
      <c r="J5" s="15">
        <v>536553.15578799997</v>
      </c>
      <c r="K5" s="26">
        <v>2232756</v>
      </c>
      <c r="L5" s="26">
        <v>195230</v>
      </c>
      <c r="M5" s="26">
        <v>11436543</v>
      </c>
      <c r="N5" s="26">
        <v>15</v>
      </c>
      <c r="O5" s="29">
        <v>77</v>
      </c>
      <c r="P5" s="26">
        <v>982</v>
      </c>
      <c r="Q5" s="26">
        <v>23</v>
      </c>
      <c r="R5" s="26">
        <v>997</v>
      </c>
      <c r="S5" s="14">
        <v>4.99</v>
      </c>
      <c r="T5" s="14">
        <v>-8.83</v>
      </c>
      <c r="U5" s="14">
        <v>159.86000000000001</v>
      </c>
      <c r="V5" s="5"/>
      <c r="W5" s="5"/>
    </row>
    <row r="6" spans="1:23" x14ac:dyDescent="0.25">
      <c r="A6" s="14" t="s">
        <v>11</v>
      </c>
      <c r="B6" s="14">
        <v>10596</v>
      </c>
      <c r="C6" s="14" t="s">
        <v>12</v>
      </c>
      <c r="D6" s="14" t="s">
        <v>9</v>
      </c>
      <c r="E6" s="14" t="s">
        <v>519</v>
      </c>
      <c r="F6" s="14">
        <v>0</v>
      </c>
      <c r="G6" s="15">
        <v>50000</v>
      </c>
      <c r="H6" s="15">
        <v>155.56666666666666</v>
      </c>
      <c r="I6" s="15" t="s">
        <v>514</v>
      </c>
      <c r="J6" s="15">
        <v>1513042.3271029999</v>
      </c>
      <c r="K6" s="26">
        <v>4889450</v>
      </c>
      <c r="L6" s="26">
        <v>15747</v>
      </c>
      <c r="M6" s="26">
        <v>310500442</v>
      </c>
      <c r="N6" s="26">
        <v>12</v>
      </c>
      <c r="O6" s="29">
        <v>50</v>
      </c>
      <c r="P6" s="26">
        <v>780</v>
      </c>
      <c r="Q6" s="26">
        <v>50</v>
      </c>
      <c r="R6" s="26">
        <v>792</v>
      </c>
      <c r="S6" s="14">
        <v>6.96</v>
      </c>
      <c r="T6" s="14">
        <v>1.1200000000000001</v>
      </c>
      <c r="U6" s="14">
        <v>162.12</v>
      </c>
      <c r="V6" s="5"/>
      <c r="W6" s="5"/>
    </row>
    <row r="7" spans="1:23" x14ac:dyDescent="0.25">
      <c r="A7" s="14" t="s">
        <v>13</v>
      </c>
      <c r="B7" s="14">
        <v>10600</v>
      </c>
      <c r="C7" s="14" t="s">
        <v>14</v>
      </c>
      <c r="D7" s="14" t="s">
        <v>9</v>
      </c>
      <c r="E7" s="14" t="s">
        <v>520</v>
      </c>
      <c r="F7" s="14">
        <v>0</v>
      </c>
      <c r="G7" s="15">
        <v>50000000</v>
      </c>
      <c r="H7" s="15">
        <v>155.46666666666667</v>
      </c>
      <c r="I7" s="15" t="s">
        <v>514</v>
      </c>
      <c r="J7" s="15">
        <v>6752754.6484859996</v>
      </c>
      <c r="K7" s="26">
        <v>19396501</v>
      </c>
      <c r="L7" s="26">
        <v>8175434</v>
      </c>
      <c r="M7" s="26">
        <v>2372535</v>
      </c>
      <c r="N7" s="26">
        <v>11</v>
      </c>
      <c r="O7" s="29">
        <v>49</v>
      </c>
      <c r="P7" s="26">
        <v>3608</v>
      </c>
      <c r="Q7" s="26">
        <v>51</v>
      </c>
      <c r="R7" s="26">
        <v>3619</v>
      </c>
      <c r="S7" s="14">
        <v>5.71</v>
      </c>
      <c r="T7" s="14">
        <v>-2.14</v>
      </c>
      <c r="U7" s="14">
        <v>165.66</v>
      </c>
      <c r="V7" s="5"/>
      <c r="W7" s="5"/>
    </row>
    <row r="8" spans="1:23" x14ac:dyDescent="0.25">
      <c r="A8" s="14" t="s">
        <v>15</v>
      </c>
      <c r="B8" s="14">
        <v>10616</v>
      </c>
      <c r="C8" s="14" t="s">
        <v>16</v>
      </c>
      <c r="D8" s="14" t="s">
        <v>9</v>
      </c>
      <c r="E8" s="14" t="s">
        <v>521</v>
      </c>
      <c r="F8" s="14">
        <v>0</v>
      </c>
      <c r="G8" s="15">
        <v>100000</v>
      </c>
      <c r="H8" s="15">
        <v>152.63333333333333</v>
      </c>
      <c r="I8" s="15" t="s">
        <v>514</v>
      </c>
      <c r="J8" s="15">
        <v>3754388.2463830002</v>
      </c>
      <c r="K8" s="26">
        <v>9603331</v>
      </c>
      <c r="L8" s="26">
        <v>29441</v>
      </c>
      <c r="M8" s="26">
        <v>326189008</v>
      </c>
      <c r="N8" s="26">
        <v>7</v>
      </c>
      <c r="O8" s="29">
        <v>10</v>
      </c>
      <c r="P8" s="26">
        <v>3520</v>
      </c>
      <c r="Q8" s="26">
        <v>90</v>
      </c>
      <c r="R8" s="26">
        <v>3527</v>
      </c>
      <c r="S8" s="14">
        <v>6.24</v>
      </c>
      <c r="T8" s="14">
        <v>-1.28</v>
      </c>
      <c r="U8" s="14">
        <v>155.28</v>
      </c>
      <c r="V8" s="5"/>
      <c r="W8" s="5"/>
    </row>
    <row r="9" spans="1:23" x14ac:dyDescent="0.25">
      <c r="A9" s="14" t="s">
        <v>17</v>
      </c>
      <c r="B9" s="14">
        <v>10615</v>
      </c>
      <c r="C9" s="14" t="s">
        <v>18</v>
      </c>
      <c r="D9" s="14" t="s">
        <v>19</v>
      </c>
      <c r="E9" s="14" t="s">
        <v>522</v>
      </c>
      <c r="F9" s="14">
        <v>0</v>
      </c>
      <c r="G9" s="15">
        <v>50000</v>
      </c>
      <c r="H9" s="15">
        <v>152.46666666666667</v>
      </c>
      <c r="I9" s="15" t="s">
        <v>514</v>
      </c>
      <c r="J9" s="15">
        <v>482219.03378</v>
      </c>
      <c r="K9" s="26">
        <v>718452</v>
      </c>
      <c r="L9" s="26">
        <v>11796</v>
      </c>
      <c r="M9" s="26">
        <v>60906371</v>
      </c>
      <c r="N9" s="26">
        <v>7</v>
      </c>
      <c r="O9" s="29">
        <v>86</v>
      </c>
      <c r="P9" s="26">
        <v>112</v>
      </c>
      <c r="Q9" s="26">
        <v>14</v>
      </c>
      <c r="R9" s="26">
        <v>119</v>
      </c>
      <c r="S9" s="14">
        <v>1.23</v>
      </c>
      <c r="T9" s="14">
        <v>-3.92</v>
      </c>
      <c r="U9" s="14">
        <v>80.17</v>
      </c>
      <c r="V9" s="5"/>
      <c r="W9" s="5"/>
    </row>
    <row r="10" spans="1:23" x14ac:dyDescent="0.25">
      <c r="A10" s="14" t="s">
        <v>20</v>
      </c>
      <c r="B10" s="14">
        <v>10630</v>
      </c>
      <c r="C10" s="14" t="s">
        <v>21</v>
      </c>
      <c r="D10" s="14" t="s">
        <v>9</v>
      </c>
      <c r="E10" s="14" t="s">
        <v>523</v>
      </c>
      <c r="F10" s="14">
        <v>0</v>
      </c>
      <c r="G10" s="15">
        <v>500000</v>
      </c>
      <c r="H10" s="15">
        <v>148.03333333333333</v>
      </c>
      <c r="I10" s="15" t="s">
        <v>514</v>
      </c>
      <c r="J10" s="15">
        <v>230265.05111500001</v>
      </c>
      <c r="K10" s="26">
        <v>651317</v>
      </c>
      <c r="L10" s="26">
        <v>142563</v>
      </c>
      <c r="M10" s="26">
        <v>4568625</v>
      </c>
      <c r="N10" s="26">
        <v>16</v>
      </c>
      <c r="O10" s="29">
        <v>77</v>
      </c>
      <c r="P10" s="26">
        <v>236</v>
      </c>
      <c r="Q10" s="26">
        <v>23</v>
      </c>
      <c r="R10" s="26">
        <v>252</v>
      </c>
      <c r="S10" s="14">
        <v>3.61</v>
      </c>
      <c r="T10" s="14">
        <v>6.22</v>
      </c>
      <c r="U10" s="14">
        <v>152.30000000000001</v>
      </c>
      <c r="V10" s="5"/>
      <c r="W10" s="5"/>
    </row>
    <row r="11" spans="1:23" x14ac:dyDescent="0.25">
      <c r="A11" s="14" t="s">
        <v>22</v>
      </c>
      <c r="B11" s="14">
        <v>10639</v>
      </c>
      <c r="C11" s="14" t="s">
        <v>23</v>
      </c>
      <c r="D11" s="14" t="s">
        <v>6</v>
      </c>
      <c r="E11" s="14" t="s">
        <v>524</v>
      </c>
      <c r="F11" s="14">
        <v>15</v>
      </c>
      <c r="G11" s="15">
        <v>60000000</v>
      </c>
      <c r="H11" s="15">
        <v>146.63333333333333</v>
      </c>
      <c r="I11" s="15" t="s">
        <v>514</v>
      </c>
      <c r="J11" s="15">
        <v>22298498.902736001</v>
      </c>
      <c r="K11" s="26">
        <v>52598810</v>
      </c>
      <c r="L11" s="26">
        <v>52459748</v>
      </c>
      <c r="M11" s="26">
        <v>1002650</v>
      </c>
      <c r="N11" s="26">
        <v>81</v>
      </c>
      <c r="O11" s="29">
        <v>28</v>
      </c>
      <c r="P11" s="26">
        <v>31527</v>
      </c>
      <c r="Q11" s="26">
        <v>72</v>
      </c>
      <c r="R11" s="26">
        <v>31608</v>
      </c>
      <c r="S11" s="14">
        <v>1.73</v>
      </c>
      <c r="T11" s="14">
        <v>5.29</v>
      </c>
      <c r="U11" s="14">
        <v>24.48</v>
      </c>
      <c r="V11" s="5"/>
      <c r="W11" s="5"/>
    </row>
    <row r="12" spans="1:23" x14ac:dyDescent="0.25">
      <c r="A12" s="14" t="s">
        <v>24</v>
      </c>
      <c r="B12" s="14">
        <v>10706</v>
      </c>
      <c r="C12" s="14" t="s">
        <v>25</v>
      </c>
      <c r="D12" s="14" t="s">
        <v>9</v>
      </c>
      <c r="E12" s="14" t="s">
        <v>525</v>
      </c>
      <c r="F12" s="14">
        <v>0</v>
      </c>
      <c r="G12" s="15">
        <v>5000000</v>
      </c>
      <c r="H12" s="15">
        <v>143.19999999999999</v>
      </c>
      <c r="I12" s="15" t="s">
        <v>514</v>
      </c>
      <c r="J12" s="15">
        <v>8127050.134451</v>
      </c>
      <c r="K12" s="26">
        <v>18560837</v>
      </c>
      <c r="L12" s="26">
        <v>3663823</v>
      </c>
      <c r="M12" s="26">
        <v>5065975</v>
      </c>
      <c r="N12" s="26">
        <v>21</v>
      </c>
      <c r="O12" s="29">
        <v>51</v>
      </c>
      <c r="P12" s="26">
        <v>4594</v>
      </c>
      <c r="Q12" s="26">
        <v>49</v>
      </c>
      <c r="R12" s="26">
        <v>4615</v>
      </c>
      <c r="S12" s="14">
        <v>8.25</v>
      </c>
      <c r="T12" s="14">
        <v>9.4700000000000006</v>
      </c>
      <c r="U12" s="14">
        <v>184.73</v>
      </c>
      <c r="V12" s="5"/>
      <c r="W12" s="5"/>
    </row>
    <row r="13" spans="1:23" x14ac:dyDescent="0.25">
      <c r="A13" s="14" t="s">
        <v>26</v>
      </c>
      <c r="B13" s="14">
        <v>10720</v>
      </c>
      <c r="C13" s="14" t="s">
        <v>27</v>
      </c>
      <c r="D13" s="14" t="s">
        <v>6</v>
      </c>
      <c r="E13" s="14" t="s">
        <v>526</v>
      </c>
      <c r="F13" s="14">
        <v>15</v>
      </c>
      <c r="G13" s="15">
        <v>5000000</v>
      </c>
      <c r="H13" s="15">
        <v>141.69999999999999</v>
      </c>
      <c r="I13" s="15" t="s">
        <v>514</v>
      </c>
      <c r="J13" s="15">
        <v>3477473.7177610002</v>
      </c>
      <c r="K13" s="26">
        <v>3061625</v>
      </c>
      <c r="L13" s="26">
        <v>3083065</v>
      </c>
      <c r="M13" s="26">
        <v>993046</v>
      </c>
      <c r="N13" s="26">
        <v>26</v>
      </c>
      <c r="O13" s="29">
        <v>77</v>
      </c>
      <c r="P13" s="26">
        <v>748</v>
      </c>
      <c r="Q13" s="26">
        <v>23</v>
      </c>
      <c r="R13" s="26">
        <v>774</v>
      </c>
      <c r="S13" s="14">
        <v>-1.1299999999999999</v>
      </c>
      <c r="T13" s="14">
        <v>-24.09</v>
      </c>
      <c r="U13" s="14">
        <v>5.66</v>
      </c>
      <c r="V13" s="5"/>
      <c r="W13" s="5"/>
    </row>
    <row r="14" spans="1:23" x14ac:dyDescent="0.25">
      <c r="A14" s="14" t="s">
        <v>28</v>
      </c>
      <c r="B14" s="14">
        <v>10719</v>
      </c>
      <c r="C14" s="14" t="s">
        <v>29</v>
      </c>
      <c r="D14" s="14" t="s">
        <v>9</v>
      </c>
      <c r="E14" s="14" t="s">
        <v>527</v>
      </c>
      <c r="F14" s="14">
        <v>0</v>
      </c>
      <c r="G14" s="15">
        <v>500000</v>
      </c>
      <c r="H14" s="15">
        <v>141.1</v>
      </c>
      <c r="I14" s="15" t="s">
        <v>514</v>
      </c>
      <c r="J14" s="15">
        <v>7637573.8909750003</v>
      </c>
      <c r="K14" s="26">
        <v>3678182</v>
      </c>
      <c r="L14" s="26">
        <v>14034</v>
      </c>
      <c r="M14" s="26">
        <v>262090786</v>
      </c>
      <c r="N14" s="26">
        <v>8</v>
      </c>
      <c r="O14" s="29">
        <v>20</v>
      </c>
      <c r="P14" s="26">
        <v>393</v>
      </c>
      <c r="Q14" s="26">
        <v>80</v>
      </c>
      <c r="R14" s="26">
        <v>401</v>
      </c>
      <c r="S14" s="14">
        <v>9.19</v>
      </c>
      <c r="T14" s="14">
        <v>-7.49</v>
      </c>
      <c r="U14" s="14">
        <v>150.74</v>
      </c>
      <c r="V14" s="5"/>
      <c r="W14" s="5"/>
    </row>
    <row r="15" spans="1:23" x14ac:dyDescent="0.25">
      <c r="A15" s="14" t="s">
        <v>30</v>
      </c>
      <c r="B15" s="14">
        <v>10743</v>
      </c>
      <c r="C15" s="14" t="s">
        <v>31</v>
      </c>
      <c r="D15" s="14" t="s">
        <v>9</v>
      </c>
      <c r="E15" s="14" t="s">
        <v>528</v>
      </c>
      <c r="F15" s="14">
        <v>0</v>
      </c>
      <c r="G15" s="15">
        <v>10000000</v>
      </c>
      <c r="H15" s="15">
        <v>136.83333333333334</v>
      </c>
      <c r="I15" s="15" t="s">
        <v>514</v>
      </c>
      <c r="J15" s="15">
        <v>2273786.983639</v>
      </c>
      <c r="K15" s="26">
        <v>7864446</v>
      </c>
      <c r="L15" s="26">
        <v>6498958</v>
      </c>
      <c r="M15" s="26">
        <v>1210108</v>
      </c>
      <c r="N15" s="26">
        <v>10</v>
      </c>
      <c r="O15" s="29">
        <v>17</v>
      </c>
      <c r="P15" s="26">
        <v>3601</v>
      </c>
      <c r="Q15" s="26">
        <v>83</v>
      </c>
      <c r="R15" s="26">
        <v>3611</v>
      </c>
      <c r="S15" s="14">
        <v>-4.04</v>
      </c>
      <c r="T15" s="14">
        <v>6.24</v>
      </c>
      <c r="U15" s="14">
        <v>154.27000000000001</v>
      </c>
      <c r="V15" s="5"/>
      <c r="W15" s="5"/>
    </row>
    <row r="16" spans="1:23" x14ac:dyDescent="0.25">
      <c r="A16" s="14" t="s">
        <v>32</v>
      </c>
      <c r="B16" s="14">
        <v>10748</v>
      </c>
      <c r="C16" s="14" t="s">
        <v>33</v>
      </c>
      <c r="D16" s="14" t="s">
        <v>6</v>
      </c>
      <c r="E16" s="14" t="s">
        <v>524</v>
      </c>
      <c r="F16" s="14">
        <v>15</v>
      </c>
      <c r="G16" s="15">
        <v>15000000</v>
      </c>
      <c r="H16" s="15">
        <v>135.19999999999999</v>
      </c>
      <c r="I16" s="15" t="s">
        <v>514</v>
      </c>
      <c r="J16" s="15">
        <v>3667438.072309</v>
      </c>
      <c r="K16" s="26">
        <v>14345118</v>
      </c>
      <c r="L16" s="26">
        <v>14309355</v>
      </c>
      <c r="M16" s="26">
        <v>1002499</v>
      </c>
      <c r="N16" s="26">
        <v>30</v>
      </c>
      <c r="O16" s="29">
        <v>15</v>
      </c>
      <c r="P16" s="26">
        <v>6612</v>
      </c>
      <c r="Q16" s="26">
        <v>85</v>
      </c>
      <c r="R16" s="26">
        <v>6642</v>
      </c>
      <c r="S16" s="14">
        <v>1.72</v>
      </c>
      <c r="T16" s="14">
        <v>5.16</v>
      </c>
      <c r="U16" s="14">
        <v>22.13</v>
      </c>
      <c r="V16" s="5"/>
      <c r="W16" s="5"/>
    </row>
    <row r="17" spans="1:23" x14ac:dyDescent="0.25">
      <c r="A17" s="14" t="s">
        <v>34</v>
      </c>
      <c r="B17" s="14">
        <v>10762</v>
      </c>
      <c r="C17" s="14" t="s">
        <v>35</v>
      </c>
      <c r="D17" s="14" t="s">
        <v>19</v>
      </c>
      <c r="E17" s="14" t="s">
        <v>520</v>
      </c>
      <c r="F17" s="14">
        <v>0</v>
      </c>
      <c r="G17" s="15">
        <v>200000000</v>
      </c>
      <c r="H17" s="15">
        <v>134</v>
      </c>
      <c r="I17" s="15" t="s">
        <v>514</v>
      </c>
      <c r="J17" s="15">
        <v>1524828.494553</v>
      </c>
      <c r="K17" s="26">
        <v>2561615</v>
      </c>
      <c r="L17" s="26">
        <v>16232989</v>
      </c>
      <c r="M17" s="26">
        <v>157803</v>
      </c>
      <c r="N17" s="26">
        <v>12</v>
      </c>
      <c r="O17" s="29">
        <v>17</v>
      </c>
      <c r="P17" s="26">
        <v>2195</v>
      </c>
      <c r="Q17" s="26">
        <v>82</v>
      </c>
      <c r="R17" s="26">
        <v>2207</v>
      </c>
      <c r="S17" s="14">
        <v>4.5599999999999996</v>
      </c>
      <c r="T17" s="14">
        <v>0.54</v>
      </c>
      <c r="U17" s="14">
        <v>115.57</v>
      </c>
      <c r="V17" s="5"/>
      <c r="W17" s="5"/>
    </row>
    <row r="18" spans="1:23" x14ac:dyDescent="0.25">
      <c r="A18" s="14" t="s">
        <v>36</v>
      </c>
      <c r="B18" s="14">
        <v>10753</v>
      </c>
      <c r="C18" s="14" t="s">
        <v>37</v>
      </c>
      <c r="D18" s="14" t="s">
        <v>9</v>
      </c>
      <c r="E18" s="14" t="s">
        <v>529</v>
      </c>
      <c r="F18" s="14">
        <v>0</v>
      </c>
      <c r="G18" s="15">
        <v>100000</v>
      </c>
      <c r="H18" s="15">
        <v>133.96666666666667</v>
      </c>
      <c r="I18" s="15" t="s">
        <v>514</v>
      </c>
      <c r="J18" s="15">
        <v>362075.82021799998</v>
      </c>
      <c r="K18" s="26">
        <v>706238</v>
      </c>
      <c r="L18" s="26">
        <v>27285</v>
      </c>
      <c r="M18" s="26">
        <v>25883734</v>
      </c>
      <c r="N18" s="26">
        <v>7</v>
      </c>
      <c r="O18" s="29">
        <v>28</v>
      </c>
      <c r="P18" s="26">
        <v>692</v>
      </c>
      <c r="Q18" s="26">
        <v>72</v>
      </c>
      <c r="R18" s="26">
        <v>699</v>
      </c>
      <c r="S18" s="14">
        <v>3.19</v>
      </c>
      <c r="T18" s="14">
        <v>-16.87</v>
      </c>
      <c r="U18" s="14">
        <v>102.26</v>
      </c>
      <c r="V18" s="5"/>
      <c r="W18" s="5"/>
    </row>
    <row r="19" spans="1:23" x14ac:dyDescent="0.25">
      <c r="A19" s="14" t="s">
        <v>38</v>
      </c>
      <c r="B19" s="14">
        <v>10782</v>
      </c>
      <c r="C19" s="14" t="s">
        <v>39</v>
      </c>
      <c r="D19" s="14" t="s">
        <v>9</v>
      </c>
      <c r="E19" s="14" t="s">
        <v>530</v>
      </c>
      <c r="F19" s="14">
        <v>0</v>
      </c>
      <c r="G19" s="15">
        <v>50000</v>
      </c>
      <c r="H19" s="15">
        <v>133.36666666666667</v>
      </c>
      <c r="I19" s="15" t="s">
        <v>514</v>
      </c>
      <c r="J19" s="15">
        <v>460272.94515500002</v>
      </c>
      <c r="K19" s="26">
        <v>1778862</v>
      </c>
      <c r="L19" s="26">
        <v>37235</v>
      </c>
      <c r="M19" s="26">
        <v>47773935</v>
      </c>
      <c r="N19" s="26">
        <v>10</v>
      </c>
      <c r="O19" s="29">
        <v>60</v>
      </c>
      <c r="P19" s="26">
        <v>731</v>
      </c>
      <c r="Q19" s="26">
        <v>40</v>
      </c>
      <c r="R19" s="26">
        <v>741</v>
      </c>
      <c r="S19" s="14">
        <v>10.44</v>
      </c>
      <c r="T19" s="14">
        <v>-6.98</v>
      </c>
      <c r="U19" s="14">
        <v>193.72</v>
      </c>
      <c r="V19" s="5"/>
      <c r="W19" s="5"/>
    </row>
    <row r="20" spans="1:23" x14ac:dyDescent="0.25">
      <c r="A20" s="14" t="s">
        <v>40</v>
      </c>
      <c r="B20" s="14">
        <v>10766</v>
      </c>
      <c r="C20" s="14" t="s">
        <v>39</v>
      </c>
      <c r="D20" s="14" t="s">
        <v>6</v>
      </c>
      <c r="E20" s="14" t="s">
        <v>531</v>
      </c>
      <c r="F20" s="14">
        <v>15</v>
      </c>
      <c r="G20" s="15">
        <v>100000000</v>
      </c>
      <c r="H20" s="15">
        <v>133.36666666666667</v>
      </c>
      <c r="I20" s="15" t="s">
        <v>514</v>
      </c>
      <c r="J20" s="15">
        <v>9345656.3589069992</v>
      </c>
      <c r="K20" s="26">
        <v>50088708</v>
      </c>
      <c r="L20" s="26">
        <v>49862271</v>
      </c>
      <c r="M20" s="26">
        <v>1004541</v>
      </c>
      <c r="N20" s="26">
        <v>21</v>
      </c>
      <c r="O20" s="29">
        <v>6</v>
      </c>
      <c r="P20" s="26">
        <v>21499</v>
      </c>
      <c r="Q20" s="26">
        <v>94</v>
      </c>
      <c r="R20" s="26">
        <v>21520</v>
      </c>
      <c r="S20" s="14">
        <v>1.49</v>
      </c>
      <c r="T20" s="14">
        <v>4.66</v>
      </c>
      <c r="U20" s="14">
        <v>20.16</v>
      </c>
      <c r="V20" s="5"/>
      <c r="W20" s="5"/>
    </row>
    <row r="21" spans="1:23" x14ac:dyDescent="0.25">
      <c r="A21" s="14" t="s">
        <v>41</v>
      </c>
      <c r="B21" s="14">
        <v>10764</v>
      </c>
      <c r="C21" s="14" t="s">
        <v>42</v>
      </c>
      <c r="D21" s="14" t="s">
        <v>9</v>
      </c>
      <c r="E21" s="14" t="s">
        <v>532</v>
      </c>
      <c r="F21" s="14">
        <v>0</v>
      </c>
      <c r="G21" s="15">
        <v>100000</v>
      </c>
      <c r="H21" s="15">
        <v>133.1</v>
      </c>
      <c r="I21" s="15" t="s">
        <v>514</v>
      </c>
      <c r="J21" s="15">
        <v>620159.06228399999</v>
      </c>
      <c r="K21" s="26">
        <v>1180753</v>
      </c>
      <c r="L21" s="26">
        <v>31998</v>
      </c>
      <c r="M21" s="26">
        <v>36900842</v>
      </c>
      <c r="N21" s="26">
        <v>7</v>
      </c>
      <c r="O21" s="29">
        <v>98</v>
      </c>
      <c r="P21" s="26">
        <v>115</v>
      </c>
      <c r="Q21" s="26">
        <v>2</v>
      </c>
      <c r="R21" s="26">
        <v>122</v>
      </c>
      <c r="S21" s="14">
        <v>2.74</v>
      </c>
      <c r="T21" s="14">
        <v>-5.61</v>
      </c>
      <c r="U21" s="14">
        <v>141.63</v>
      </c>
      <c r="V21" s="5"/>
      <c r="W21" s="5"/>
    </row>
    <row r="22" spans="1:23" x14ac:dyDescent="0.25">
      <c r="A22" s="14" t="s">
        <v>43</v>
      </c>
      <c r="B22" s="14">
        <v>10767</v>
      </c>
      <c r="C22" s="14" t="s">
        <v>42</v>
      </c>
      <c r="D22" s="14" t="s">
        <v>19</v>
      </c>
      <c r="E22" s="14" t="s">
        <v>533</v>
      </c>
      <c r="F22" s="14">
        <v>0</v>
      </c>
      <c r="G22" s="15">
        <v>200000</v>
      </c>
      <c r="H22" s="15">
        <v>133.1</v>
      </c>
      <c r="I22" s="15" t="s">
        <v>514</v>
      </c>
      <c r="J22" s="15">
        <v>205271.970997</v>
      </c>
      <c r="K22" s="26">
        <v>359658</v>
      </c>
      <c r="L22" s="26">
        <v>7885</v>
      </c>
      <c r="M22" s="26">
        <v>45612925</v>
      </c>
      <c r="N22" s="26">
        <v>2</v>
      </c>
      <c r="O22" s="29">
        <v>16</v>
      </c>
      <c r="P22" s="26">
        <v>127</v>
      </c>
      <c r="Q22" s="26">
        <v>84</v>
      </c>
      <c r="R22" s="26">
        <v>129</v>
      </c>
      <c r="S22" s="14">
        <v>1.59</v>
      </c>
      <c r="T22" s="14">
        <v>-8.56</v>
      </c>
      <c r="U22" s="14">
        <v>87.55</v>
      </c>
      <c r="V22" s="5"/>
      <c r="W22" s="5"/>
    </row>
    <row r="23" spans="1:23" x14ac:dyDescent="0.25">
      <c r="A23" s="14" t="s">
        <v>44</v>
      </c>
      <c r="B23" s="14">
        <v>10771</v>
      </c>
      <c r="C23" s="14" t="s">
        <v>45</v>
      </c>
      <c r="D23" s="14" t="s">
        <v>9</v>
      </c>
      <c r="E23" s="14" t="s">
        <v>524</v>
      </c>
      <c r="F23" s="14">
        <v>0</v>
      </c>
      <c r="G23" s="15">
        <v>50000</v>
      </c>
      <c r="H23" s="15">
        <v>133.03333333333333</v>
      </c>
      <c r="I23" s="15" t="s">
        <v>514</v>
      </c>
      <c r="J23" s="15">
        <v>174807.125902</v>
      </c>
      <c r="K23" s="26">
        <v>1048754</v>
      </c>
      <c r="L23" s="26">
        <v>15586</v>
      </c>
      <c r="M23" s="26">
        <v>67288218</v>
      </c>
      <c r="N23" s="26">
        <v>4</v>
      </c>
      <c r="O23" s="29">
        <v>80</v>
      </c>
      <c r="P23" s="26">
        <v>128</v>
      </c>
      <c r="Q23" s="26">
        <v>20</v>
      </c>
      <c r="R23" s="26">
        <v>132</v>
      </c>
      <c r="S23" s="14">
        <v>10.72</v>
      </c>
      <c r="T23" s="14">
        <v>-6.34</v>
      </c>
      <c r="U23" s="14">
        <v>155.36000000000001</v>
      </c>
      <c r="V23" s="5"/>
      <c r="W23" s="5"/>
    </row>
    <row r="24" spans="1:23" x14ac:dyDescent="0.25">
      <c r="A24" s="14" t="s">
        <v>46</v>
      </c>
      <c r="B24" s="14">
        <v>10765</v>
      </c>
      <c r="C24" s="14" t="s">
        <v>45</v>
      </c>
      <c r="D24" s="14" t="s">
        <v>6</v>
      </c>
      <c r="E24" s="14" t="s">
        <v>524</v>
      </c>
      <c r="F24" s="14">
        <v>16</v>
      </c>
      <c r="G24" s="15">
        <v>160000000</v>
      </c>
      <c r="H24" s="15">
        <v>133.03333333333333</v>
      </c>
      <c r="I24" s="15" t="s">
        <v>514</v>
      </c>
      <c r="J24" s="15">
        <v>96540055.839932993</v>
      </c>
      <c r="K24" s="26">
        <v>121266762</v>
      </c>
      <c r="L24" s="26">
        <v>120317968</v>
      </c>
      <c r="M24" s="26">
        <v>1007885</v>
      </c>
      <c r="N24" s="26">
        <v>192</v>
      </c>
      <c r="O24" s="29">
        <v>9</v>
      </c>
      <c r="P24" s="26">
        <v>71380</v>
      </c>
      <c r="Q24" s="26">
        <v>91</v>
      </c>
      <c r="R24" s="26">
        <v>71572</v>
      </c>
      <c r="S24" s="14">
        <v>1.71</v>
      </c>
      <c r="T24" s="14">
        <v>5.22</v>
      </c>
      <c r="U24" s="14">
        <v>22.82</v>
      </c>
      <c r="V24" s="5"/>
      <c r="W24" s="5"/>
    </row>
    <row r="25" spans="1:23" x14ac:dyDescent="0.25">
      <c r="A25" s="14" t="s">
        <v>47</v>
      </c>
      <c r="B25" s="14">
        <v>10763</v>
      </c>
      <c r="C25" s="14" t="s">
        <v>48</v>
      </c>
      <c r="D25" s="14" t="s">
        <v>19</v>
      </c>
      <c r="E25" s="14" t="s">
        <v>534</v>
      </c>
      <c r="F25" s="14">
        <v>0</v>
      </c>
      <c r="G25" s="15">
        <v>50000</v>
      </c>
      <c r="H25" s="15">
        <v>131.46666666666667</v>
      </c>
      <c r="I25" s="15" t="s">
        <v>514</v>
      </c>
      <c r="J25" s="15">
        <v>58410.467810000002</v>
      </c>
      <c r="K25" s="26">
        <v>178315</v>
      </c>
      <c r="L25" s="26">
        <v>15997</v>
      </c>
      <c r="M25" s="26">
        <v>11146797</v>
      </c>
      <c r="N25" s="26">
        <v>9</v>
      </c>
      <c r="O25" s="29">
        <v>52</v>
      </c>
      <c r="P25" s="26">
        <v>95</v>
      </c>
      <c r="Q25" s="26">
        <v>48</v>
      </c>
      <c r="R25" s="26">
        <v>104</v>
      </c>
      <c r="S25" s="14">
        <v>1.62</v>
      </c>
      <c r="T25" s="14">
        <v>-8.36</v>
      </c>
      <c r="U25" s="14">
        <v>114.2</v>
      </c>
      <c r="V25" s="5"/>
      <c r="W25" s="5"/>
    </row>
    <row r="26" spans="1:23" x14ac:dyDescent="0.25">
      <c r="A26" s="14" t="s">
        <v>49</v>
      </c>
      <c r="B26" s="14">
        <v>10778</v>
      </c>
      <c r="C26" s="14" t="s">
        <v>50</v>
      </c>
      <c r="D26" s="14" t="s">
        <v>6</v>
      </c>
      <c r="E26" s="14" t="s">
        <v>535</v>
      </c>
      <c r="F26" s="14">
        <v>20</v>
      </c>
      <c r="G26" s="15">
        <v>5000000</v>
      </c>
      <c r="H26" s="15">
        <v>131.26666666666668</v>
      </c>
      <c r="I26" s="15" t="s">
        <v>514</v>
      </c>
      <c r="J26" s="15">
        <v>1565825.447197</v>
      </c>
      <c r="K26" s="26">
        <v>3053486</v>
      </c>
      <c r="L26" s="26">
        <v>3045828</v>
      </c>
      <c r="M26" s="26">
        <v>1002514</v>
      </c>
      <c r="N26" s="26">
        <v>13</v>
      </c>
      <c r="O26" s="29">
        <v>39</v>
      </c>
      <c r="P26" s="26">
        <v>1328</v>
      </c>
      <c r="Q26" s="26">
        <v>61</v>
      </c>
      <c r="R26" s="26">
        <v>1341</v>
      </c>
      <c r="S26" s="14">
        <v>1.49</v>
      </c>
      <c r="T26" s="14">
        <v>4.4400000000000004</v>
      </c>
      <c r="U26" s="14">
        <v>18.53</v>
      </c>
      <c r="V26" s="5"/>
      <c r="W26" s="5"/>
    </row>
    <row r="27" spans="1:23" x14ac:dyDescent="0.25">
      <c r="A27" s="14" t="s">
        <v>51</v>
      </c>
      <c r="B27" s="14">
        <v>10781</v>
      </c>
      <c r="C27" s="14" t="s">
        <v>52</v>
      </c>
      <c r="D27" s="14" t="s">
        <v>9</v>
      </c>
      <c r="E27" s="14" t="s">
        <v>536</v>
      </c>
      <c r="F27" s="14">
        <v>0</v>
      </c>
      <c r="G27" s="15">
        <v>400000</v>
      </c>
      <c r="H27" s="15">
        <v>129.30000000000001</v>
      </c>
      <c r="I27" s="15" t="s">
        <v>514</v>
      </c>
      <c r="J27" s="15">
        <v>2337925.6345199998</v>
      </c>
      <c r="K27" s="26">
        <v>6097738</v>
      </c>
      <c r="L27" s="26">
        <v>99085</v>
      </c>
      <c r="M27" s="26">
        <v>61540471</v>
      </c>
      <c r="N27" s="26">
        <v>8</v>
      </c>
      <c r="O27" s="29">
        <v>42</v>
      </c>
      <c r="P27" s="26">
        <v>2909</v>
      </c>
      <c r="Q27" s="26">
        <v>58</v>
      </c>
      <c r="R27" s="26">
        <v>2917</v>
      </c>
      <c r="S27" s="14">
        <v>6.02</v>
      </c>
      <c r="T27" s="14">
        <v>-6.06</v>
      </c>
      <c r="U27" s="14">
        <v>132.16</v>
      </c>
      <c r="V27" s="5"/>
      <c r="W27" s="5"/>
    </row>
    <row r="28" spans="1:23" x14ac:dyDescent="0.25">
      <c r="A28" s="14" t="s">
        <v>53</v>
      </c>
      <c r="B28" s="14">
        <v>10784</v>
      </c>
      <c r="C28" s="14" t="s">
        <v>54</v>
      </c>
      <c r="D28" s="14" t="s">
        <v>6</v>
      </c>
      <c r="E28" s="14" t="s">
        <v>508</v>
      </c>
      <c r="F28" s="14">
        <v>17</v>
      </c>
      <c r="G28" s="15">
        <v>19000000</v>
      </c>
      <c r="H28" s="15">
        <v>129.16666666666666</v>
      </c>
      <c r="I28" s="15" t="s">
        <v>514</v>
      </c>
      <c r="J28" s="15">
        <v>11440941.593674</v>
      </c>
      <c r="K28" s="26">
        <v>18321788</v>
      </c>
      <c r="L28" s="26">
        <v>18162330</v>
      </c>
      <c r="M28" s="26">
        <v>1008779</v>
      </c>
      <c r="N28" s="26">
        <v>29</v>
      </c>
      <c r="O28" s="29">
        <v>26</v>
      </c>
      <c r="P28" s="26">
        <v>12117</v>
      </c>
      <c r="Q28" s="26">
        <v>74</v>
      </c>
      <c r="R28" s="26">
        <v>12146</v>
      </c>
      <c r="S28" s="14">
        <v>1.81</v>
      </c>
      <c r="T28" s="14">
        <v>6.09</v>
      </c>
      <c r="U28" s="14">
        <v>28.9</v>
      </c>
      <c r="V28" s="5"/>
      <c r="W28" s="5"/>
    </row>
    <row r="29" spans="1:23" x14ac:dyDescent="0.25">
      <c r="A29" s="14" t="s">
        <v>55</v>
      </c>
      <c r="B29" s="14">
        <v>10789</v>
      </c>
      <c r="C29" s="14" t="s">
        <v>56</v>
      </c>
      <c r="D29" s="14" t="s">
        <v>9</v>
      </c>
      <c r="E29" s="14" t="s">
        <v>537</v>
      </c>
      <c r="F29" s="14">
        <v>0</v>
      </c>
      <c r="G29" s="15">
        <v>200000</v>
      </c>
      <c r="H29" s="15">
        <v>128</v>
      </c>
      <c r="I29" s="15" t="s">
        <v>514</v>
      </c>
      <c r="J29" s="15">
        <v>1255348.1254990001</v>
      </c>
      <c r="K29" s="26">
        <v>1417070</v>
      </c>
      <c r="L29" s="26">
        <v>15857</v>
      </c>
      <c r="M29" s="26">
        <v>89365602</v>
      </c>
      <c r="N29" s="26">
        <v>7</v>
      </c>
      <c r="O29" s="29">
        <v>34</v>
      </c>
      <c r="P29" s="26">
        <v>229</v>
      </c>
      <c r="Q29" s="26">
        <v>66</v>
      </c>
      <c r="R29" s="26">
        <v>236</v>
      </c>
      <c r="S29" s="14">
        <v>5.0599999999999996</v>
      </c>
      <c r="T29" s="14">
        <v>15.33</v>
      </c>
      <c r="U29" s="14">
        <v>174.17</v>
      </c>
      <c r="V29" s="5"/>
      <c r="W29" s="5"/>
    </row>
    <row r="30" spans="1:23" x14ac:dyDescent="0.25">
      <c r="A30" s="14" t="s">
        <v>57</v>
      </c>
      <c r="B30" s="14">
        <v>10787</v>
      </c>
      <c r="C30" s="14" t="s">
        <v>58</v>
      </c>
      <c r="D30" s="14" t="s">
        <v>9</v>
      </c>
      <c r="E30" s="14" t="s">
        <v>538</v>
      </c>
      <c r="F30" s="14">
        <v>0</v>
      </c>
      <c r="G30" s="15">
        <v>100000000</v>
      </c>
      <c r="H30" s="15">
        <v>126.06666666666666</v>
      </c>
      <c r="I30" s="15" t="s">
        <v>514</v>
      </c>
      <c r="J30" s="15">
        <v>652590.96211800002</v>
      </c>
      <c r="K30" s="26">
        <v>9699804</v>
      </c>
      <c r="L30" s="26">
        <v>12056080</v>
      </c>
      <c r="M30" s="26">
        <v>804557</v>
      </c>
      <c r="N30" s="26">
        <v>22</v>
      </c>
      <c r="O30" s="29">
        <v>52</v>
      </c>
      <c r="P30" s="26">
        <v>5948</v>
      </c>
      <c r="Q30" s="26">
        <v>48</v>
      </c>
      <c r="R30" s="26">
        <v>5970</v>
      </c>
      <c r="S30" s="14">
        <v>3.86</v>
      </c>
      <c r="T30" s="14">
        <v>-3.58</v>
      </c>
      <c r="U30" s="14">
        <v>193.94</v>
      </c>
      <c r="V30" s="5"/>
      <c r="W30" s="5"/>
    </row>
    <row r="31" spans="1:23" x14ac:dyDescent="0.25">
      <c r="A31" s="14" t="s">
        <v>59</v>
      </c>
      <c r="B31" s="14">
        <v>10801</v>
      </c>
      <c r="C31" s="14" t="s">
        <v>60</v>
      </c>
      <c r="D31" s="14" t="s">
        <v>9</v>
      </c>
      <c r="E31" s="14" t="s">
        <v>539</v>
      </c>
      <c r="F31" s="14">
        <v>0</v>
      </c>
      <c r="G31" s="15">
        <v>500000</v>
      </c>
      <c r="H31" s="15">
        <v>124.43333333333334</v>
      </c>
      <c r="I31" s="15" t="s">
        <v>514</v>
      </c>
      <c r="J31" s="15">
        <v>291788.74998399999</v>
      </c>
      <c r="K31" s="26">
        <v>1177540</v>
      </c>
      <c r="L31" s="26">
        <v>201476</v>
      </c>
      <c r="M31" s="26">
        <v>5844564</v>
      </c>
      <c r="N31" s="26">
        <v>9</v>
      </c>
      <c r="O31" s="29">
        <v>64</v>
      </c>
      <c r="P31" s="26">
        <v>535</v>
      </c>
      <c r="Q31" s="26">
        <v>36</v>
      </c>
      <c r="R31" s="26">
        <v>544</v>
      </c>
      <c r="S31" s="14">
        <v>6.54</v>
      </c>
      <c r="T31" s="14">
        <v>-5.04</v>
      </c>
      <c r="U31" s="14">
        <v>172.45</v>
      </c>
      <c r="V31" s="5"/>
      <c r="W31" s="5"/>
    </row>
    <row r="32" spans="1:23" x14ac:dyDescent="0.25">
      <c r="A32" s="14" t="s">
        <v>61</v>
      </c>
      <c r="B32" s="14">
        <v>10825</v>
      </c>
      <c r="C32" s="14" t="s">
        <v>62</v>
      </c>
      <c r="D32" s="14" t="s">
        <v>9</v>
      </c>
      <c r="E32" s="14" t="s">
        <v>540</v>
      </c>
      <c r="F32" s="14">
        <v>0</v>
      </c>
      <c r="G32" s="15">
        <v>15000000</v>
      </c>
      <c r="H32" s="15">
        <v>122.36666666666666</v>
      </c>
      <c r="I32" s="15" t="s">
        <v>514</v>
      </c>
      <c r="J32" s="15">
        <v>137914.406387</v>
      </c>
      <c r="K32" s="26">
        <v>269958</v>
      </c>
      <c r="L32" s="26">
        <v>512965</v>
      </c>
      <c r="M32" s="26">
        <v>526269</v>
      </c>
      <c r="N32" s="26">
        <v>6</v>
      </c>
      <c r="O32" s="29">
        <v>76</v>
      </c>
      <c r="P32" s="26">
        <v>94</v>
      </c>
      <c r="Q32" s="26">
        <v>24</v>
      </c>
      <c r="R32" s="26">
        <v>100</v>
      </c>
      <c r="S32" s="14">
        <v>6.57</v>
      </c>
      <c r="T32" s="14">
        <v>-10.07</v>
      </c>
      <c r="U32" s="14">
        <v>106.75</v>
      </c>
      <c r="V32" s="5"/>
      <c r="W32" s="5"/>
    </row>
    <row r="33" spans="1:23" x14ac:dyDescent="0.25">
      <c r="A33" s="14" t="s">
        <v>63</v>
      </c>
      <c r="B33" s="14">
        <v>10830</v>
      </c>
      <c r="C33" s="14" t="s">
        <v>64</v>
      </c>
      <c r="D33" s="14" t="s">
        <v>9</v>
      </c>
      <c r="E33" s="14" t="s">
        <v>518</v>
      </c>
      <c r="F33" s="14">
        <v>0</v>
      </c>
      <c r="G33" s="15">
        <v>100000</v>
      </c>
      <c r="H33" s="15">
        <v>121.53333333333333</v>
      </c>
      <c r="I33" s="15" t="s">
        <v>514</v>
      </c>
      <c r="J33" s="15">
        <v>485104.52480100002</v>
      </c>
      <c r="K33" s="26">
        <v>1797239</v>
      </c>
      <c r="L33" s="26">
        <v>23828</v>
      </c>
      <c r="M33" s="26">
        <v>75425511</v>
      </c>
      <c r="N33" s="26">
        <v>6</v>
      </c>
      <c r="O33" s="29">
        <v>11</v>
      </c>
      <c r="P33" s="26">
        <v>1862</v>
      </c>
      <c r="Q33" s="26">
        <v>89</v>
      </c>
      <c r="R33" s="26">
        <v>1868</v>
      </c>
      <c r="S33" s="14">
        <v>7.26</v>
      </c>
      <c r="T33" s="14">
        <v>-4.22</v>
      </c>
      <c r="U33" s="14">
        <v>161.87</v>
      </c>
      <c r="V33" s="5"/>
      <c r="W33" s="5"/>
    </row>
    <row r="34" spans="1:23" x14ac:dyDescent="0.25">
      <c r="A34" s="14" t="s">
        <v>65</v>
      </c>
      <c r="B34" s="14">
        <v>10835</v>
      </c>
      <c r="C34" s="14" t="s">
        <v>66</v>
      </c>
      <c r="D34" s="14" t="s">
        <v>9</v>
      </c>
      <c r="E34" s="14" t="s">
        <v>516</v>
      </c>
      <c r="F34" s="14">
        <v>0</v>
      </c>
      <c r="G34" s="15">
        <v>500000</v>
      </c>
      <c r="H34" s="15">
        <v>120.93333333333334</v>
      </c>
      <c r="I34" s="15" t="s">
        <v>514</v>
      </c>
      <c r="J34" s="15">
        <v>420798.53274699999</v>
      </c>
      <c r="K34" s="26">
        <v>2049311</v>
      </c>
      <c r="L34" s="26">
        <v>71623</v>
      </c>
      <c r="M34" s="26">
        <v>28612467</v>
      </c>
      <c r="N34" s="26">
        <v>7</v>
      </c>
      <c r="O34" s="29">
        <v>69</v>
      </c>
      <c r="P34" s="26">
        <v>329</v>
      </c>
      <c r="Q34" s="26">
        <v>31</v>
      </c>
      <c r="R34" s="26">
        <v>336</v>
      </c>
      <c r="S34" s="14">
        <v>13.05</v>
      </c>
      <c r="T34" s="14">
        <v>-10.210000000000001</v>
      </c>
      <c r="U34" s="14">
        <v>149.68</v>
      </c>
      <c r="V34" s="5"/>
      <c r="W34" s="5"/>
    </row>
    <row r="35" spans="1:23" x14ac:dyDescent="0.25">
      <c r="A35" s="14" t="s">
        <v>67</v>
      </c>
      <c r="B35" s="14">
        <v>10837</v>
      </c>
      <c r="C35" s="14" t="s">
        <v>68</v>
      </c>
      <c r="D35" s="14" t="s">
        <v>6</v>
      </c>
      <c r="E35" s="14" t="s">
        <v>530</v>
      </c>
      <c r="F35" s="14">
        <v>16</v>
      </c>
      <c r="G35" s="15">
        <v>200000000</v>
      </c>
      <c r="H35" s="15">
        <v>120.9</v>
      </c>
      <c r="I35" s="15" t="s">
        <v>514</v>
      </c>
      <c r="J35" s="15">
        <v>60211685.388024002</v>
      </c>
      <c r="K35" s="26">
        <v>30703477</v>
      </c>
      <c r="L35" s="26">
        <v>26811610</v>
      </c>
      <c r="M35" s="26">
        <v>1145156</v>
      </c>
      <c r="N35" s="26">
        <v>236</v>
      </c>
      <c r="O35" s="29">
        <v>11</v>
      </c>
      <c r="P35" s="26">
        <v>54921</v>
      </c>
      <c r="Q35" s="26">
        <v>89</v>
      </c>
      <c r="R35" s="26">
        <v>55157</v>
      </c>
      <c r="S35" s="14">
        <v>2.21</v>
      </c>
      <c r="T35" s="14">
        <v>1.9</v>
      </c>
      <c r="U35" s="14">
        <v>27.87</v>
      </c>
      <c r="V35" s="5"/>
      <c r="W35" s="5"/>
    </row>
    <row r="36" spans="1:23" x14ac:dyDescent="0.25">
      <c r="A36" s="14" t="s">
        <v>69</v>
      </c>
      <c r="B36" s="14">
        <v>10845</v>
      </c>
      <c r="C36" s="14" t="s">
        <v>70</v>
      </c>
      <c r="D36" s="14" t="s">
        <v>6</v>
      </c>
      <c r="E36" s="14" t="s">
        <v>516</v>
      </c>
      <c r="F36" s="14">
        <v>17</v>
      </c>
      <c r="G36" s="15">
        <v>25000000</v>
      </c>
      <c r="H36" s="15">
        <v>120.3</v>
      </c>
      <c r="I36" s="15" t="s">
        <v>514</v>
      </c>
      <c r="J36" s="15">
        <v>14609445.054329</v>
      </c>
      <c r="K36" s="26">
        <v>21782601</v>
      </c>
      <c r="L36" s="26">
        <v>21782597</v>
      </c>
      <c r="M36" s="26">
        <v>1000000</v>
      </c>
      <c r="N36" s="26">
        <v>42</v>
      </c>
      <c r="O36" s="29">
        <v>40</v>
      </c>
      <c r="P36" s="26">
        <v>5476</v>
      </c>
      <c r="Q36" s="26">
        <v>60</v>
      </c>
      <c r="R36" s="26">
        <v>5518</v>
      </c>
      <c r="S36" s="14">
        <v>1.76</v>
      </c>
      <c r="T36" s="14">
        <v>5.26</v>
      </c>
      <c r="U36" s="14">
        <v>34.71</v>
      </c>
      <c r="V36" s="5"/>
      <c r="W36" s="5"/>
    </row>
    <row r="37" spans="1:23" x14ac:dyDescent="0.25">
      <c r="A37" s="14" t="s">
        <v>71</v>
      </c>
      <c r="B37" s="14">
        <v>10843</v>
      </c>
      <c r="C37" s="14" t="s">
        <v>72</v>
      </c>
      <c r="D37" s="14" t="s">
        <v>9</v>
      </c>
      <c r="E37" s="14" t="s">
        <v>71</v>
      </c>
      <c r="F37" s="14">
        <v>0</v>
      </c>
      <c r="G37" s="15">
        <v>500000</v>
      </c>
      <c r="H37" s="15">
        <v>119.83333333333333</v>
      </c>
      <c r="I37" s="15" t="s">
        <v>514</v>
      </c>
      <c r="J37" s="15">
        <v>744959.24018199998</v>
      </c>
      <c r="K37" s="26">
        <v>1729091</v>
      </c>
      <c r="L37" s="26">
        <v>66213</v>
      </c>
      <c r="M37" s="26">
        <v>26114072</v>
      </c>
      <c r="N37" s="26">
        <v>8</v>
      </c>
      <c r="O37" s="29">
        <v>58</v>
      </c>
      <c r="P37" s="26">
        <v>800</v>
      </c>
      <c r="Q37" s="26">
        <v>42</v>
      </c>
      <c r="R37" s="26">
        <v>808</v>
      </c>
      <c r="S37" s="14">
        <v>-2.85</v>
      </c>
      <c r="T37" s="14">
        <v>-12.22</v>
      </c>
      <c r="U37" s="14">
        <v>147.57</v>
      </c>
      <c r="V37" s="5"/>
      <c r="W37" s="5"/>
    </row>
    <row r="38" spans="1:23" x14ac:dyDescent="0.25">
      <c r="A38" s="14" t="s">
        <v>73</v>
      </c>
      <c r="B38" s="14">
        <v>10851</v>
      </c>
      <c r="C38" s="14" t="s">
        <v>74</v>
      </c>
      <c r="D38" s="14" t="s">
        <v>9</v>
      </c>
      <c r="E38" s="14" t="s">
        <v>520</v>
      </c>
      <c r="F38" s="14">
        <v>0</v>
      </c>
      <c r="G38" s="15">
        <v>300000000</v>
      </c>
      <c r="H38" s="15">
        <v>119.73333333333333</v>
      </c>
      <c r="I38" s="15" t="s">
        <v>514</v>
      </c>
      <c r="J38" s="15">
        <v>10539833.580341</v>
      </c>
      <c r="K38" s="26">
        <v>26106337</v>
      </c>
      <c r="L38" s="26">
        <v>47963290</v>
      </c>
      <c r="M38" s="26">
        <v>544298</v>
      </c>
      <c r="N38" s="26">
        <v>14</v>
      </c>
      <c r="O38" s="29">
        <v>51</v>
      </c>
      <c r="P38" s="26">
        <v>10269</v>
      </c>
      <c r="Q38" s="26">
        <v>49</v>
      </c>
      <c r="R38" s="26">
        <v>10283</v>
      </c>
      <c r="S38" s="14">
        <v>7.06</v>
      </c>
      <c r="T38" s="14">
        <v>0.23</v>
      </c>
      <c r="U38" s="14">
        <v>142.47</v>
      </c>
      <c r="V38" s="5"/>
      <c r="W38" s="5"/>
    </row>
    <row r="39" spans="1:23" x14ac:dyDescent="0.25">
      <c r="A39" s="14" t="s">
        <v>75</v>
      </c>
      <c r="B39" s="14">
        <v>10855</v>
      </c>
      <c r="C39" s="14" t="s">
        <v>76</v>
      </c>
      <c r="D39" s="14" t="s">
        <v>9</v>
      </c>
      <c r="E39" s="14" t="s">
        <v>541</v>
      </c>
      <c r="F39" s="14">
        <v>0</v>
      </c>
      <c r="G39" s="15">
        <v>1500000</v>
      </c>
      <c r="H39" s="15">
        <v>119.3</v>
      </c>
      <c r="I39" s="15" t="s">
        <v>514</v>
      </c>
      <c r="J39" s="15">
        <v>1192464.950674</v>
      </c>
      <c r="K39" s="26">
        <v>7817740</v>
      </c>
      <c r="L39" s="26">
        <v>320769</v>
      </c>
      <c r="M39" s="26">
        <v>24371870</v>
      </c>
      <c r="N39" s="26">
        <v>8</v>
      </c>
      <c r="O39" s="29">
        <v>37</v>
      </c>
      <c r="P39" s="26">
        <v>6777</v>
      </c>
      <c r="Q39" s="26">
        <v>63</v>
      </c>
      <c r="R39" s="26">
        <v>6785</v>
      </c>
      <c r="S39" s="14">
        <v>7.6</v>
      </c>
      <c r="T39" s="14">
        <v>-6.13</v>
      </c>
      <c r="U39" s="14">
        <v>171.75</v>
      </c>
      <c r="V39" s="5"/>
      <c r="W39" s="5"/>
    </row>
    <row r="40" spans="1:23" x14ac:dyDescent="0.25">
      <c r="A40" s="14" t="s">
        <v>77</v>
      </c>
      <c r="B40" s="14">
        <v>10864</v>
      </c>
      <c r="C40" s="14" t="s">
        <v>78</v>
      </c>
      <c r="D40" s="14" t="s">
        <v>9</v>
      </c>
      <c r="E40" s="14" t="s">
        <v>542</v>
      </c>
      <c r="F40" s="14">
        <v>0</v>
      </c>
      <c r="G40" s="15">
        <v>50000</v>
      </c>
      <c r="H40" s="15">
        <v>118.93333333333334</v>
      </c>
      <c r="I40" s="15" t="s">
        <v>514</v>
      </c>
      <c r="J40" s="15">
        <v>228688.45160199999</v>
      </c>
      <c r="K40" s="26">
        <v>941126</v>
      </c>
      <c r="L40" s="26">
        <v>16003</v>
      </c>
      <c r="M40" s="26">
        <v>58809342</v>
      </c>
      <c r="N40" s="26">
        <v>4</v>
      </c>
      <c r="O40" s="29">
        <v>9</v>
      </c>
      <c r="P40" s="26">
        <v>502</v>
      </c>
      <c r="Q40" s="26">
        <v>91</v>
      </c>
      <c r="R40" s="26">
        <v>506</v>
      </c>
      <c r="S40" s="14">
        <v>8.89</v>
      </c>
      <c r="T40" s="14">
        <v>-7.21</v>
      </c>
      <c r="U40" s="14">
        <v>185.05</v>
      </c>
      <c r="V40" s="5"/>
      <c r="W40" s="5"/>
    </row>
    <row r="41" spans="1:23" x14ac:dyDescent="0.25">
      <c r="A41" s="14" t="s">
        <v>79</v>
      </c>
      <c r="B41" s="14">
        <v>10869</v>
      </c>
      <c r="C41" s="14" t="s">
        <v>80</v>
      </c>
      <c r="D41" s="14" t="s">
        <v>9</v>
      </c>
      <c r="E41" s="14" t="s">
        <v>543</v>
      </c>
      <c r="F41" s="14">
        <v>0</v>
      </c>
      <c r="G41" s="15">
        <v>500000</v>
      </c>
      <c r="H41" s="15">
        <v>117.93333333333334</v>
      </c>
      <c r="I41" s="15" t="s">
        <v>514</v>
      </c>
      <c r="J41" s="15">
        <v>620930.44273899996</v>
      </c>
      <c r="K41" s="26">
        <v>1094183</v>
      </c>
      <c r="L41" s="26">
        <v>41842</v>
      </c>
      <c r="M41" s="26">
        <v>26150343</v>
      </c>
      <c r="N41" s="26">
        <v>6</v>
      </c>
      <c r="O41" s="29">
        <v>55</v>
      </c>
      <c r="P41" s="26">
        <v>622</v>
      </c>
      <c r="Q41" s="26">
        <v>45</v>
      </c>
      <c r="R41" s="26">
        <v>628</v>
      </c>
      <c r="S41" s="14">
        <v>0.19</v>
      </c>
      <c r="T41" s="14">
        <v>-3.25</v>
      </c>
      <c r="U41" s="14">
        <v>131.5</v>
      </c>
      <c r="V41" s="5"/>
      <c r="W41" s="5"/>
    </row>
    <row r="42" spans="1:23" x14ac:dyDescent="0.25">
      <c r="A42" s="14" t="s">
        <v>81</v>
      </c>
      <c r="B42" s="14">
        <v>10872</v>
      </c>
      <c r="C42" s="14" t="s">
        <v>82</v>
      </c>
      <c r="D42" s="14" t="s">
        <v>9</v>
      </c>
      <c r="E42" s="14" t="s">
        <v>522</v>
      </c>
      <c r="F42" s="14">
        <v>0</v>
      </c>
      <c r="G42" s="15">
        <v>500000</v>
      </c>
      <c r="H42" s="15">
        <v>117.66666666666667</v>
      </c>
      <c r="I42" s="15" t="s">
        <v>514</v>
      </c>
      <c r="J42" s="15">
        <v>596406.153391</v>
      </c>
      <c r="K42" s="26">
        <v>2404946</v>
      </c>
      <c r="L42" s="26">
        <v>113410</v>
      </c>
      <c r="M42" s="26">
        <v>21205763</v>
      </c>
      <c r="N42" s="26">
        <v>8</v>
      </c>
      <c r="O42" s="29">
        <v>30</v>
      </c>
      <c r="P42" s="26">
        <v>3938</v>
      </c>
      <c r="Q42" s="26">
        <v>70</v>
      </c>
      <c r="R42" s="26">
        <v>3946</v>
      </c>
      <c r="S42" s="14">
        <v>9.2200000000000006</v>
      </c>
      <c r="T42" s="14">
        <v>-11.73</v>
      </c>
      <c r="U42" s="14">
        <v>97.39</v>
      </c>
      <c r="V42" s="5"/>
      <c r="W42" s="5"/>
    </row>
    <row r="43" spans="1:23" x14ac:dyDescent="0.25">
      <c r="A43" s="14" t="s">
        <v>83</v>
      </c>
      <c r="B43" s="14">
        <v>10883</v>
      </c>
      <c r="C43" s="14" t="s">
        <v>84</v>
      </c>
      <c r="D43" s="14" t="s">
        <v>6</v>
      </c>
      <c r="E43" s="14" t="s">
        <v>538</v>
      </c>
      <c r="F43" s="14">
        <v>0</v>
      </c>
      <c r="G43" s="15">
        <v>100000000</v>
      </c>
      <c r="H43" s="15">
        <v>116.76666666666667</v>
      </c>
      <c r="I43" s="15" t="s">
        <v>514</v>
      </c>
      <c r="J43" s="15">
        <v>23214739.726227999</v>
      </c>
      <c r="K43" s="26">
        <v>95467649</v>
      </c>
      <c r="L43" s="26">
        <v>95467637</v>
      </c>
      <c r="M43" s="26">
        <v>1000000</v>
      </c>
      <c r="N43" s="26">
        <v>73</v>
      </c>
      <c r="O43" s="29">
        <v>7</v>
      </c>
      <c r="P43" s="26">
        <v>31366</v>
      </c>
      <c r="Q43" s="26">
        <v>93</v>
      </c>
      <c r="R43" s="26">
        <v>31439</v>
      </c>
      <c r="S43" s="14">
        <v>1.59</v>
      </c>
      <c r="T43" s="14">
        <v>4.76</v>
      </c>
      <c r="U43" s="14">
        <v>20.92</v>
      </c>
      <c r="V43" s="5"/>
      <c r="W43" s="5"/>
    </row>
    <row r="44" spans="1:23" x14ac:dyDescent="0.25">
      <c r="A44" s="14" t="s">
        <v>85</v>
      </c>
      <c r="B44" s="14">
        <v>10885</v>
      </c>
      <c r="C44" s="14" t="s">
        <v>86</v>
      </c>
      <c r="D44" s="14" t="s">
        <v>19</v>
      </c>
      <c r="E44" s="14" t="s">
        <v>544</v>
      </c>
      <c r="F44" s="14">
        <v>0</v>
      </c>
      <c r="G44" s="15">
        <v>5000000</v>
      </c>
      <c r="H44" s="15">
        <v>116.46666666666667</v>
      </c>
      <c r="I44" s="15" t="s">
        <v>514</v>
      </c>
      <c r="J44" s="15">
        <v>3213924.8936910001</v>
      </c>
      <c r="K44" s="26">
        <v>6600585</v>
      </c>
      <c r="L44" s="26">
        <v>293684</v>
      </c>
      <c r="M44" s="26">
        <v>22475124</v>
      </c>
      <c r="N44" s="26">
        <v>8</v>
      </c>
      <c r="O44" s="29">
        <v>27</v>
      </c>
      <c r="P44" s="26">
        <v>2880</v>
      </c>
      <c r="Q44" s="26">
        <v>73</v>
      </c>
      <c r="R44" s="26">
        <v>2888</v>
      </c>
      <c r="S44" s="14">
        <v>1.83</v>
      </c>
      <c r="T44" s="14">
        <v>-3.71</v>
      </c>
      <c r="U44" s="14">
        <v>112.5</v>
      </c>
      <c r="V44" s="5"/>
      <c r="W44" s="5"/>
    </row>
    <row r="45" spans="1:23" x14ac:dyDescent="0.25">
      <c r="A45" s="14" t="s">
        <v>87</v>
      </c>
      <c r="B45" s="14">
        <v>10897</v>
      </c>
      <c r="C45" s="14" t="s">
        <v>88</v>
      </c>
      <c r="D45" s="14" t="s">
        <v>19</v>
      </c>
      <c r="E45" s="14" t="s">
        <v>545</v>
      </c>
      <c r="F45" s="14">
        <v>0</v>
      </c>
      <c r="G45" s="15">
        <v>200000</v>
      </c>
      <c r="H45" s="15">
        <v>116.1</v>
      </c>
      <c r="I45" s="15" t="s">
        <v>514</v>
      </c>
      <c r="J45" s="15">
        <v>390504.50554699998</v>
      </c>
      <c r="K45" s="26">
        <v>906952</v>
      </c>
      <c r="L45" s="26">
        <v>97189</v>
      </c>
      <c r="M45" s="26">
        <v>9331836</v>
      </c>
      <c r="N45" s="26">
        <v>11</v>
      </c>
      <c r="O45" s="29">
        <v>87</v>
      </c>
      <c r="P45" s="26">
        <v>220</v>
      </c>
      <c r="Q45" s="26">
        <v>13</v>
      </c>
      <c r="R45" s="26">
        <v>231</v>
      </c>
      <c r="S45" s="14">
        <v>3.06</v>
      </c>
      <c r="T45" s="14">
        <v>-2.99</v>
      </c>
      <c r="U45" s="14">
        <v>121.85</v>
      </c>
      <c r="V45" s="5"/>
      <c r="W45" s="5"/>
    </row>
    <row r="46" spans="1:23" x14ac:dyDescent="0.25">
      <c r="A46" s="14" t="s">
        <v>89</v>
      </c>
      <c r="B46" s="14">
        <v>10895</v>
      </c>
      <c r="C46" s="14" t="s">
        <v>90</v>
      </c>
      <c r="D46" s="14" t="s">
        <v>6</v>
      </c>
      <c r="E46" s="14" t="s">
        <v>546</v>
      </c>
      <c r="F46" s="14">
        <v>17</v>
      </c>
      <c r="G46" s="15">
        <v>20000000</v>
      </c>
      <c r="H46" s="15">
        <v>115.86666666666666</v>
      </c>
      <c r="I46" s="15" t="s">
        <v>514</v>
      </c>
      <c r="J46" s="15">
        <v>591597.04920400004</v>
      </c>
      <c r="K46" s="26">
        <v>3423609</v>
      </c>
      <c r="L46" s="26">
        <v>3423610</v>
      </c>
      <c r="M46" s="26">
        <v>1000000</v>
      </c>
      <c r="N46" s="26">
        <v>12</v>
      </c>
      <c r="O46" s="29">
        <v>30</v>
      </c>
      <c r="P46" s="26">
        <v>22165</v>
      </c>
      <c r="Q46" s="26">
        <v>70</v>
      </c>
      <c r="R46" s="26">
        <v>22177</v>
      </c>
      <c r="S46" s="14">
        <v>1.6</v>
      </c>
      <c r="T46" s="14">
        <v>4.84</v>
      </c>
      <c r="U46" s="14">
        <v>39.79</v>
      </c>
      <c r="V46" s="5"/>
      <c r="W46" s="5"/>
    </row>
    <row r="47" spans="1:23" x14ac:dyDescent="0.25">
      <c r="A47" s="14" t="s">
        <v>91</v>
      </c>
      <c r="B47" s="14">
        <v>10896</v>
      </c>
      <c r="C47" s="14" t="s">
        <v>92</v>
      </c>
      <c r="D47" s="14" t="s">
        <v>9</v>
      </c>
      <c r="E47" s="14" t="s">
        <v>547</v>
      </c>
      <c r="F47" s="14">
        <v>0</v>
      </c>
      <c r="G47" s="15">
        <v>1000000</v>
      </c>
      <c r="H47" s="15">
        <v>115.83333333333333</v>
      </c>
      <c r="I47" s="15" t="s">
        <v>514</v>
      </c>
      <c r="J47" s="15">
        <v>779952.85832</v>
      </c>
      <c r="K47" s="26">
        <v>3145204</v>
      </c>
      <c r="L47" s="26">
        <v>65714</v>
      </c>
      <c r="M47" s="26">
        <v>47862013</v>
      </c>
      <c r="N47" s="26">
        <v>15</v>
      </c>
      <c r="O47" s="29">
        <v>64</v>
      </c>
      <c r="P47" s="26">
        <v>1222</v>
      </c>
      <c r="Q47" s="26">
        <v>36</v>
      </c>
      <c r="R47" s="26">
        <v>1237</v>
      </c>
      <c r="S47" s="14">
        <v>8.5500000000000007</v>
      </c>
      <c r="T47" s="14">
        <v>-8.93</v>
      </c>
      <c r="U47" s="14">
        <v>156.21</v>
      </c>
      <c r="V47" s="5"/>
      <c r="W47" s="5"/>
    </row>
    <row r="48" spans="1:23" x14ac:dyDescent="0.25">
      <c r="A48" s="14" t="s">
        <v>93</v>
      </c>
      <c r="B48" s="14">
        <v>10911</v>
      </c>
      <c r="C48" s="14" t="s">
        <v>94</v>
      </c>
      <c r="D48" s="14" t="s">
        <v>6</v>
      </c>
      <c r="E48" s="14" t="s">
        <v>543</v>
      </c>
      <c r="F48" s="14">
        <v>17</v>
      </c>
      <c r="G48" s="15">
        <v>80000000</v>
      </c>
      <c r="H48" s="15">
        <v>114.16666666666667</v>
      </c>
      <c r="I48" s="15" t="s">
        <v>514</v>
      </c>
      <c r="J48" s="15">
        <v>65508495.578290001</v>
      </c>
      <c r="K48" s="26">
        <v>80058237</v>
      </c>
      <c r="L48" s="26">
        <v>79489838</v>
      </c>
      <c r="M48" s="26">
        <v>1007150</v>
      </c>
      <c r="N48" s="26">
        <v>100</v>
      </c>
      <c r="O48" s="29">
        <v>13</v>
      </c>
      <c r="P48" s="26">
        <v>58761</v>
      </c>
      <c r="Q48" s="26">
        <v>87</v>
      </c>
      <c r="R48" s="26">
        <v>58861</v>
      </c>
      <c r="S48" s="14">
        <v>1.6</v>
      </c>
      <c r="T48" s="14">
        <v>5.18</v>
      </c>
      <c r="U48" s="14">
        <v>24.17</v>
      </c>
      <c r="V48" s="5"/>
      <c r="W48" s="5"/>
    </row>
    <row r="49" spans="1:23" x14ac:dyDescent="0.25">
      <c r="A49" s="14" t="s">
        <v>95</v>
      </c>
      <c r="B49" s="14">
        <v>10919</v>
      </c>
      <c r="C49" s="14" t="s">
        <v>96</v>
      </c>
      <c r="D49" s="14" t="s">
        <v>6</v>
      </c>
      <c r="E49" s="14" t="s">
        <v>542</v>
      </c>
      <c r="F49" s="14">
        <v>15</v>
      </c>
      <c r="G49" s="15">
        <v>500000000</v>
      </c>
      <c r="H49" s="15">
        <v>114</v>
      </c>
      <c r="I49" s="15" t="s">
        <v>514</v>
      </c>
      <c r="J49" s="15">
        <v>274588956.26879698</v>
      </c>
      <c r="K49" s="26">
        <v>344942538</v>
      </c>
      <c r="L49" s="26">
        <v>344942498</v>
      </c>
      <c r="M49" s="26">
        <v>1000000</v>
      </c>
      <c r="N49" s="26">
        <v>380</v>
      </c>
      <c r="O49" s="29">
        <v>8</v>
      </c>
      <c r="P49" s="26">
        <v>430576</v>
      </c>
      <c r="Q49" s="26">
        <v>92</v>
      </c>
      <c r="R49" s="26">
        <v>430956</v>
      </c>
      <c r="S49" s="14">
        <v>1.55</v>
      </c>
      <c r="T49" s="14">
        <v>4.6900000000000004</v>
      </c>
      <c r="U49" s="14">
        <v>18.86</v>
      </c>
      <c r="V49" s="5"/>
      <c r="W49" s="5"/>
    </row>
    <row r="50" spans="1:23" x14ac:dyDescent="0.25">
      <c r="A50" s="14" t="s">
        <v>97</v>
      </c>
      <c r="B50" s="14">
        <v>10923</v>
      </c>
      <c r="C50" s="14" t="s">
        <v>98</v>
      </c>
      <c r="D50" s="14" t="s">
        <v>6</v>
      </c>
      <c r="E50" s="14" t="s">
        <v>524</v>
      </c>
      <c r="F50" s="14">
        <v>20</v>
      </c>
      <c r="G50" s="15">
        <v>13000000</v>
      </c>
      <c r="H50" s="15">
        <v>113.93333333333334</v>
      </c>
      <c r="I50" s="15" t="s">
        <v>514</v>
      </c>
      <c r="J50" s="15">
        <v>1465040.532386</v>
      </c>
      <c r="K50" s="26">
        <v>2903655</v>
      </c>
      <c r="L50" s="26">
        <v>2881810</v>
      </c>
      <c r="M50" s="26">
        <v>1007580</v>
      </c>
      <c r="N50" s="26">
        <v>9</v>
      </c>
      <c r="O50" s="29">
        <v>40</v>
      </c>
      <c r="P50" s="26">
        <v>2356</v>
      </c>
      <c r="Q50" s="26">
        <v>60</v>
      </c>
      <c r="R50" s="26">
        <v>2365</v>
      </c>
      <c r="S50" s="14">
        <v>1.66</v>
      </c>
      <c r="T50" s="14">
        <v>4.67</v>
      </c>
      <c r="U50" s="14">
        <v>21.58</v>
      </c>
      <c r="V50" s="5"/>
      <c r="W50" s="5"/>
    </row>
    <row r="51" spans="1:23" x14ac:dyDescent="0.25">
      <c r="A51" s="14" t="s">
        <v>101</v>
      </c>
      <c r="B51" s="14">
        <v>10915</v>
      </c>
      <c r="C51" s="14" t="s">
        <v>102</v>
      </c>
      <c r="D51" s="14" t="s">
        <v>6</v>
      </c>
      <c r="E51" s="14" t="s">
        <v>544</v>
      </c>
      <c r="F51" s="14">
        <v>16</v>
      </c>
      <c r="G51" s="15">
        <v>80000000</v>
      </c>
      <c r="H51" s="15">
        <v>113.8</v>
      </c>
      <c r="I51" s="15" t="s">
        <v>514</v>
      </c>
      <c r="J51" s="15">
        <v>58153035.843546003</v>
      </c>
      <c r="K51" s="26">
        <v>61110439</v>
      </c>
      <c r="L51" s="26">
        <v>46848691</v>
      </c>
      <c r="M51" s="26">
        <v>1304421</v>
      </c>
      <c r="N51" s="26">
        <v>43</v>
      </c>
      <c r="O51" s="29">
        <v>7</v>
      </c>
      <c r="P51" s="26">
        <v>36972</v>
      </c>
      <c r="Q51" s="26">
        <v>93</v>
      </c>
      <c r="R51" s="26">
        <v>37015</v>
      </c>
      <c r="S51" s="14">
        <v>1.17</v>
      </c>
      <c r="T51" s="14">
        <v>3.07</v>
      </c>
      <c r="U51" s="14">
        <v>48.1</v>
      </c>
      <c r="V51" s="5"/>
      <c r="W51" s="5"/>
    </row>
    <row r="52" spans="1:23" x14ac:dyDescent="0.25">
      <c r="A52" s="14" t="s">
        <v>103</v>
      </c>
      <c r="B52" s="14">
        <v>10929</v>
      </c>
      <c r="C52" s="14" t="s">
        <v>104</v>
      </c>
      <c r="D52" s="14" t="s">
        <v>6</v>
      </c>
      <c r="E52" s="14" t="s">
        <v>535</v>
      </c>
      <c r="F52" s="14">
        <v>18</v>
      </c>
      <c r="G52" s="15">
        <v>20000000</v>
      </c>
      <c r="H52" s="15">
        <v>113.43333333333334</v>
      </c>
      <c r="I52" s="15" t="s">
        <v>514</v>
      </c>
      <c r="J52" s="15">
        <v>2171928.7807109999</v>
      </c>
      <c r="K52" s="26">
        <v>4764628</v>
      </c>
      <c r="L52" s="26">
        <v>4764628</v>
      </c>
      <c r="M52" s="26">
        <v>1000000</v>
      </c>
      <c r="N52" s="26">
        <v>14</v>
      </c>
      <c r="O52" s="29">
        <v>20</v>
      </c>
      <c r="P52" s="26">
        <v>1622</v>
      </c>
      <c r="Q52" s="26">
        <v>80</v>
      </c>
      <c r="R52" s="26">
        <v>1636</v>
      </c>
      <c r="S52" s="14">
        <v>1.48</v>
      </c>
      <c r="T52" s="14">
        <v>4.42</v>
      </c>
      <c r="U52" s="14">
        <v>18.86</v>
      </c>
      <c r="V52" s="5"/>
      <c r="W52" s="5"/>
    </row>
    <row r="53" spans="1:23" x14ac:dyDescent="0.25">
      <c r="A53" s="14" t="s">
        <v>105</v>
      </c>
      <c r="B53" s="14">
        <v>10934</v>
      </c>
      <c r="C53" s="14" t="s">
        <v>106</v>
      </c>
      <c r="D53" s="14" t="s">
        <v>19</v>
      </c>
      <c r="E53" s="14" t="s">
        <v>521</v>
      </c>
      <c r="F53" s="14">
        <v>0</v>
      </c>
      <c r="G53" s="15">
        <v>500000</v>
      </c>
      <c r="H53" s="15">
        <v>112.53333333333333</v>
      </c>
      <c r="I53" s="15" t="s">
        <v>514</v>
      </c>
      <c r="J53" s="15">
        <v>47407.942002000003</v>
      </c>
      <c r="K53" s="26">
        <v>156170</v>
      </c>
      <c r="L53" s="26">
        <v>10573</v>
      </c>
      <c r="M53" s="26">
        <v>14770676</v>
      </c>
      <c r="N53" s="26">
        <v>44</v>
      </c>
      <c r="O53" s="29">
        <v>78</v>
      </c>
      <c r="P53" s="26">
        <v>579</v>
      </c>
      <c r="Q53" s="26">
        <v>22</v>
      </c>
      <c r="R53" s="26">
        <v>623</v>
      </c>
      <c r="S53" s="14">
        <v>3.9</v>
      </c>
      <c r="T53" s="14">
        <v>0.51</v>
      </c>
      <c r="U53" s="14">
        <v>255.33</v>
      </c>
      <c r="V53" s="5"/>
      <c r="W53" s="5"/>
    </row>
    <row r="54" spans="1:23" x14ac:dyDescent="0.25">
      <c r="A54" s="14" t="s">
        <v>107</v>
      </c>
      <c r="B54" s="14">
        <v>11008</v>
      </c>
      <c r="C54" s="14" t="s">
        <v>108</v>
      </c>
      <c r="D54" s="14" t="s">
        <v>6</v>
      </c>
      <c r="E54" s="14" t="s">
        <v>518</v>
      </c>
      <c r="F54" s="14">
        <v>16</v>
      </c>
      <c r="G54" s="15">
        <v>80000000</v>
      </c>
      <c r="H54" s="15">
        <v>109.6</v>
      </c>
      <c r="I54" s="15" t="s">
        <v>514</v>
      </c>
      <c r="J54" s="15">
        <v>38893593.692263</v>
      </c>
      <c r="K54" s="26">
        <v>78837813</v>
      </c>
      <c r="L54" s="26">
        <v>78837794</v>
      </c>
      <c r="M54" s="26">
        <v>1000000</v>
      </c>
      <c r="N54" s="26">
        <v>96</v>
      </c>
      <c r="O54" s="29">
        <v>5</v>
      </c>
      <c r="P54" s="26">
        <v>61493</v>
      </c>
      <c r="Q54" s="26">
        <v>95</v>
      </c>
      <c r="R54" s="26">
        <v>61589</v>
      </c>
      <c r="S54" s="14">
        <v>1.48</v>
      </c>
      <c r="T54" s="14">
        <v>4.4400000000000004</v>
      </c>
      <c r="U54" s="14">
        <v>19.91</v>
      </c>
      <c r="V54" s="5"/>
      <c r="W54" s="5"/>
    </row>
    <row r="55" spans="1:23" x14ac:dyDescent="0.25">
      <c r="A55" s="14" t="s">
        <v>109</v>
      </c>
      <c r="B55" s="14">
        <v>11014</v>
      </c>
      <c r="C55" s="14" t="s">
        <v>110</v>
      </c>
      <c r="D55" s="14" t="s">
        <v>6</v>
      </c>
      <c r="E55" s="14" t="s">
        <v>546</v>
      </c>
      <c r="F55" s="14">
        <v>16</v>
      </c>
      <c r="G55" s="15">
        <v>50000000</v>
      </c>
      <c r="H55" s="15">
        <v>109.26666666666667</v>
      </c>
      <c r="I55" s="15" t="s">
        <v>514</v>
      </c>
      <c r="J55" s="15">
        <v>3688049.6882890002</v>
      </c>
      <c r="K55" s="26">
        <v>5327993</v>
      </c>
      <c r="L55" s="26">
        <v>5327995</v>
      </c>
      <c r="M55" s="26">
        <v>1000000</v>
      </c>
      <c r="N55" s="26">
        <v>23</v>
      </c>
      <c r="O55" s="29">
        <v>10</v>
      </c>
      <c r="P55" s="26">
        <v>5895</v>
      </c>
      <c r="Q55" s="26">
        <v>90</v>
      </c>
      <c r="R55" s="26">
        <v>5918</v>
      </c>
      <c r="S55" s="14">
        <v>1.59</v>
      </c>
      <c r="T55" s="14">
        <v>4.79</v>
      </c>
      <c r="U55" s="14">
        <v>28.13</v>
      </c>
      <c r="V55" s="5"/>
      <c r="W55" s="5"/>
    </row>
    <row r="56" spans="1:23" x14ac:dyDescent="0.25">
      <c r="A56" s="14" t="s">
        <v>111</v>
      </c>
      <c r="B56" s="14">
        <v>11049</v>
      </c>
      <c r="C56" s="14" t="s">
        <v>112</v>
      </c>
      <c r="D56" s="14" t="s">
        <v>6</v>
      </c>
      <c r="E56" s="14" t="s">
        <v>508</v>
      </c>
      <c r="F56" s="14">
        <v>20</v>
      </c>
      <c r="G56" s="15">
        <v>40000000</v>
      </c>
      <c r="H56" s="15">
        <v>107.03333333333333</v>
      </c>
      <c r="I56" s="15" t="s">
        <v>514</v>
      </c>
      <c r="J56" s="15">
        <v>27828755.629448999</v>
      </c>
      <c r="K56" s="26">
        <v>39935694</v>
      </c>
      <c r="L56" s="26">
        <v>39820371</v>
      </c>
      <c r="M56" s="26">
        <v>1002896</v>
      </c>
      <c r="N56" s="26">
        <v>101</v>
      </c>
      <c r="O56" s="29">
        <v>33</v>
      </c>
      <c r="P56" s="26">
        <v>22666</v>
      </c>
      <c r="Q56" s="26">
        <v>67</v>
      </c>
      <c r="R56" s="26">
        <v>22767</v>
      </c>
      <c r="S56" s="14">
        <v>1.82</v>
      </c>
      <c r="T56" s="14">
        <v>5.6</v>
      </c>
      <c r="U56" s="14">
        <v>28.38</v>
      </c>
      <c r="V56" s="5"/>
      <c r="W56" s="5"/>
    </row>
    <row r="57" spans="1:23" x14ac:dyDescent="0.25">
      <c r="A57" s="14" t="s">
        <v>113</v>
      </c>
      <c r="B57" s="14">
        <v>11055</v>
      </c>
      <c r="C57" s="14" t="s">
        <v>114</v>
      </c>
      <c r="D57" s="14" t="s">
        <v>9</v>
      </c>
      <c r="E57" s="14" t="s">
        <v>536</v>
      </c>
      <c r="F57" s="14">
        <v>0</v>
      </c>
      <c r="G57" s="15">
        <v>200000</v>
      </c>
      <c r="H57" s="15">
        <v>106.43333333333334</v>
      </c>
      <c r="I57" s="15" t="s">
        <v>514</v>
      </c>
      <c r="J57" s="15">
        <v>2301415.9930429999</v>
      </c>
      <c r="K57" s="26">
        <v>3837170</v>
      </c>
      <c r="L57" s="26">
        <v>78533</v>
      </c>
      <c r="M57" s="26">
        <v>48860612</v>
      </c>
      <c r="N57" s="26">
        <v>11</v>
      </c>
      <c r="O57" s="29">
        <v>36</v>
      </c>
      <c r="P57" s="26">
        <v>2340</v>
      </c>
      <c r="Q57" s="26">
        <v>64</v>
      </c>
      <c r="R57" s="26">
        <v>2351</v>
      </c>
      <c r="S57" s="14">
        <v>3.17</v>
      </c>
      <c r="T57" s="14">
        <v>-8.2200000000000006</v>
      </c>
      <c r="U57" s="14">
        <v>124.72</v>
      </c>
      <c r="V57" s="5"/>
      <c r="W57" s="5"/>
    </row>
    <row r="58" spans="1:23" x14ac:dyDescent="0.25">
      <c r="A58" s="14" t="s">
        <v>115</v>
      </c>
      <c r="B58" s="14">
        <v>11075</v>
      </c>
      <c r="C58" s="14" t="s">
        <v>116</v>
      </c>
      <c r="D58" s="14" t="s">
        <v>6</v>
      </c>
      <c r="E58" s="14" t="s">
        <v>546</v>
      </c>
      <c r="F58" s="14">
        <v>17</v>
      </c>
      <c r="G58" s="15">
        <v>80000000</v>
      </c>
      <c r="H58" s="15">
        <v>104.8</v>
      </c>
      <c r="I58" s="15" t="s">
        <v>514</v>
      </c>
      <c r="J58" s="15">
        <v>65420977.631876998</v>
      </c>
      <c r="K58" s="26">
        <v>74977786</v>
      </c>
      <c r="L58" s="26">
        <v>74977754</v>
      </c>
      <c r="M58" s="26">
        <v>1000000</v>
      </c>
      <c r="N58" s="26">
        <v>114</v>
      </c>
      <c r="O58" s="29">
        <v>31</v>
      </c>
      <c r="P58" s="26">
        <v>13572</v>
      </c>
      <c r="Q58" s="26">
        <v>69</v>
      </c>
      <c r="R58" s="26">
        <v>13686</v>
      </c>
      <c r="S58" s="14">
        <v>1.64</v>
      </c>
      <c r="T58" s="14">
        <v>4.92</v>
      </c>
      <c r="U58" s="14">
        <v>31.14</v>
      </c>
      <c r="V58" s="5"/>
      <c r="W58" s="5"/>
    </row>
    <row r="59" spans="1:23" x14ac:dyDescent="0.25">
      <c r="A59" s="14" t="s">
        <v>117</v>
      </c>
      <c r="B59" s="14">
        <v>11087</v>
      </c>
      <c r="C59" s="14" t="s">
        <v>118</v>
      </c>
      <c r="D59" s="14" t="s">
        <v>9</v>
      </c>
      <c r="E59" s="14" t="s">
        <v>548</v>
      </c>
      <c r="F59" s="14">
        <v>0</v>
      </c>
      <c r="G59" s="15">
        <v>50000000</v>
      </c>
      <c r="H59" s="15">
        <v>103</v>
      </c>
      <c r="I59" s="15" t="s">
        <v>514</v>
      </c>
      <c r="J59" s="15">
        <v>362731.13626499998</v>
      </c>
      <c r="K59" s="26">
        <v>947439</v>
      </c>
      <c r="L59" s="26">
        <v>1252885</v>
      </c>
      <c r="M59" s="26">
        <v>756206</v>
      </c>
      <c r="N59" s="26">
        <v>2</v>
      </c>
      <c r="O59" s="29">
        <v>8</v>
      </c>
      <c r="P59" s="26">
        <v>613</v>
      </c>
      <c r="Q59" s="26">
        <v>92</v>
      </c>
      <c r="R59" s="26">
        <v>615</v>
      </c>
      <c r="S59" s="14">
        <v>6.7</v>
      </c>
      <c r="T59" s="14">
        <v>7.32</v>
      </c>
      <c r="U59" s="14">
        <v>189.24</v>
      </c>
      <c r="V59" s="5"/>
      <c r="W59" s="5"/>
    </row>
    <row r="60" spans="1:23" x14ac:dyDescent="0.25">
      <c r="A60" s="14" t="s">
        <v>122</v>
      </c>
      <c r="B60" s="14">
        <v>11090</v>
      </c>
      <c r="C60" s="14" t="s">
        <v>123</v>
      </c>
      <c r="D60" s="14" t="s">
        <v>6</v>
      </c>
      <c r="E60" s="14" t="s">
        <v>536</v>
      </c>
      <c r="F60" s="14">
        <v>15</v>
      </c>
      <c r="G60" s="15">
        <v>100000000</v>
      </c>
      <c r="H60" s="15">
        <v>102.26666666666667</v>
      </c>
      <c r="I60" s="15" t="s">
        <v>514</v>
      </c>
      <c r="J60" s="15">
        <v>49775822.936797</v>
      </c>
      <c r="K60" s="26">
        <v>54944355</v>
      </c>
      <c r="L60" s="26">
        <v>45496180</v>
      </c>
      <c r="M60" s="26">
        <v>1207670</v>
      </c>
      <c r="N60" s="26">
        <v>79</v>
      </c>
      <c r="O60" s="29">
        <v>21</v>
      </c>
      <c r="P60" s="26">
        <v>40120</v>
      </c>
      <c r="Q60" s="26">
        <v>79</v>
      </c>
      <c r="R60" s="26">
        <v>40199</v>
      </c>
      <c r="S60" s="14">
        <v>1.64</v>
      </c>
      <c r="T60" s="14">
        <v>4.91</v>
      </c>
      <c r="U60" s="14">
        <v>36.5</v>
      </c>
      <c r="V60" s="5"/>
      <c r="W60" s="5"/>
    </row>
    <row r="61" spans="1:23" x14ac:dyDescent="0.25">
      <c r="A61" s="14" t="s">
        <v>124</v>
      </c>
      <c r="B61" s="14">
        <v>11095</v>
      </c>
      <c r="C61" s="14" t="s">
        <v>125</v>
      </c>
      <c r="D61" s="14" t="s">
        <v>9</v>
      </c>
      <c r="E61" s="14" t="s">
        <v>550</v>
      </c>
      <c r="F61" s="14">
        <v>0</v>
      </c>
      <c r="G61" s="15">
        <v>10000000</v>
      </c>
      <c r="H61" s="15">
        <v>101.8</v>
      </c>
      <c r="I61" s="15" t="s">
        <v>514</v>
      </c>
      <c r="J61" s="15">
        <v>524922.25014999998</v>
      </c>
      <c r="K61" s="26">
        <v>2202328</v>
      </c>
      <c r="L61" s="26">
        <v>4498549</v>
      </c>
      <c r="M61" s="26">
        <v>489564</v>
      </c>
      <c r="N61" s="26">
        <v>11</v>
      </c>
      <c r="O61" s="29">
        <v>59</v>
      </c>
      <c r="P61" s="26">
        <v>1637</v>
      </c>
      <c r="Q61" s="26">
        <v>41</v>
      </c>
      <c r="R61" s="26">
        <v>1648</v>
      </c>
      <c r="S61" s="14">
        <v>7.8</v>
      </c>
      <c r="T61" s="14">
        <v>-6.06</v>
      </c>
      <c r="U61" s="14">
        <v>175.45</v>
      </c>
      <c r="V61" s="5"/>
      <c r="W61" s="5"/>
    </row>
    <row r="62" spans="1:23" x14ac:dyDescent="0.25">
      <c r="A62" s="14" t="s">
        <v>126</v>
      </c>
      <c r="B62" s="14">
        <v>11098</v>
      </c>
      <c r="C62" s="14" t="s">
        <v>127</v>
      </c>
      <c r="D62" s="14" t="s">
        <v>6</v>
      </c>
      <c r="E62" s="14" t="s">
        <v>551</v>
      </c>
      <c r="F62" s="14">
        <v>17</v>
      </c>
      <c r="G62" s="15">
        <v>300000000</v>
      </c>
      <c r="H62" s="15">
        <v>101.56666666666666</v>
      </c>
      <c r="I62" s="15" t="s">
        <v>514</v>
      </c>
      <c r="J62" s="15">
        <v>158411621.93665901</v>
      </c>
      <c r="K62" s="26">
        <v>255697773</v>
      </c>
      <c r="L62" s="26">
        <v>255066910</v>
      </c>
      <c r="M62" s="26">
        <v>1002473</v>
      </c>
      <c r="N62" s="26">
        <v>212</v>
      </c>
      <c r="O62" s="29">
        <v>10</v>
      </c>
      <c r="P62" s="26">
        <v>203850</v>
      </c>
      <c r="Q62" s="26">
        <v>90</v>
      </c>
      <c r="R62" s="26">
        <v>204062</v>
      </c>
      <c r="S62" s="14">
        <v>1.61</v>
      </c>
      <c r="T62" s="14">
        <v>4.93</v>
      </c>
      <c r="U62" s="14">
        <v>19.440000000000001</v>
      </c>
      <c r="V62" s="5"/>
      <c r="W62" s="5"/>
    </row>
    <row r="63" spans="1:23" x14ac:dyDescent="0.25">
      <c r="A63" s="14" t="s">
        <v>128</v>
      </c>
      <c r="B63" s="14">
        <v>11099</v>
      </c>
      <c r="C63" s="14" t="s">
        <v>129</v>
      </c>
      <c r="D63" s="14" t="s">
        <v>9</v>
      </c>
      <c r="E63" s="14" t="s">
        <v>542</v>
      </c>
      <c r="F63" s="14">
        <v>0</v>
      </c>
      <c r="G63" s="15">
        <v>5000000</v>
      </c>
      <c r="H63" s="15">
        <v>101.36666666666666</v>
      </c>
      <c r="I63" s="15" t="s">
        <v>514</v>
      </c>
      <c r="J63" s="15">
        <v>3303761.7867680001</v>
      </c>
      <c r="K63" s="26">
        <v>11812423</v>
      </c>
      <c r="L63" s="26">
        <v>2746311</v>
      </c>
      <c r="M63" s="26">
        <v>4301196</v>
      </c>
      <c r="N63" s="26">
        <v>10</v>
      </c>
      <c r="O63" s="29">
        <v>23</v>
      </c>
      <c r="P63" s="26">
        <v>14194</v>
      </c>
      <c r="Q63" s="26">
        <v>77</v>
      </c>
      <c r="R63" s="26">
        <v>14204</v>
      </c>
      <c r="S63" s="14">
        <v>2.21</v>
      </c>
      <c r="T63" s="14">
        <v>-8.07</v>
      </c>
      <c r="U63" s="14">
        <v>143.97999999999999</v>
      </c>
      <c r="V63" s="5"/>
      <c r="W63" s="5"/>
    </row>
    <row r="64" spans="1:23" x14ac:dyDescent="0.25">
      <c r="A64" s="14" t="s">
        <v>131</v>
      </c>
      <c r="B64" s="14">
        <v>11131</v>
      </c>
      <c r="C64" s="14" t="s">
        <v>130</v>
      </c>
      <c r="D64" s="14" t="s">
        <v>19</v>
      </c>
      <c r="E64" s="14" t="s">
        <v>526</v>
      </c>
      <c r="F64" s="14">
        <v>0</v>
      </c>
      <c r="G64" s="15">
        <v>1000000</v>
      </c>
      <c r="H64" s="15">
        <v>97.13333333333334</v>
      </c>
      <c r="I64" s="15" t="s">
        <v>514</v>
      </c>
      <c r="J64" s="15">
        <v>915040.05003000004</v>
      </c>
      <c r="K64" s="26">
        <v>2100742</v>
      </c>
      <c r="L64" s="26">
        <v>286473</v>
      </c>
      <c r="M64" s="26">
        <v>7333126</v>
      </c>
      <c r="N64" s="26">
        <v>11</v>
      </c>
      <c r="O64" s="29">
        <v>83</v>
      </c>
      <c r="P64" s="26">
        <v>513</v>
      </c>
      <c r="Q64" s="26">
        <v>17</v>
      </c>
      <c r="R64" s="26">
        <v>524</v>
      </c>
      <c r="S64" s="14">
        <v>-3.54</v>
      </c>
      <c r="T64" s="14">
        <v>8.69</v>
      </c>
      <c r="U64" s="14">
        <v>65.739999999999995</v>
      </c>
      <c r="V64" s="5"/>
      <c r="W64" s="5"/>
    </row>
    <row r="65" spans="1:23" x14ac:dyDescent="0.25">
      <c r="A65" s="14" t="s">
        <v>132</v>
      </c>
      <c r="B65" s="14">
        <v>11132</v>
      </c>
      <c r="C65" s="14" t="s">
        <v>133</v>
      </c>
      <c r="D65" s="14" t="s">
        <v>9</v>
      </c>
      <c r="E65" s="14" t="s">
        <v>520</v>
      </c>
      <c r="F65" s="14">
        <v>0</v>
      </c>
      <c r="G65" s="15">
        <v>1000000000</v>
      </c>
      <c r="H65" s="15">
        <v>97</v>
      </c>
      <c r="I65" s="15" t="s">
        <v>514</v>
      </c>
      <c r="J65" s="15">
        <v>3592941.6574320002</v>
      </c>
      <c r="K65" s="26">
        <v>18889255</v>
      </c>
      <c r="L65" s="26">
        <v>93236119</v>
      </c>
      <c r="M65" s="26">
        <v>202596</v>
      </c>
      <c r="N65" s="26">
        <v>17</v>
      </c>
      <c r="O65" s="29">
        <v>38</v>
      </c>
      <c r="P65" s="26">
        <v>12144</v>
      </c>
      <c r="Q65" s="26">
        <v>62</v>
      </c>
      <c r="R65" s="26">
        <v>12161</v>
      </c>
      <c r="S65" s="14">
        <v>9.1199999999999992</v>
      </c>
      <c r="T65" s="14">
        <v>-0.62</v>
      </c>
      <c r="U65" s="14">
        <v>136.62</v>
      </c>
      <c r="V65" s="5"/>
      <c r="W65" s="5"/>
    </row>
    <row r="66" spans="1:23" x14ac:dyDescent="0.25">
      <c r="A66" s="14" t="s">
        <v>134</v>
      </c>
      <c r="B66" s="14">
        <v>11141</v>
      </c>
      <c r="C66" s="14" t="s">
        <v>135</v>
      </c>
      <c r="D66" s="14" t="s">
        <v>9</v>
      </c>
      <c r="E66" s="14" t="s">
        <v>552</v>
      </c>
      <c r="F66" s="14">
        <v>0</v>
      </c>
      <c r="G66" s="15">
        <v>100000</v>
      </c>
      <c r="H66" s="15">
        <v>96.63333333333334</v>
      </c>
      <c r="I66" s="15" t="s">
        <v>514</v>
      </c>
      <c r="J66" s="15">
        <v>239922.123055</v>
      </c>
      <c r="K66" s="26">
        <v>721463</v>
      </c>
      <c r="L66" s="26">
        <v>31585</v>
      </c>
      <c r="M66" s="26">
        <v>22841945</v>
      </c>
      <c r="N66" s="26">
        <v>5</v>
      </c>
      <c r="O66" s="29">
        <v>49</v>
      </c>
      <c r="P66" s="26">
        <v>444</v>
      </c>
      <c r="Q66" s="26">
        <v>51</v>
      </c>
      <c r="R66" s="26">
        <v>449</v>
      </c>
      <c r="S66" s="14">
        <v>1.9</v>
      </c>
      <c r="T66" s="14">
        <v>-4.5199999999999996</v>
      </c>
      <c r="U66" s="14">
        <v>183.01</v>
      </c>
      <c r="V66" s="5"/>
      <c r="W66" s="5"/>
    </row>
    <row r="67" spans="1:23" x14ac:dyDescent="0.25">
      <c r="A67" s="14" t="s">
        <v>136</v>
      </c>
      <c r="B67" s="14">
        <v>11142</v>
      </c>
      <c r="C67" s="14" t="s">
        <v>137</v>
      </c>
      <c r="D67" s="14" t="s">
        <v>6</v>
      </c>
      <c r="E67" s="14" t="s">
        <v>553</v>
      </c>
      <c r="F67" s="14">
        <v>17</v>
      </c>
      <c r="G67" s="15">
        <v>150000000</v>
      </c>
      <c r="H67" s="15">
        <v>94.833333333333329</v>
      </c>
      <c r="I67" s="15" t="s">
        <v>514</v>
      </c>
      <c r="J67" s="15">
        <v>151064247.4244</v>
      </c>
      <c r="K67" s="26">
        <v>150570327</v>
      </c>
      <c r="L67" s="26">
        <v>149523626</v>
      </c>
      <c r="M67" s="26">
        <v>1007000</v>
      </c>
      <c r="N67" s="26">
        <v>94</v>
      </c>
      <c r="O67" s="29">
        <v>2</v>
      </c>
      <c r="P67" s="26">
        <v>142647</v>
      </c>
      <c r="Q67" s="26">
        <v>98</v>
      </c>
      <c r="R67" s="26">
        <v>142741</v>
      </c>
      <c r="S67" s="14">
        <v>1.37</v>
      </c>
      <c r="T67" s="14">
        <v>4.46</v>
      </c>
      <c r="U67" s="14">
        <v>19.75</v>
      </c>
      <c r="V67" s="5"/>
      <c r="W67" s="5"/>
    </row>
    <row r="68" spans="1:23" x14ac:dyDescent="0.25">
      <c r="A68" s="14" t="s">
        <v>138</v>
      </c>
      <c r="B68" s="14">
        <v>11145</v>
      </c>
      <c r="C68" s="14" t="s">
        <v>139</v>
      </c>
      <c r="D68" s="14" t="s">
        <v>6</v>
      </c>
      <c r="E68" s="14" t="s">
        <v>541</v>
      </c>
      <c r="F68" s="14">
        <v>10</v>
      </c>
      <c r="G68" s="15">
        <v>150000000</v>
      </c>
      <c r="H68" s="15">
        <v>94.63333333333334</v>
      </c>
      <c r="I68" s="15" t="s">
        <v>514</v>
      </c>
      <c r="J68" s="15">
        <v>75093229.879316002</v>
      </c>
      <c r="K68" s="26">
        <v>128290683</v>
      </c>
      <c r="L68" s="26">
        <v>127951408</v>
      </c>
      <c r="M68" s="26">
        <v>1002651</v>
      </c>
      <c r="N68" s="26">
        <v>126</v>
      </c>
      <c r="O68" s="29">
        <v>17</v>
      </c>
      <c r="P68" s="26">
        <v>59046</v>
      </c>
      <c r="Q68" s="26">
        <v>83</v>
      </c>
      <c r="R68" s="26">
        <v>59172</v>
      </c>
      <c r="S68" s="14">
        <v>1.86</v>
      </c>
      <c r="T68" s="14">
        <v>4.57</v>
      </c>
      <c r="U68" s="14">
        <v>35.200000000000003</v>
      </c>
      <c r="V68" s="5"/>
      <c r="W68" s="5"/>
    </row>
    <row r="69" spans="1:23" x14ac:dyDescent="0.25">
      <c r="A69" s="14" t="s">
        <v>140</v>
      </c>
      <c r="B69" s="14">
        <v>11148</v>
      </c>
      <c r="C69" s="14" t="s">
        <v>141</v>
      </c>
      <c r="D69" s="14" t="s">
        <v>6</v>
      </c>
      <c r="E69" s="14" t="s">
        <v>517</v>
      </c>
      <c r="F69" s="14">
        <v>15</v>
      </c>
      <c r="G69" s="15">
        <v>5000000</v>
      </c>
      <c r="H69" s="15">
        <v>94.6</v>
      </c>
      <c r="I69" s="15" t="s">
        <v>514</v>
      </c>
      <c r="J69" s="15">
        <v>163238.085211</v>
      </c>
      <c r="K69" s="26">
        <v>935714</v>
      </c>
      <c r="L69" s="26">
        <v>935713</v>
      </c>
      <c r="M69" s="26">
        <v>1000000</v>
      </c>
      <c r="N69" s="26">
        <v>3</v>
      </c>
      <c r="O69" s="29">
        <v>31</v>
      </c>
      <c r="P69" s="26">
        <v>896</v>
      </c>
      <c r="Q69" s="26">
        <v>69</v>
      </c>
      <c r="R69" s="26">
        <v>899</v>
      </c>
      <c r="S69" s="14">
        <v>1.66</v>
      </c>
      <c r="T69" s="14">
        <v>3.58</v>
      </c>
      <c r="U69" s="14">
        <v>51.46</v>
      </c>
      <c r="V69" s="5"/>
      <c r="W69" s="5"/>
    </row>
    <row r="70" spans="1:23" x14ac:dyDescent="0.25">
      <c r="A70" s="14" t="s">
        <v>142</v>
      </c>
      <c r="B70" s="14">
        <v>11149</v>
      </c>
      <c r="C70" s="14" t="s">
        <v>143</v>
      </c>
      <c r="D70" s="14" t="s">
        <v>9</v>
      </c>
      <c r="E70" s="14" t="s">
        <v>549</v>
      </c>
      <c r="F70" s="14">
        <v>0</v>
      </c>
      <c r="G70" s="15">
        <v>200000</v>
      </c>
      <c r="H70" s="15">
        <v>93.666666666666671</v>
      </c>
      <c r="I70" s="15" t="s">
        <v>514</v>
      </c>
      <c r="J70" s="15">
        <v>82417.996587000001</v>
      </c>
      <c r="K70" s="26">
        <v>1375972</v>
      </c>
      <c r="L70" s="26">
        <v>87453</v>
      </c>
      <c r="M70" s="26">
        <v>15733848</v>
      </c>
      <c r="N70" s="26">
        <v>7</v>
      </c>
      <c r="O70" s="29">
        <v>58</v>
      </c>
      <c r="P70" s="26">
        <v>906</v>
      </c>
      <c r="Q70" s="26">
        <v>42</v>
      </c>
      <c r="R70" s="26">
        <v>913</v>
      </c>
      <c r="S70" s="14">
        <v>7.41</v>
      </c>
      <c r="T70" s="14">
        <v>-3.27</v>
      </c>
      <c r="U70" s="14">
        <v>120.66</v>
      </c>
      <c r="V70" s="5"/>
      <c r="W70" s="5"/>
    </row>
    <row r="71" spans="1:23" x14ac:dyDescent="0.25">
      <c r="A71" s="14" t="s">
        <v>144</v>
      </c>
      <c r="B71" s="14">
        <v>11157</v>
      </c>
      <c r="C71" s="14" t="s">
        <v>145</v>
      </c>
      <c r="D71" s="14" t="s">
        <v>19</v>
      </c>
      <c r="E71" s="14" t="s">
        <v>548</v>
      </c>
      <c r="F71" s="14">
        <v>0</v>
      </c>
      <c r="G71" s="15">
        <v>50000000</v>
      </c>
      <c r="H71" s="15">
        <v>92.9</v>
      </c>
      <c r="I71" s="15" t="s">
        <v>514</v>
      </c>
      <c r="J71" s="15">
        <v>634924.14841999998</v>
      </c>
      <c r="K71" s="26">
        <v>593220</v>
      </c>
      <c r="L71" s="26">
        <v>1831559</v>
      </c>
      <c r="M71" s="26">
        <v>323888</v>
      </c>
      <c r="N71" s="26">
        <v>3</v>
      </c>
      <c r="O71" s="29">
        <v>38</v>
      </c>
      <c r="P71" s="26">
        <v>376</v>
      </c>
      <c r="Q71" s="26">
        <v>62</v>
      </c>
      <c r="R71" s="26">
        <v>379</v>
      </c>
      <c r="S71" s="14">
        <v>6.62</v>
      </c>
      <c r="T71" s="14">
        <v>4.3899999999999997</v>
      </c>
      <c r="U71" s="14">
        <v>111.8</v>
      </c>
      <c r="V71" s="5"/>
      <c r="W71" s="5"/>
    </row>
    <row r="72" spans="1:23" x14ac:dyDescent="0.25">
      <c r="A72" s="14" t="s">
        <v>146</v>
      </c>
      <c r="B72" s="14">
        <v>11158</v>
      </c>
      <c r="C72" s="14" t="s">
        <v>147</v>
      </c>
      <c r="D72" s="14" t="s">
        <v>6</v>
      </c>
      <c r="E72" s="14" t="s">
        <v>551</v>
      </c>
      <c r="F72" s="14">
        <v>17</v>
      </c>
      <c r="G72" s="15">
        <v>50000000</v>
      </c>
      <c r="H72" s="15">
        <v>92.666666666666671</v>
      </c>
      <c r="I72" s="15" t="s">
        <v>514</v>
      </c>
      <c r="J72" s="15">
        <v>7500897.6178489998</v>
      </c>
      <c r="K72" s="26">
        <v>8923549</v>
      </c>
      <c r="L72" s="26">
        <v>8577236</v>
      </c>
      <c r="M72" s="26">
        <v>1040375</v>
      </c>
      <c r="N72" s="26">
        <v>18</v>
      </c>
      <c r="O72" s="29">
        <v>38</v>
      </c>
      <c r="P72" s="26">
        <v>6873</v>
      </c>
      <c r="Q72" s="26">
        <v>62</v>
      </c>
      <c r="R72" s="26">
        <v>6891</v>
      </c>
      <c r="S72" s="14">
        <v>2.2599999999999998</v>
      </c>
      <c r="T72" s="14">
        <v>4.62</v>
      </c>
      <c r="U72" s="14">
        <v>19.5</v>
      </c>
      <c r="V72" s="5"/>
      <c r="W72" s="5"/>
    </row>
    <row r="73" spans="1:23" x14ac:dyDescent="0.25">
      <c r="A73" s="14" t="s">
        <v>148</v>
      </c>
      <c r="B73" s="14">
        <v>11173</v>
      </c>
      <c r="C73" s="14" t="s">
        <v>149</v>
      </c>
      <c r="D73" s="14" t="s">
        <v>9</v>
      </c>
      <c r="E73" s="14" t="s">
        <v>535</v>
      </c>
      <c r="F73" s="14">
        <v>0</v>
      </c>
      <c r="G73" s="15">
        <v>200000</v>
      </c>
      <c r="H73" s="15">
        <v>92.466666666666669</v>
      </c>
      <c r="I73" s="15" t="s">
        <v>514</v>
      </c>
      <c r="J73" s="15">
        <v>433148.085838</v>
      </c>
      <c r="K73" s="26">
        <v>828618</v>
      </c>
      <c r="L73" s="26">
        <v>50694</v>
      </c>
      <c r="M73" s="26">
        <v>16345477</v>
      </c>
      <c r="N73" s="26">
        <v>7</v>
      </c>
      <c r="O73" s="29">
        <v>94</v>
      </c>
      <c r="P73" s="26">
        <v>122</v>
      </c>
      <c r="Q73" s="26">
        <v>6</v>
      </c>
      <c r="R73" s="26">
        <v>129</v>
      </c>
      <c r="S73" s="14">
        <v>6.69</v>
      </c>
      <c r="T73" s="14">
        <v>-8.92</v>
      </c>
      <c r="U73" s="14">
        <v>125.37</v>
      </c>
      <c r="V73" s="5"/>
      <c r="W73" s="5"/>
    </row>
    <row r="74" spans="1:23" x14ac:dyDescent="0.25">
      <c r="A74" s="14" t="s">
        <v>150</v>
      </c>
      <c r="B74" s="14">
        <v>11161</v>
      </c>
      <c r="C74" s="14" t="s">
        <v>151</v>
      </c>
      <c r="D74" s="14" t="s">
        <v>6</v>
      </c>
      <c r="E74" s="14" t="s">
        <v>535</v>
      </c>
      <c r="F74" s="14">
        <v>18</v>
      </c>
      <c r="G74" s="15">
        <v>20000000</v>
      </c>
      <c r="H74" s="15">
        <v>92.433333333333337</v>
      </c>
      <c r="I74" s="15" t="s">
        <v>514</v>
      </c>
      <c r="J74" s="15">
        <v>20117460.802921999</v>
      </c>
      <c r="K74" s="26">
        <v>18431213</v>
      </c>
      <c r="L74" s="26">
        <v>18293811</v>
      </c>
      <c r="M74" s="26">
        <v>1007511</v>
      </c>
      <c r="N74" s="26">
        <v>71</v>
      </c>
      <c r="O74" s="29">
        <v>5</v>
      </c>
      <c r="P74" s="26">
        <v>16932</v>
      </c>
      <c r="Q74" s="26">
        <v>95</v>
      </c>
      <c r="R74" s="26">
        <v>17003</v>
      </c>
      <c r="S74" s="14">
        <v>1.49</v>
      </c>
      <c r="T74" s="14">
        <v>4.43</v>
      </c>
      <c r="U74" s="14">
        <v>18.61</v>
      </c>
      <c r="V74" s="5"/>
      <c r="W74" s="5"/>
    </row>
    <row r="75" spans="1:23" x14ac:dyDescent="0.25">
      <c r="A75" s="14" t="s">
        <v>152</v>
      </c>
      <c r="B75" s="14">
        <v>11168</v>
      </c>
      <c r="C75" s="14" t="s">
        <v>153</v>
      </c>
      <c r="D75" s="14" t="s">
        <v>6</v>
      </c>
      <c r="E75" s="14" t="s">
        <v>554</v>
      </c>
      <c r="F75" s="14">
        <v>16</v>
      </c>
      <c r="G75" s="15">
        <v>25000000</v>
      </c>
      <c r="H75" s="15">
        <v>91.033333333333331</v>
      </c>
      <c r="I75" s="15" t="s">
        <v>514</v>
      </c>
      <c r="J75" s="15">
        <v>621171.24186800001</v>
      </c>
      <c r="K75" s="26">
        <v>12028669</v>
      </c>
      <c r="L75" s="26">
        <v>12028660</v>
      </c>
      <c r="M75" s="26">
        <v>1000000</v>
      </c>
      <c r="N75" s="26">
        <v>25</v>
      </c>
      <c r="O75" s="29">
        <v>21</v>
      </c>
      <c r="P75" s="26">
        <v>4747</v>
      </c>
      <c r="Q75" s="26">
        <v>79</v>
      </c>
      <c r="R75" s="26">
        <v>4772</v>
      </c>
      <c r="S75" s="14">
        <v>1.49</v>
      </c>
      <c r="T75" s="14">
        <v>5.0999999999999996</v>
      </c>
      <c r="U75" s="14">
        <v>42.84</v>
      </c>
      <c r="V75" s="5"/>
      <c r="W75" s="5"/>
    </row>
    <row r="76" spans="1:23" x14ac:dyDescent="0.25">
      <c r="A76" s="14" t="s">
        <v>156</v>
      </c>
      <c r="B76" s="14">
        <v>11182</v>
      </c>
      <c r="C76" s="14" t="s">
        <v>157</v>
      </c>
      <c r="D76" s="14" t="s">
        <v>9</v>
      </c>
      <c r="E76" s="14" t="s">
        <v>519</v>
      </c>
      <c r="F76" s="14">
        <v>0</v>
      </c>
      <c r="G76" s="15">
        <v>750000</v>
      </c>
      <c r="H76" s="15">
        <v>89.3</v>
      </c>
      <c r="I76" s="15" t="s">
        <v>514</v>
      </c>
      <c r="J76" s="15">
        <v>1681110.6301829999</v>
      </c>
      <c r="K76" s="26">
        <v>5576756</v>
      </c>
      <c r="L76" s="26">
        <v>252180</v>
      </c>
      <c r="M76" s="26">
        <v>22114188</v>
      </c>
      <c r="N76" s="26">
        <v>12</v>
      </c>
      <c r="O76" s="29">
        <v>43</v>
      </c>
      <c r="P76" s="26">
        <v>2435</v>
      </c>
      <c r="Q76" s="26">
        <v>57</v>
      </c>
      <c r="R76" s="26">
        <v>2447</v>
      </c>
      <c r="S76" s="14">
        <v>7.95</v>
      </c>
      <c r="T76" s="14">
        <v>1.43</v>
      </c>
      <c r="U76" s="14">
        <v>177.77</v>
      </c>
      <c r="V76" s="5"/>
      <c r="W76" s="5"/>
    </row>
    <row r="77" spans="1:23" x14ac:dyDescent="0.25">
      <c r="A77" s="14" t="s">
        <v>159</v>
      </c>
      <c r="B77" s="14">
        <v>11186</v>
      </c>
      <c r="C77" s="14" t="s">
        <v>160</v>
      </c>
      <c r="D77" s="14" t="s">
        <v>9</v>
      </c>
      <c r="E77" s="14" t="s">
        <v>555</v>
      </c>
      <c r="F77" s="14">
        <v>0</v>
      </c>
      <c r="G77" s="15">
        <v>100000</v>
      </c>
      <c r="H77" s="15">
        <v>89.266666666666666</v>
      </c>
      <c r="I77" s="15" t="s">
        <v>514</v>
      </c>
      <c r="J77" s="15">
        <v>682589.64275999996</v>
      </c>
      <c r="K77" s="26">
        <v>890650</v>
      </c>
      <c r="L77" s="26">
        <v>49222</v>
      </c>
      <c r="M77" s="26">
        <v>18094545</v>
      </c>
      <c r="N77" s="26">
        <v>3</v>
      </c>
      <c r="O77" s="29">
        <v>24</v>
      </c>
      <c r="P77" s="26">
        <v>52</v>
      </c>
      <c r="Q77" s="26">
        <v>76</v>
      </c>
      <c r="R77" s="26">
        <v>55</v>
      </c>
      <c r="S77" s="14">
        <v>12.33</v>
      </c>
      <c r="T77" s="14">
        <v>-8.94</v>
      </c>
      <c r="U77" s="14">
        <v>111.5</v>
      </c>
      <c r="V77" s="5"/>
      <c r="W77" s="5"/>
    </row>
    <row r="78" spans="1:23" x14ac:dyDescent="0.25">
      <c r="A78" s="14" t="s">
        <v>161</v>
      </c>
      <c r="B78" s="14">
        <v>11188</v>
      </c>
      <c r="C78" s="14" t="s">
        <v>162</v>
      </c>
      <c r="D78" s="14" t="s">
        <v>19</v>
      </c>
      <c r="E78" s="14" t="s">
        <v>542</v>
      </c>
      <c r="F78" s="14">
        <v>0</v>
      </c>
      <c r="G78" s="15">
        <v>500000</v>
      </c>
      <c r="H78" s="15">
        <v>88.833333333333329</v>
      </c>
      <c r="I78" s="15" t="s">
        <v>514</v>
      </c>
      <c r="J78" s="15">
        <v>1107920.3126340001</v>
      </c>
      <c r="K78" s="26">
        <v>2666822</v>
      </c>
      <c r="L78" s="26">
        <v>188654</v>
      </c>
      <c r="M78" s="26">
        <v>14136048</v>
      </c>
      <c r="N78" s="26">
        <v>4</v>
      </c>
      <c r="O78" s="29">
        <v>46</v>
      </c>
      <c r="P78" s="26">
        <v>4651</v>
      </c>
      <c r="Q78" s="26">
        <v>54</v>
      </c>
      <c r="R78" s="26">
        <v>4655</v>
      </c>
      <c r="S78" s="14">
        <v>1.48</v>
      </c>
      <c r="T78" s="14">
        <v>-0.56000000000000005</v>
      </c>
      <c r="U78" s="14">
        <v>117.09</v>
      </c>
      <c r="V78" s="5"/>
      <c r="W78" s="5"/>
    </row>
    <row r="79" spans="1:23" x14ac:dyDescent="0.25">
      <c r="A79" s="14" t="s">
        <v>169</v>
      </c>
      <c r="B79" s="14">
        <v>11198</v>
      </c>
      <c r="C79" s="14" t="s">
        <v>170</v>
      </c>
      <c r="D79" s="14" t="s">
        <v>6</v>
      </c>
      <c r="E79" s="14" t="s">
        <v>508</v>
      </c>
      <c r="F79" s="14">
        <v>17</v>
      </c>
      <c r="G79" s="15">
        <v>500000</v>
      </c>
      <c r="H79" s="15">
        <v>86.033333333333331</v>
      </c>
      <c r="I79" s="15" t="s">
        <v>514</v>
      </c>
      <c r="J79" s="15">
        <v>1017.743147</v>
      </c>
      <c r="K79" s="26">
        <v>46487</v>
      </c>
      <c r="L79" s="26">
        <v>37411</v>
      </c>
      <c r="M79" s="26">
        <v>1242599</v>
      </c>
      <c r="N79" s="26">
        <v>3</v>
      </c>
      <c r="O79" s="29">
        <v>99</v>
      </c>
      <c r="P79" s="26">
        <v>510</v>
      </c>
      <c r="Q79" s="26">
        <v>1</v>
      </c>
      <c r="R79" s="26">
        <v>513</v>
      </c>
      <c r="S79" s="14">
        <v>-0.45</v>
      </c>
      <c r="T79" s="14">
        <v>-0.42</v>
      </c>
      <c r="U79" s="14">
        <v>41.52</v>
      </c>
      <c r="V79" s="5"/>
      <c r="W79" s="5"/>
    </row>
    <row r="80" spans="1:23" x14ac:dyDescent="0.25">
      <c r="A80" s="14" t="s">
        <v>172</v>
      </c>
      <c r="B80" s="14">
        <v>11220</v>
      </c>
      <c r="C80" s="14" t="s">
        <v>173</v>
      </c>
      <c r="D80" s="14" t="s">
        <v>9</v>
      </c>
      <c r="E80" s="14" t="s">
        <v>556</v>
      </c>
      <c r="F80" s="14">
        <v>0</v>
      </c>
      <c r="G80" s="15">
        <v>150000</v>
      </c>
      <c r="H80" s="15">
        <v>85.966666666666669</v>
      </c>
      <c r="I80" s="15" t="s">
        <v>514</v>
      </c>
      <c r="J80" s="15">
        <v>474609.66409899999</v>
      </c>
      <c r="K80" s="26">
        <v>790526</v>
      </c>
      <c r="L80" s="26">
        <v>78881</v>
      </c>
      <c r="M80" s="26">
        <v>10021750</v>
      </c>
      <c r="N80" s="26">
        <v>4</v>
      </c>
      <c r="O80" s="29">
        <v>9</v>
      </c>
      <c r="P80" s="26">
        <v>636</v>
      </c>
      <c r="Q80" s="26">
        <v>91</v>
      </c>
      <c r="R80" s="26">
        <v>640</v>
      </c>
      <c r="S80" s="14">
        <v>3.63</v>
      </c>
      <c r="T80" s="14">
        <v>1.5</v>
      </c>
      <c r="U80" s="14">
        <v>136.72999999999999</v>
      </c>
      <c r="V80" s="5"/>
      <c r="W80" s="5"/>
    </row>
    <row r="81" spans="1:23" x14ac:dyDescent="0.25">
      <c r="A81" s="14" t="s">
        <v>174</v>
      </c>
      <c r="B81" s="14">
        <v>11222</v>
      </c>
      <c r="C81" s="14" t="s">
        <v>173</v>
      </c>
      <c r="D81" s="14" t="s">
        <v>19</v>
      </c>
      <c r="E81" s="14" t="s">
        <v>552</v>
      </c>
      <c r="F81" s="14">
        <v>0</v>
      </c>
      <c r="G81" s="15">
        <v>700000</v>
      </c>
      <c r="H81" s="15">
        <v>85.966666666666669</v>
      </c>
      <c r="I81" s="15" t="s">
        <v>514</v>
      </c>
      <c r="J81" s="15">
        <v>288892.98601300002</v>
      </c>
      <c r="K81" s="26">
        <v>355305</v>
      </c>
      <c r="L81" s="26">
        <v>44536</v>
      </c>
      <c r="M81" s="26">
        <v>7977924</v>
      </c>
      <c r="N81" s="26">
        <v>6</v>
      </c>
      <c r="O81" s="29">
        <v>98</v>
      </c>
      <c r="P81" s="26">
        <v>104</v>
      </c>
      <c r="Q81" s="26">
        <v>2</v>
      </c>
      <c r="R81" s="26">
        <v>110</v>
      </c>
      <c r="S81" s="14">
        <v>2.65</v>
      </c>
      <c r="T81" s="14">
        <v>-1.21</v>
      </c>
      <c r="U81" s="14">
        <v>83.56</v>
      </c>
      <c r="V81" s="5"/>
      <c r="W81" s="5"/>
    </row>
    <row r="82" spans="1:23" x14ac:dyDescent="0.25">
      <c r="A82" s="14" t="s">
        <v>175</v>
      </c>
      <c r="B82" s="14">
        <v>11217</v>
      </c>
      <c r="C82" s="14" t="s">
        <v>176</v>
      </c>
      <c r="D82" s="14" t="s">
        <v>6</v>
      </c>
      <c r="E82" s="14" t="s">
        <v>539</v>
      </c>
      <c r="F82" s="14">
        <v>18</v>
      </c>
      <c r="G82" s="15">
        <v>50000000</v>
      </c>
      <c r="H82" s="15">
        <v>85.933333333333337</v>
      </c>
      <c r="I82" s="15" t="s">
        <v>514</v>
      </c>
      <c r="J82" s="15">
        <v>8073646.5677429996</v>
      </c>
      <c r="K82" s="26">
        <v>17320844</v>
      </c>
      <c r="L82" s="26">
        <v>17181452</v>
      </c>
      <c r="M82" s="26">
        <v>1008112</v>
      </c>
      <c r="N82" s="26">
        <v>170</v>
      </c>
      <c r="O82" s="29">
        <v>76</v>
      </c>
      <c r="P82" s="26">
        <v>1747</v>
      </c>
      <c r="Q82" s="26">
        <v>24</v>
      </c>
      <c r="R82" s="26">
        <v>1917</v>
      </c>
      <c r="S82" s="14">
        <v>1.61</v>
      </c>
      <c r="T82" s="14">
        <v>4.9800000000000004</v>
      </c>
      <c r="U82" s="14">
        <v>30.15</v>
      </c>
      <c r="V82" s="5"/>
      <c r="W82" s="5"/>
    </row>
    <row r="83" spans="1:23" x14ac:dyDescent="0.25">
      <c r="A83" s="14" t="s">
        <v>177</v>
      </c>
      <c r="B83" s="14">
        <v>11235</v>
      </c>
      <c r="C83" s="14" t="s">
        <v>178</v>
      </c>
      <c r="D83" s="14" t="s">
        <v>9</v>
      </c>
      <c r="E83" s="14" t="s">
        <v>522</v>
      </c>
      <c r="F83" s="14">
        <v>0</v>
      </c>
      <c r="G83" s="15">
        <v>1000000</v>
      </c>
      <c r="H83" s="15">
        <v>84.966666666666669</v>
      </c>
      <c r="I83" s="15" t="s">
        <v>514</v>
      </c>
      <c r="J83" s="15">
        <v>1140079.1724070001</v>
      </c>
      <c r="K83" s="26">
        <v>5774640</v>
      </c>
      <c r="L83" s="26">
        <v>487739</v>
      </c>
      <c r="M83" s="26">
        <v>11839610</v>
      </c>
      <c r="N83" s="26">
        <v>9</v>
      </c>
      <c r="O83" s="29">
        <v>30</v>
      </c>
      <c r="P83" s="26">
        <v>4224</v>
      </c>
      <c r="Q83" s="26">
        <v>70</v>
      </c>
      <c r="R83" s="26">
        <v>4233</v>
      </c>
      <c r="S83" s="14">
        <v>5.41</v>
      </c>
      <c r="T83" s="14">
        <v>-4.75</v>
      </c>
      <c r="U83" s="14">
        <v>145.86000000000001</v>
      </c>
      <c r="V83" s="5"/>
      <c r="W83" s="5"/>
    </row>
    <row r="84" spans="1:23" x14ac:dyDescent="0.25">
      <c r="A84" s="14" t="s">
        <v>179</v>
      </c>
      <c r="B84" s="14">
        <v>11234</v>
      </c>
      <c r="C84" s="14" t="s">
        <v>180</v>
      </c>
      <c r="D84" s="14" t="s">
        <v>9</v>
      </c>
      <c r="E84" s="14" t="s">
        <v>555</v>
      </c>
      <c r="F84" s="14">
        <v>0</v>
      </c>
      <c r="G84" s="15">
        <v>500000</v>
      </c>
      <c r="H84" s="15">
        <v>84.833333333333329</v>
      </c>
      <c r="I84" s="15" t="s">
        <v>514</v>
      </c>
      <c r="J84" s="15">
        <v>964057.70813899999</v>
      </c>
      <c r="K84" s="26">
        <v>14379799</v>
      </c>
      <c r="L84" s="26">
        <v>785893</v>
      </c>
      <c r="M84" s="26">
        <v>18297400</v>
      </c>
      <c r="N84" s="26">
        <v>11</v>
      </c>
      <c r="O84" s="29">
        <v>6</v>
      </c>
      <c r="P84" s="26">
        <v>644</v>
      </c>
      <c r="Q84" s="26">
        <v>94</v>
      </c>
      <c r="R84" s="26">
        <v>655</v>
      </c>
      <c r="S84" s="14">
        <v>9.5299999999999994</v>
      </c>
      <c r="T84" s="14">
        <v>-14.92</v>
      </c>
      <c r="U84" s="14">
        <v>146.57</v>
      </c>
      <c r="V84" s="5"/>
      <c r="W84" s="5"/>
    </row>
    <row r="85" spans="1:23" x14ac:dyDescent="0.25">
      <c r="A85" s="14" t="s">
        <v>181</v>
      </c>
      <c r="B85" s="14">
        <v>11223</v>
      </c>
      <c r="C85" s="14" t="s">
        <v>182</v>
      </c>
      <c r="D85" s="14" t="s">
        <v>9</v>
      </c>
      <c r="E85" s="14" t="s">
        <v>508</v>
      </c>
      <c r="F85" s="14">
        <v>0</v>
      </c>
      <c r="G85" s="15">
        <v>10000000</v>
      </c>
      <c r="H85" s="15">
        <v>84.3</v>
      </c>
      <c r="I85" s="15" t="s">
        <v>514</v>
      </c>
      <c r="J85" s="15">
        <v>4747833.7036250001</v>
      </c>
      <c r="K85" s="26">
        <v>6121021</v>
      </c>
      <c r="L85" s="26">
        <v>2228952</v>
      </c>
      <c r="M85" s="26">
        <v>2746143</v>
      </c>
      <c r="N85" s="26">
        <v>16</v>
      </c>
      <c r="O85" s="29">
        <v>26</v>
      </c>
      <c r="P85" s="26">
        <v>5151</v>
      </c>
      <c r="Q85" s="26">
        <v>74</v>
      </c>
      <c r="R85" s="26">
        <v>5167</v>
      </c>
      <c r="S85" s="14">
        <v>-0.68</v>
      </c>
      <c r="T85" s="14">
        <v>14.19</v>
      </c>
      <c r="U85" s="14">
        <v>151.55000000000001</v>
      </c>
      <c r="V85" s="5"/>
      <c r="W85" s="5"/>
    </row>
    <row r="86" spans="1:23" x14ac:dyDescent="0.25">
      <c r="A86" s="14" t="s">
        <v>183</v>
      </c>
      <c r="B86" s="14">
        <v>11239</v>
      </c>
      <c r="C86" s="14" t="s">
        <v>184</v>
      </c>
      <c r="D86" s="14" t="s">
        <v>19</v>
      </c>
      <c r="E86" s="14" t="s">
        <v>541</v>
      </c>
      <c r="F86" s="14">
        <v>0</v>
      </c>
      <c r="G86" s="15">
        <v>250000</v>
      </c>
      <c r="H86" s="15">
        <v>81.833333333333329</v>
      </c>
      <c r="I86" s="15" t="s">
        <v>514</v>
      </c>
      <c r="J86" s="15">
        <v>240445.403296</v>
      </c>
      <c r="K86" s="26">
        <v>395536</v>
      </c>
      <c r="L86" s="26">
        <v>117495</v>
      </c>
      <c r="M86" s="26">
        <v>3366410</v>
      </c>
      <c r="N86" s="26">
        <v>10</v>
      </c>
      <c r="O86" s="29">
        <v>69</v>
      </c>
      <c r="P86" s="26">
        <v>316</v>
      </c>
      <c r="Q86" s="26">
        <v>31</v>
      </c>
      <c r="R86" s="26">
        <v>326</v>
      </c>
      <c r="S86" s="14">
        <v>5.26</v>
      </c>
      <c r="T86" s="14">
        <v>3.07</v>
      </c>
      <c r="U86" s="14">
        <v>92.04</v>
      </c>
      <c r="V86" s="5"/>
      <c r="W86" s="5"/>
    </row>
    <row r="87" spans="1:23" x14ac:dyDescent="0.25">
      <c r="A87" s="14" t="s">
        <v>185</v>
      </c>
      <c r="B87" s="14">
        <v>11256</v>
      </c>
      <c r="C87" s="14" t="s">
        <v>184</v>
      </c>
      <c r="D87" s="14" t="s">
        <v>6</v>
      </c>
      <c r="E87" s="14" t="s">
        <v>550</v>
      </c>
      <c r="F87" s="14">
        <v>15</v>
      </c>
      <c r="G87" s="15">
        <v>500000</v>
      </c>
      <c r="H87" s="15">
        <v>81.833333333333329</v>
      </c>
      <c r="I87" s="15" t="s">
        <v>514</v>
      </c>
      <c r="J87" s="15">
        <v>46221.496519</v>
      </c>
      <c r="K87" s="26">
        <v>57041</v>
      </c>
      <c r="L87" s="26">
        <v>56764</v>
      </c>
      <c r="M87" s="26">
        <v>1004885</v>
      </c>
      <c r="N87" s="26">
        <v>7</v>
      </c>
      <c r="O87" s="29">
        <v>97</v>
      </c>
      <c r="P87" s="26">
        <v>96</v>
      </c>
      <c r="Q87" s="26">
        <v>3</v>
      </c>
      <c r="R87" s="26">
        <v>103</v>
      </c>
      <c r="S87" s="14">
        <v>1.6</v>
      </c>
      <c r="T87" s="14">
        <v>4.0199999999999996</v>
      </c>
      <c r="U87" s="14">
        <v>27.28</v>
      </c>
      <c r="V87" s="5"/>
      <c r="W87" s="5"/>
    </row>
    <row r="88" spans="1:23" x14ac:dyDescent="0.25">
      <c r="A88" s="14" t="s">
        <v>186</v>
      </c>
      <c r="B88" s="14">
        <v>11258</v>
      </c>
      <c r="C88" s="14" t="s">
        <v>187</v>
      </c>
      <c r="D88" s="14" t="s">
        <v>19</v>
      </c>
      <c r="E88" s="14" t="s">
        <v>557</v>
      </c>
      <c r="F88" s="14">
        <v>0</v>
      </c>
      <c r="G88" s="15">
        <v>200000</v>
      </c>
      <c r="H88" s="15">
        <v>81.766666666666666</v>
      </c>
      <c r="I88" s="15" t="s">
        <v>514</v>
      </c>
      <c r="J88" s="15">
        <v>113557.404889</v>
      </c>
      <c r="K88" s="26">
        <v>213780</v>
      </c>
      <c r="L88" s="26">
        <v>36949</v>
      </c>
      <c r="M88" s="26">
        <v>5785819</v>
      </c>
      <c r="N88" s="26">
        <v>6</v>
      </c>
      <c r="O88" s="29">
        <v>86</v>
      </c>
      <c r="P88" s="26">
        <v>104</v>
      </c>
      <c r="Q88" s="26">
        <v>14</v>
      </c>
      <c r="R88" s="26">
        <v>110</v>
      </c>
      <c r="S88" s="14">
        <v>2.34</v>
      </c>
      <c r="T88" s="14">
        <v>-4.09</v>
      </c>
      <c r="U88" s="14">
        <v>99.29</v>
      </c>
      <c r="V88" s="5"/>
      <c r="W88" s="5"/>
    </row>
    <row r="89" spans="1:23" x14ac:dyDescent="0.25">
      <c r="A89" s="14" t="s">
        <v>188</v>
      </c>
      <c r="B89" s="14">
        <v>11268</v>
      </c>
      <c r="C89" s="14" t="s">
        <v>189</v>
      </c>
      <c r="D89" s="14" t="s">
        <v>9</v>
      </c>
      <c r="E89" s="14" t="s">
        <v>558</v>
      </c>
      <c r="F89" s="14">
        <v>0</v>
      </c>
      <c r="G89" s="15">
        <v>200000</v>
      </c>
      <c r="H89" s="15">
        <v>79.63333333333334</v>
      </c>
      <c r="I89" s="15" t="s">
        <v>514</v>
      </c>
      <c r="J89" s="15">
        <v>997632.67679699999</v>
      </c>
      <c r="K89" s="26">
        <v>2092808</v>
      </c>
      <c r="L89" s="26">
        <v>141859</v>
      </c>
      <c r="M89" s="26">
        <v>14752736</v>
      </c>
      <c r="N89" s="26">
        <v>9</v>
      </c>
      <c r="O89" s="29">
        <v>75</v>
      </c>
      <c r="P89" s="26">
        <v>300</v>
      </c>
      <c r="Q89" s="26">
        <v>25</v>
      </c>
      <c r="R89" s="26">
        <v>309</v>
      </c>
      <c r="S89" s="14">
        <v>1.48</v>
      </c>
      <c r="T89" s="14">
        <v>-8.4600000000000009</v>
      </c>
      <c r="U89" s="14">
        <v>127.82</v>
      </c>
      <c r="V89" s="5"/>
      <c r="W89" s="5"/>
    </row>
    <row r="90" spans="1:23" x14ac:dyDescent="0.25">
      <c r="A90" s="14" t="s">
        <v>190</v>
      </c>
      <c r="B90" s="14">
        <v>11273</v>
      </c>
      <c r="C90" s="14" t="s">
        <v>191</v>
      </c>
      <c r="D90" s="14" t="s">
        <v>9</v>
      </c>
      <c r="E90" s="14" t="s">
        <v>541</v>
      </c>
      <c r="F90" s="14">
        <v>0</v>
      </c>
      <c r="G90" s="15">
        <v>1000000</v>
      </c>
      <c r="H90" s="15">
        <v>79.233333333333334</v>
      </c>
      <c r="I90" s="15" t="s">
        <v>514</v>
      </c>
      <c r="J90" s="15">
        <v>706823.83377699996</v>
      </c>
      <c r="K90" s="26">
        <v>5909139</v>
      </c>
      <c r="L90" s="26">
        <v>516395</v>
      </c>
      <c r="M90" s="26">
        <v>11443060</v>
      </c>
      <c r="N90" s="26">
        <v>17</v>
      </c>
      <c r="O90" s="29">
        <v>58</v>
      </c>
      <c r="P90" s="26">
        <v>3382</v>
      </c>
      <c r="Q90" s="26">
        <v>42</v>
      </c>
      <c r="R90" s="26">
        <v>3399</v>
      </c>
      <c r="S90" s="14">
        <v>9.2100000000000009</v>
      </c>
      <c r="T90" s="14">
        <v>-10.57</v>
      </c>
      <c r="U90" s="14">
        <v>167.28</v>
      </c>
      <c r="V90" s="5"/>
      <c r="W90" s="5"/>
    </row>
    <row r="91" spans="1:23" x14ac:dyDescent="0.25">
      <c r="A91" s="14" t="s">
        <v>194</v>
      </c>
      <c r="B91" s="14">
        <v>11277</v>
      </c>
      <c r="C91" s="14" t="s">
        <v>195</v>
      </c>
      <c r="D91" s="14" t="s">
        <v>6</v>
      </c>
      <c r="E91" s="14" t="s">
        <v>520</v>
      </c>
      <c r="F91" s="14">
        <v>0</v>
      </c>
      <c r="G91" s="15">
        <v>5000000000</v>
      </c>
      <c r="H91" s="15">
        <v>78.666666666666671</v>
      </c>
      <c r="I91" s="15" t="s">
        <v>514</v>
      </c>
      <c r="J91" s="15">
        <v>31590697.048810001</v>
      </c>
      <c r="K91" s="26">
        <v>135015630</v>
      </c>
      <c r="L91" s="26">
        <v>3646968600</v>
      </c>
      <c r="M91" s="26">
        <v>37021</v>
      </c>
      <c r="N91" s="26">
        <v>291</v>
      </c>
      <c r="O91" s="29">
        <v>11</v>
      </c>
      <c r="P91" s="26">
        <v>0</v>
      </c>
      <c r="Q91" s="26">
        <v>0</v>
      </c>
      <c r="R91" s="26">
        <v>291</v>
      </c>
      <c r="S91" s="14">
        <v>1.29</v>
      </c>
      <c r="T91" s="14">
        <v>4.24</v>
      </c>
      <c r="U91" s="14">
        <v>19.899999999999999</v>
      </c>
      <c r="V91" s="5"/>
      <c r="W91" s="5"/>
    </row>
    <row r="92" spans="1:23" x14ac:dyDescent="0.25">
      <c r="A92" s="14" t="s">
        <v>196</v>
      </c>
      <c r="B92" s="14">
        <v>11280</v>
      </c>
      <c r="C92" s="14" t="s">
        <v>197</v>
      </c>
      <c r="D92" s="14" t="s">
        <v>9</v>
      </c>
      <c r="E92" s="14" t="s">
        <v>524</v>
      </c>
      <c r="F92" s="14">
        <v>12</v>
      </c>
      <c r="G92" s="15">
        <v>50000000</v>
      </c>
      <c r="H92" s="15">
        <v>78.466666666666669</v>
      </c>
      <c r="I92" s="15" t="s">
        <v>514</v>
      </c>
      <c r="J92" s="15">
        <v>220799.087593</v>
      </c>
      <c r="K92" s="26">
        <v>1873942</v>
      </c>
      <c r="L92" s="26">
        <v>23708491</v>
      </c>
      <c r="M92" s="26">
        <v>79040</v>
      </c>
      <c r="N92" s="26">
        <v>9</v>
      </c>
      <c r="O92" s="29">
        <v>100</v>
      </c>
      <c r="P92" s="26">
        <v>1857</v>
      </c>
      <c r="Q92" s="26">
        <v>0</v>
      </c>
      <c r="R92" s="26">
        <v>1866</v>
      </c>
      <c r="S92" s="14">
        <v>11.18</v>
      </c>
      <c r="T92" s="14">
        <v>-6.19</v>
      </c>
      <c r="U92" s="14">
        <v>155.93</v>
      </c>
      <c r="V92" s="5"/>
      <c r="W92" s="5"/>
    </row>
    <row r="93" spans="1:23" x14ac:dyDescent="0.25">
      <c r="A93" s="14" t="s">
        <v>204</v>
      </c>
      <c r="B93" s="14">
        <v>11290</v>
      </c>
      <c r="C93" s="14" t="s">
        <v>205</v>
      </c>
      <c r="D93" s="14" t="s">
        <v>6</v>
      </c>
      <c r="E93" s="14" t="s">
        <v>551</v>
      </c>
      <c r="F93" s="14">
        <v>17</v>
      </c>
      <c r="G93" s="15">
        <v>200000</v>
      </c>
      <c r="H93" s="15">
        <v>77.566666666666663</v>
      </c>
      <c r="I93" s="15" t="s">
        <v>514</v>
      </c>
      <c r="J93" s="15">
        <v>52697.011170999998</v>
      </c>
      <c r="K93" s="26">
        <v>52753</v>
      </c>
      <c r="L93" s="26">
        <v>52402</v>
      </c>
      <c r="M93" s="26">
        <v>1006700</v>
      </c>
      <c r="N93" s="26">
        <v>9</v>
      </c>
      <c r="O93" s="29">
        <v>100</v>
      </c>
      <c r="P93" s="26">
        <v>13</v>
      </c>
      <c r="Q93" s="26">
        <v>0</v>
      </c>
      <c r="R93" s="26">
        <v>22</v>
      </c>
      <c r="S93" s="14">
        <v>1.85</v>
      </c>
      <c r="T93" s="14">
        <v>3.75</v>
      </c>
      <c r="U93" s="14">
        <v>61.25</v>
      </c>
      <c r="V93" s="5"/>
      <c r="W93" s="5"/>
    </row>
    <row r="94" spans="1:23" x14ac:dyDescent="0.25">
      <c r="A94" s="14" t="s">
        <v>206</v>
      </c>
      <c r="B94" s="14">
        <v>11285</v>
      </c>
      <c r="C94" s="14" t="s">
        <v>207</v>
      </c>
      <c r="D94" s="14" t="s">
        <v>9</v>
      </c>
      <c r="E94" s="14" t="s">
        <v>551</v>
      </c>
      <c r="F94" s="14">
        <v>0</v>
      </c>
      <c r="G94" s="15">
        <v>15000000</v>
      </c>
      <c r="H94" s="15">
        <v>77.3</v>
      </c>
      <c r="I94" s="15" t="s">
        <v>514</v>
      </c>
      <c r="J94" s="15">
        <v>2098978.8867009999</v>
      </c>
      <c r="K94" s="26">
        <v>15057540</v>
      </c>
      <c r="L94" s="26">
        <v>8607106</v>
      </c>
      <c r="M94" s="26">
        <v>1749431</v>
      </c>
      <c r="N94" s="26">
        <v>21</v>
      </c>
      <c r="O94" s="29">
        <v>50</v>
      </c>
      <c r="P94" s="26">
        <v>11387</v>
      </c>
      <c r="Q94" s="26">
        <v>50</v>
      </c>
      <c r="R94" s="26">
        <v>11408</v>
      </c>
      <c r="S94" s="14">
        <v>11.18</v>
      </c>
      <c r="T94" s="14">
        <v>-10.86</v>
      </c>
      <c r="U94" s="14">
        <v>159.75</v>
      </c>
      <c r="V94" s="5"/>
      <c r="W94" s="5"/>
    </row>
    <row r="95" spans="1:23" x14ac:dyDescent="0.25">
      <c r="A95" s="14" t="s">
        <v>210</v>
      </c>
      <c r="B95" s="14">
        <v>11297</v>
      </c>
      <c r="C95" s="14" t="s">
        <v>211</v>
      </c>
      <c r="D95" s="14" t="s">
        <v>9</v>
      </c>
      <c r="E95" s="14" t="s">
        <v>533</v>
      </c>
      <c r="F95" s="14">
        <v>0</v>
      </c>
      <c r="G95" s="15">
        <v>1000000</v>
      </c>
      <c r="H95" s="15">
        <v>75.733333333333334</v>
      </c>
      <c r="I95" s="15" t="s">
        <v>514</v>
      </c>
      <c r="J95" s="15">
        <v>370106.13111000002</v>
      </c>
      <c r="K95" s="26">
        <v>4471851</v>
      </c>
      <c r="L95" s="26">
        <v>257969</v>
      </c>
      <c r="M95" s="26">
        <v>17334839</v>
      </c>
      <c r="N95" s="26">
        <v>5</v>
      </c>
      <c r="O95" s="29">
        <v>35</v>
      </c>
      <c r="P95" s="26">
        <v>1861</v>
      </c>
      <c r="Q95" s="26">
        <v>65</v>
      </c>
      <c r="R95" s="26">
        <v>1866</v>
      </c>
      <c r="S95" s="14">
        <v>6.36</v>
      </c>
      <c r="T95" s="14">
        <v>-10.71</v>
      </c>
      <c r="U95" s="14">
        <v>170.22</v>
      </c>
      <c r="V95" s="5"/>
      <c r="W95" s="5"/>
    </row>
    <row r="96" spans="1:23" x14ac:dyDescent="0.25">
      <c r="A96" s="14" t="s">
        <v>212</v>
      </c>
      <c r="B96" s="14">
        <v>11302</v>
      </c>
      <c r="C96" s="14" t="s">
        <v>213</v>
      </c>
      <c r="D96" s="14" t="s">
        <v>6</v>
      </c>
      <c r="E96" s="14" t="s">
        <v>550</v>
      </c>
      <c r="F96" s="14">
        <v>0</v>
      </c>
      <c r="G96" s="15">
        <v>19000000</v>
      </c>
      <c r="H96" s="15">
        <v>74.5</v>
      </c>
      <c r="I96" s="15" t="s">
        <v>514</v>
      </c>
      <c r="J96" s="15">
        <v>7015270.6025510002</v>
      </c>
      <c r="K96" s="26">
        <v>11681679</v>
      </c>
      <c r="L96" s="26">
        <v>11649752</v>
      </c>
      <c r="M96" s="26">
        <v>1002740</v>
      </c>
      <c r="N96" s="26">
        <v>22</v>
      </c>
      <c r="O96" s="29">
        <v>46</v>
      </c>
      <c r="P96" s="26">
        <v>9193</v>
      </c>
      <c r="Q96" s="26">
        <v>54</v>
      </c>
      <c r="R96" s="26">
        <v>9215</v>
      </c>
      <c r="S96" s="14">
        <v>1.72</v>
      </c>
      <c r="T96" s="14">
        <v>5.08</v>
      </c>
      <c r="U96" s="14">
        <v>23.3</v>
      </c>
      <c r="V96" s="5"/>
      <c r="W96" s="5"/>
    </row>
    <row r="97" spans="1:23" x14ac:dyDescent="0.25">
      <c r="A97" s="14" t="s">
        <v>214</v>
      </c>
      <c r="B97" s="14">
        <v>11304</v>
      </c>
      <c r="C97" s="14" t="s">
        <v>215</v>
      </c>
      <c r="D97" s="14" t="s">
        <v>19</v>
      </c>
      <c r="E97" s="14" t="s">
        <v>539</v>
      </c>
      <c r="F97" s="14">
        <v>0</v>
      </c>
      <c r="G97" s="15">
        <v>300000</v>
      </c>
      <c r="H97" s="15">
        <v>74.033333333333331</v>
      </c>
      <c r="I97" s="15" t="s">
        <v>514</v>
      </c>
      <c r="J97" s="15">
        <v>465382.34104099998</v>
      </c>
      <c r="K97" s="26">
        <v>936626</v>
      </c>
      <c r="L97" s="26">
        <v>185744</v>
      </c>
      <c r="M97" s="26">
        <v>5042566</v>
      </c>
      <c r="N97" s="26">
        <v>18</v>
      </c>
      <c r="O97" s="29">
        <v>100</v>
      </c>
      <c r="P97" s="26">
        <v>115</v>
      </c>
      <c r="Q97" s="26">
        <v>0</v>
      </c>
      <c r="R97" s="26">
        <v>133</v>
      </c>
      <c r="S97" s="14">
        <v>4.92</v>
      </c>
      <c r="T97" s="14">
        <v>-1.52</v>
      </c>
      <c r="U97" s="14">
        <v>126.44</v>
      </c>
      <c r="V97" s="5"/>
      <c r="W97" s="5"/>
    </row>
    <row r="98" spans="1:23" x14ac:dyDescent="0.25">
      <c r="A98" s="14" t="s">
        <v>218</v>
      </c>
      <c r="B98" s="14">
        <v>11305</v>
      </c>
      <c r="C98" s="14" t="s">
        <v>219</v>
      </c>
      <c r="D98" s="14" t="s">
        <v>19</v>
      </c>
      <c r="E98" s="14" t="s">
        <v>561</v>
      </c>
      <c r="F98" s="14">
        <v>0</v>
      </c>
      <c r="G98" s="15">
        <v>200000</v>
      </c>
      <c r="H98" s="15">
        <v>73.666666666666671</v>
      </c>
      <c r="I98" s="15" t="s">
        <v>514</v>
      </c>
      <c r="J98" s="15">
        <v>179713.247699</v>
      </c>
      <c r="K98" s="26">
        <v>243065</v>
      </c>
      <c r="L98" s="26">
        <v>21815</v>
      </c>
      <c r="M98" s="26">
        <v>11142101</v>
      </c>
      <c r="N98" s="26">
        <v>3</v>
      </c>
      <c r="O98" s="29">
        <v>18</v>
      </c>
      <c r="P98" s="26">
        <v>993</v>
      </c>
      <c r="Q98" s="26">
        <v>82</v>
      </c>
      <c r="R98" s="26">
        <v>996</v>
      </c>
      <c r="S98" s="14">
        <v>1.52</v>
      </c>
      <c r="T98" s="14">
        <v>-5.45</v>
      </c>
      <c r="U98" s="14">
        <v>114.36</v>
      </c>
      <c r="V98" s="5"/>
      <c r="W98" s="5"/>
    </row>
    <row r="99" spans="1:23" x14ac:dyDescent="0.25">
      <c r="A99" s="14" t="s">
        <v>224</v>
      </c>
      <c r="B99" s="14">
        <v>11314</v>
      </c>
      <c r="C99" s="14" t="s">
        <v>225</v>
      </c>
      <c r="D99" s="14" t="s">
        <v>9</v>
      </c>
      <c r="E99" s="14" t="s">
        <v>533</v>
      </c>
      <c r="F99" s="14">
        <v>0</v>
      </c>
      <c r="G99" s="15">
        <v>200000</v>
      </c>
      <c r="H99" s="15">
        <v>72.166666666666671</v>
      </c>
      <c r="I99" s="15" t="s">
        <v>514</v>
      </c>
      <c r="J99" s="15">
        <v>31407.087071999998</v>
      </c>
      <c r="K99" s="26">
        <v>158800</v>
      </c>
      <c r="L99" s="26">
        <v>8565</v>
      </c>
      <c r="M99" s="26">
        <v>18540522</v>
      </c>
      <c r="N99" s="26">
        <v>4</v>
      </c>
      <c r="O99" s="29">
        <v>69</v>
      </c>
      <c r="P99" s="26">
        <v>5</v>
      </c>
      <c r="Q99" s="26">
        <v>31</v>
      </c>
      <c r="R99" s="26">
        <v>9</v>
      </c>
      <c r="S99" s="14">
        <v>8.91</v>
      </c>
      <c r="T99" s="14">
        <v>-14.12</v>
      </c>
      <c r="U99" s="14">
        <v>297.11</v>
      </c>
      <c r="V99" s="5"/>
      <c r="W99" s="5"/>
    </row>
    <row r="100" spans="1:23" x14ac:dyDescent="0.25">
      <c r="A100" s="14" t="s">
        <v>228</v>
      </c>
      <c r="B100" s="14">
        <v>11309</v>
      </c>
      <c r="C100" s="14" t="s">
        <v>227</v>
      </c>
      <c r="D100" s="14" t="s">
        <v>9</v>
      </c>
      <c r="E100" s="14" t="s">
        <v>522</v>
      </c>
      <c r="F100" s="14">
        <v>0</v>
      </c>
      <c r="G100" s="15">
        <v>1000000</v>
      </c>
      <c r="H100" s="15">
        <v>71.5</v>
      </c>
      <c r="I100" s="15" t="s">
        <v>514</v>
      </c>
      <c r="J100" s="15">
        <v>421235.65655000001</v>
      </c>
      <c r="K100" s="26">
        <v>3312305</v>
      </c>
      <c r="L100" s="26">
        <v>294598</v>
      </c>
      <c r="M100" s="26">
        <v>11243475</v>
      </c>
      <c r="N100" s="26">
        <v>4</v>
      </c>
      <c r="O100" s="29">
        <v>30</v>
      </c>
      <c r="P100" s="26">
        <v>1405</v>
      </c>
      <c r="Q100" s="26">
        <v>70</v>
      </c>
      <c r="R100" s="26">
        <v>1409</v>
      </c>
      <c r="S100" s="14">
        <v>12.7</v>
      </c>
      <c r="T100" s="14">
        <v>4.1900000000000004</v>
      </c>
      <c r="U100" s="14">
        <v>233.83</v>
      </c>
      <c r="V100" s="5"/>
      <c r="W100" s="5"/>
    </row>
    <row r="101" spans="1:23" x14ac:dyDescent="0.25">
      <c r="A101" s="14" t="s">
        <v>230</v>
      </c>
      <c r="B101" s="14">
        <v>11310</v>
      </c>
      <c r="C101" s="14" t="s">
        <v>227</v>
      </c>
      <c r="D101" s="14" t="s">
        <v>6</v>
      </c>
      <c r="E101" s="14" t="s">
        <v>522</v>
      </c>
      <c r="F101" s="14">
        <v>18</v>
      </c>
      <c r="G101" s="15">
        <v>200000000</v>
      </c>
      <c r="H101" s="15">
        <v>71.5</v>
      </c>
      <c r="I101" s="15" t="s">
        <v>514</v>
      </c>
      <c r="J101" s="15">
        <v>59480240.099519998</v>
      </c>
      <c r="K101" s="26">
        <v>192093098</v>
      </c>
      <c r="L101" s="26">
        <v>192093108</v>
      </c>
      <c r="M101" s="26">
        <v>1000000</v>
      </c>
      <c r="N101" s="26">
        <v>176</v>
      </c>
      <c r="O101" s="29">
        <v>38</v>
      </c>
      <c r="P101" s="26">
        <v>68227</v>
      </c>
      <c r="Q101" s="26">
        <v>62</v>
      </c>
      <c r="R101" s="26">
        <v>68403</v>
      </c>
      <c r="S101" s="14">
        <v>1.72</v>
      </c>
      <c r="T101" s="14">
        <v>5.2</v>
      </c>
      <c r="U101" s="14">
        <v>21.23</v>
      </c>
      <c r="V101" s="5"/>
      <c r="W101" s="5"/>
    </row>
    <row r="102" spans="1:23" x14ac:dyDescent="0.25">
      <c r="A102" s="14" t="s">
        <v>238</v>
      </c>
      <c r="B102" s="14">
        <v>11334</v>
      </c>
      <c r="C102" s="14" t="s">
        <v>239</v>
      </c>
      <c r="D102" s="14" t="s">
        <v>9</v>
      </c>
      <c r="E102" s="14" t="s">
        <v>565</v>
      </c>
      <c r="F102" s="14">
        <v>0</v>
      </c>
      <c r="G102" s="15">
        <v>200000</v>
      </c>
      <c r="H102" s="15">
        <v>69.7</v>
      </c>
      <c r="I102" s="15" t="s">
        <v>514</v>
      </c>
      <c r="J102" s="15">
        <v>268837.37030499999</v>
      </c>
      <c r="K102" s="26">
        <v>1410353</v>
      </c>
      <c r="L102" s="26">
        <v>85921</v>
      </c>
      <c r="M102" s="26">
        <v>16414531</v>
      </c>
      <c r="N102" s="26">
        <v>6</v>
      </c>
      <c r="O102" s="29">
        <v>65</v>
      </c>
      <c r="P102" s="26">
        <v>365</v>
      </c>
      <c r="Q102" s="26">
        <v>35</v>
      </c>
      <c r="R102" s="26">
        <v>371</v>
      </c>
      <c r="S102" s="14">
        <v>9.69</v>
      </c>
      <c r="T102" s="14">
        <v>-8.2799999999999994</v>
      </c>
      <c r="U102" s="14">
        <v>204.19</v>
      </c>
      <c r="V102" s="5"/>
      <c r="W102" s="5"/>
    </row>
    <row r="103" spans="1:23" x14ac:dyDescent="0.25">
      <c r="A103" s="14" t="s">
        <v>240</v>
      </c>
      <c r="B103" s="14">
        <v>11338</v>
      </c>
      <c r="C103" s="14" t="s">
        <v>241</v>
      </c>
      <c r="D103" s="14" t="s">
        <v>6</v>
      </c>
      <c r="E103" s="14" t="s">
        <v>566</v>
      </c>
      <c r="F103" s="14">
        <v>18</v>
      </c>
      <c r="G103" s="15">
        <v>40000000</v>
      </c>
      <c r="H103" s="15">
        <v>69.36666666666666</v>
      </c>
      <c r="I103" s="15" t="s">
        <v>514</v>
      </c>
      <c r="J103" s="15">
        <v>30038895.393263999</v>
      </c>
      <c r="K103" s="26">
        <v>37138189</v>
      </c>
      <c r="L103" s="26">
        <v>37060476</v>
      </c>
      <c r="M103" s="26">
        <v>1002096</v>
      </c>
      <c r="N103" s="26">
        <v>57</v>
      </c>
      <c r="O103" s="29">
        <v>25</v>
      </c>
      <c r="P103" s="26">
        <v>4497</v>
      </c>
      <c r="Q103" s="26">
        <v>75</v>
      </c>
      <c r="R103" s="26">
        <v>4554</v>
      </c>
      <c r="S103" s="14">
        <v>1.74</v>
      </c>
      <c r="T103" s="14">
        <v>4.88</v>
      </c>
      <c r="U103" s="14">
        <v>31.28</v>
      </c>
      <c r="V103" s="5"/>
      <c r="W103" s="5"/>
    </row>
    <row r="104" spans="1:23" x14ac:dyDescent="0.25">
      <c r="A104" s="14" t="s">
        <v>242</v>
      </c>
      <c r="B104" s="14">
        <v>11343</v>
      </c>
      <c r="C104" s="14" t="s">
        <v>243</v>
      </c>
      <c r="D104" s="14" t="s">
        <v>6</v>
      </c>
      <c r="E104" s="14" t="s">
        <v>552</v>
      </c>
      <c r="F104" s="14">
        <v>17</v>
      </c>
      <c r="G104" s="15">
        <v>50000000</v>
      </c>
      <c r="H104" s="15">
        <v>69</v>
      </c>
      <c r="I104" s="15" t="s">
        <v>514</v>
      </c>
      <c r="J104" s="15">
        <v>26590240.300282001</v>
      </c>
      <c r="K104" s="26">
        <v>27554212</v>
      </c>
      <c r="L104" s="26">
        <v>24891924</v>
      </c>
      <c r="M104" s="26">
        <v>1106954</v>
      </c>
      <c r="N104" s="26">
        <v>55</v>
      </c>
      <c r="O104" s="29">
        <v>17</v>
      </c>
      <c r="P104" s="26">
        <v>36277</v>
      </c>
      <c r="Q104" s="26">
        <v>83</v>
      </c>
      <c r="R104" s="26">
        <v>36332</v>
      </c>
      <c r="S104" s="14">
        <v>1.32</v>
      </c>
      <c r="T104" s="14">
        <v>2.84</v>
      </c>
      <c r="U104" s="14">
        <v>30.05</v>
      </c>
      <c r="V104" s="5"/>
      <c r="W104" s="5"/>
    </row>
    <row r="105" spans="1:23" x14ac:dyDescent="0.25">
      <c r="A105" s="14" t="s">
        <v>260</v>
      </c>
      <c r="B105" s="14">
        <v>11379</v>
      </c>
      <c r="C105" s="14" t="s">
        <v>261</v>
      </c>
      <c r="D105" s="14" t="s">
        <v>6</v>
      </c>
      <c r="E105" s="14" t="s">
        <v>569</v>
      </c>
      <c r="F105" s="14">
        <v>16</v>
      </c>
      <c r="G105" s="15">
        <v>100000000</v>
      </c>
      <c r="H105" s="15">
        <v>65</v>
      </c>
      <c r="I105" s="15" t="s">
        <v>514</v>
      </c>
      <c r="J105" s="15">
        <v>34196799.060799003</v>
      </c>
      <c r="K105" s="26">
        <v>23589266</v>
      </c>
      <c r="L105" s="26">
        <v>20441740</v>
      </c>
      <c r="M105" s="26">
        <v>1153975</v>
      </c>
      <c r="N105" s="26">
        <v>29</v>
      </c>
      <c r="O105" s="29">
        <v>1</v>
      </c>
      <c r="P105" s="26">
        <v>81001</v>
      </c>
      <c r="Q105" s="26">
        <v>99</v>
      </c>
      <c r="R105" s="26">
        <v>81030</v>
      </c>
      <c r="S105" s="14">
        <v>1.77</v>
      </c>
      <c r="T105" s="14">
        <v>4.9800000000000004</v>
      </c>
      <c r="U105" s="14">
        <v>36.97</v>
      </c>
      <c r="V105" s="5"/>
      <c r="W105" s="5"/>
    </row>
    <row r="106" spans="1:23" x14ac:dyDescent="0.25">
      <c r="A106" s="14" t="s">
        <v>262</v>
      </c>
      <c r="B106" s="14">
        <v>11385</v>
      </c>
      <c r="C106" s="14" t="s">
        <v>263</v>
      </c>
      <c r="D106" s="14" t="s">
        <v>6</v>
      </c>
      <c r="E106" s="14" t="s">
        <v>570</v>
      </c>
      <c r="F106" s="14">
        <v>15</v>
      </c>
      <c r="G106" s="15">
        <v>100000000</v>
      </c>
      <c r="H106" s="15">
        <v>64.099999999999994</v>
      </c>
      <c r="I106" s="15" t="s">
        <v>514</v>
      </c>
      <c r="J106" s="15">
        <v>45363594.446351998</v>
      </c>
      <c r="K106" s="26">
        <v>96710308</v>
      </c>
      <c r="L106" s="26">
        <v>96710280</v>
      </c>
      <c r="M106" s="26">
        <v>1000000</v>
      </c>
      <c r="N106" s="26">
        <v>623</v>
      </c>
      <c r="O106" s="29">
        <v>16</v>
      </c>
      <c r="P106" s="26">
        <v>93718</v>
      </c>
      <c r="Q106" s="26">
        <v>84</v>
      </c>
      <c r="R106" s="26">
        <v>94341</v>
      </c>
      <c r="S106" s="14">
        <v>1.48</v>
      </c>
      <c r="T106" s="14">
        <v>4.6100000000000003</v>
      </c>
      <c r="U106" s="14">
        <v>33.32</v>
      </c>
      <c r="V106" s="5"/>
      <c r="W106" s="5"/>
    </row>
    <row r="107" spans="1:23" x14ac:dyDescent="0.25">
      <c r="A107" s="14" t="s">
        <v>264</v>
      </c>
      <c r="B107" s="14">
        <v>11384</v>
      </c>
      <c r="C107" s="14" t="s">
        <v>265</v>
      </c>
      <c r="D107" s="14" t="s">
        <v>9</v>
      </c>
      <c r="E107" s="14" t="s">
        <v>571</v>
      </c>
      <c r="F107" s="14">
        <v>0</v>
      </c>
      <c r="G107" s="15">
        <v>200000</v>
      </c>
      <c r="H107" s="15">
        <v>63.866666666666667</v>
      </c>
      <c r="I107" s="15" t="s">
        <v>514</v>
      </c>
      <c r="J107" s="15">
        <v>320997.22616700002</v>
      </c>
      <c r="K107" s="26">
        <v>885287</v>
      </c>
      <c r="L107" s="26">
        <v>40294</v>
      </c>
      <c r="M107" s="26">
        <v>21970679</v>
      </c>
      <c r="N107" s="26">
        <v>3</v>
      </c>
      <c r="O107" s="29">
        <v>13</v>
      </c>
      <c r="P107" s="26">
        <v>1124</v>
      </c>
      <c r="Q107" s="26">
        <v>87</v>
      </c>
      <c r="R107" s="26">
        <v>1127</v>
      </c>
      <c r="S107" s="14">
        <v>7.95</v>
      </c>
      <c r="T107" s="14">
        <v>-12.44</v>
      </c>
      <c r="U107" s="14">
        <v>133.88</v>
      </c>
      <c r="V107" s="5"/>
      <c r="W107" s="5"/>
    </row>
    <row r="108" spans="1:23" x14ac:dyDescent="0.25">
      <c r="A108" s="14" t="s">
        <v>270</v>
      </c>
      <c r="B108" s="14">
        <v>11383</v>
      </c>
      <c r="C108" s="14" t="s">
        <v>271</v>
      </c>
      <c r="D108" s="14" t="s">
        <v>6</v>
      </c>
      <c r="E108" s="14" t="s">
        <v>552</v>
      </c>
      <c r="F108" s="14">
        <v>0</v>
      </c>
      <c r="G108" s="15">
        <v>40000000</v>
      </c>
      <c r="H108" s="15">
        <v>63.533333333333331</v>
      </c>
      <c r="I108" s="15" t="s">
        <v>514</v>
      </c>
      <c r="J108" s="15">
        <v>40012916.892043002</v>
      </c>
      <c r="K108" s="26">
        <v>37121310</v>
      </c>
      <c r="L108" s="26">
        <v>36991872</v>
      </c>
      <c r="M108" s="26">
        <v>1003499</v>
      </c>
      <c r="N108" s="26">
        <v>142</v>
      </c>
      <c r="O108" s="29">
        <v>7</v>
      </c>
      <c r="P108" s="26">
        <v>29437</v>
      </c>
      <c r="Q108" s="26">
        <v>93</v>
      </c>
      <c r="R108" s="26">
        <v>29579</v>
      </c>
      <c r="S108" s="14">
        <v>1.1499999999999999</v>
      </c>
      <c r="T108" s="14">
        <v>4.57</v>
      </c>
      <c r="U108" s="14">
        <v>19</v>
      </c>
      <c r="V108" s="5"/>
      <c r="W108" s="5"/>
    </row>
    <row r="109" spans="1:23" x14ac:dyDescent="0.25">
      <c r="A109" s="14" t="s">
        <v>272</v>
      </c>
      <c r="B109" s="14">
        <v>11380</v>
      </c>
      <c r="C109" s="14" t="s">
        <v>273</v>
      </c>
      <c r="D109" s="14" t="s">
        <v>6</v>
      </c>
      <c r="E109" s="14" t="s">
        <v>508</v>
      </c>
      <c r="F109" s="14">
        <v>17</v>
      </c>
      <c r="G109" s="15">
        <v>500000</v>
      </c>
      <c r="H109" s="15">
        <v>63.366666666666667</v>
      </c>
      <c r="I109" s="15" t="s">
        <v>514</v>
      </c>
      <c r="J109" s="15">
        <v>303062.42275600001</v>
      </c>
      <c r="K109" s="26">
        <v>312106</v>
      </c>
      <c r="L109" s="26">
        <v>240574</v>
      </c>
      <c r="M109" s="26">
        <v>1297338</v>
      </c>
      <c r="N109" s="26">
        <v>18</v>
      </c>
      <c r="O109" s="29">
        <v>99</v>
      </c>
      <c r="P109" s="26">
        <v>22</v>
      </c>
      <c r="Q109" s="26">
        <v>1</v>
      </c>
      <c r="R109" s="26">
        <v>40</v>
      </c>
      <c r="S109" s="14">
        <v>0.93</v>
      </c>
      <c r="T109" s="14">
        <v>4.95</v>
      </c>
      <c r="U109" s="14">
        <v>29.3</v>
      </c>
      <c r="V109" s="5"/>
      <c r="W109" s="5"/>
    </row>
    <row r="110" spans="1:23" x14ac:dyDescent="0.25">
      <c r="A110" s="14" t="s">
        <v>274</v>
      </c>
      <c r="B110" s="14">
        <v>11391</v>
      </c>
      <c r="C110" s="14" t="s">
        <v>275</v>
      </c>
      <c r="D110" s="14" t="s">
        <v>6</v>
      </c>
      <c r="E110" s="14" t="s">
        <v>573</v>
      </c>
      <c r="F110" s="14">
        <v>16</v>
      </c>
      <c r="G110" s="15">
        <v>200000</v>
      </c>
      <c r="H110" s="15">
        <v>63.033333333333331</v>
      </c>
      <c r="I110" s="15" t="s">
        <v>514</v>
      </c>
      <c r="J110" s="15">
        <v>262151.95361000003</v>
      </c>
      <c r="K110" s="26">
        <v>405020</v>
      </c>
      <c r="L110" s="26">
        <v>196287</v>
      </c>
      <c r="M110" s="26">
        <v>2063408</v>
      </c>
      <c r="N110" s="26">
        <v>8</v>
      </c>
      <c r="O110" s="29">
        <v>43</v>
      </c>
      <c r="P110" s="26">
        <v>125</v>
      </c>
      <c r="Q110" s="26">
        <v>57</v>
      </c>
      <c r="R110" s="26">
        <v>133</v>
      </c>
      <c r="S110" s="14">
        <v>1.27</v>
      </c>
      <c r="T110" s="14">
        <v>3.61</v>
      </c>
      <c r="U110" s="14">
        <v>29.56</v>
      </c>
      <c r="V110" s="5"/>
      <c r="W110" s="5"/>
    </row>
    <row r="111" spans="1:23" x14ac:dyDescent="0.25">
      <c r="A111" s="14" t="s">
        <v>276</v>
      </c>
      <c r="B111" s="14">
        <v>11381</v>
      </c>
      <c r="C111" s="14" t="s">
        <v>277</v>
      </c>
      <c r="D111" s="14" t="s">
        <v>19</v>
      </c>
      <c r="E111" s="14" t="s">
        <v>554</v>
      </c>
      <c r="F111" s="14">
        <v>0</v>
      </c>
      <c r="G111" s="15">
        <v>500000</v>
      </c>
      <c r="H111" s="15">
        <v>63</v>
      </c>
      <c r="I111" s="15" t="s">
        <v>514</v>
      </c>
      <c r="J111" s="15">
        <v>581263.06530200003</v>
      </c>
      <c r="K111" s="26">
        <v>1187317</v>
      </c>
      <c r="L111" s="26">
        <v>236215</v>
      </c>
      <c r="M111" s="26">
        <v>5026423</v>
      </c>
      <c r="N111" s="26">
        <v>11</v>
      </c>
      <c r="O111" s="29">
        <v>100</v>
      </c>
      <c r="P111" s="26">
        <v>99</v>
      </c>
      <c r="Q111" s="26">
        <v>0</v>
      </c>
      <c r="R111" s="26">
        <v>110</v>
      </c>
      <c r="S111" s="14">
        <v>1.31</v>
      </c>
      <c r="T111" s="14">
        <v>-2.77</v>
      </c>
      <c r="U111" s="14">
        <v>140.82</v>
      </c>
      <c r="V111" s="5"/>
      <c r="W111" s="5"/>
    </row>
    <row r="112" spans="1:23" x14ac:dyDescent="0.25">
      <c r="A112" s="14" t="s">
        <v>278</v>
      </c>
      <c r="B112" s="14">
        <v>11394</v>
      </c>
      <c r="C112" s="14" t="s">
        <v>279</v>
      </c>
      <c r="D112" s="14" t="s">
        <v>6</v>
      </c>
      <c r="E112" s="14" t="s">
        <v>545</v>
      </c>
      <c r="F112" s="14">
        <v>18</v>
      </c>
      <c r="G112" s="15">
        <v>10000000</v>
      </c>
      <c r="H112" s="15">
        <v>62.766666666666666</v>
      </c>
      <c r="I112" s="15" t="s">
        <v>514</v>
      </c>
      <c r="J112" s="15">
        <v>4612750.2290019998</v>
      </c>
      <c r="K112" s="26">
        <v>8097035</v>
      </c>
      <c r="L112" s="26">
        <v>8097033</v>
      </c>
      <c r="M112" s="26">
        <v>1000000</v>
      </c>
      <c r="N112" s="26">
        <v>15</v>
      </c>
      <c r="O112" s="29">
        <v>49</v>
      </c>
      <c r="P112" s="26">
        <v>5400</v>
      </c>
      <c r="Q112" s="26">
        <v>51</v>
      </c>
      <c r="R112" s="26">
        <v>5415</v>
      </c>
      <c r="S112" s="14">
        <v>1.81</v>
      </c>
      <c r="T112" s="14">
        <v>5.51</v>
      </c>
      <c r="U112" s="14">
        <v>52.93</v>
      </c>
      <c r="V112" s="5"/>
      <c r="W112" s="5"/>
    </row>
    <row r="113" spans="1:23" x14ac:dyDescent="0.25">
      <c r="A113" s="14" t="s">
        <v>280</v>
      </c>
      <c r="B113" s="14">
        <v>11405</v>
      </c>
      <c r="C113" s="14" t="s">
        <v>281</v>
      </c>
      <c r="D113" s="14" t="s">
        <v>6</v>
      </c>
      <c r="E113" s="14" t="s">
        <v>542</v>
      </c>
      <c r="F113" s="14">
        <v>15</v>
      </c>
      <c r="G113" s="15">
        <v>80000000</v>
      </c>
      <c r="H113" s="15">
        <v>60.93333333333333</v>
      </c>
      <c r="I113" s="15" t="s">
        <v>514</v>
      </c>
      <c r="J113" s="15">
        <v>20134616.712588001</v>
      </c>
      <c r="K113" s="26">
        <v>50352787</v>
      </c>
      <c r="L113" s="26">
        <v>49984717</v>
      </c>
      <c r="M113" s="26">
        <v>1007363</v>
      </c>
      <c r="N113" s="26">
        <v>61</v>
      </c>
      <c r="O113" s="29">
        <v>25</v>
      </c>
      <c r="P113" s="26">
        <v>40826</v>
      </c>
      <c r="Q113" s="26">
        <v>75</v>
      </c>
      <c r="R113" s="26">
        <v>40887</v>
      </c>
      <c r="S113" s="14">
        <v>1.54</v>
      </c>
      <c r="T113" s="14">
        <v>4.57</v>
      </c>
      <c r="U113" s="14">
        <v>18.95</v>
      </c>
      <c r="V113" s="5"/>
      <c r="W113" s="5"/>
    </row>
    <row r="114" spans="1:23" x14ac:dyDescent="0.25">
      <c r="A114" s="14" t="s">
        <v>285</v>
      </c>
      <c r="B114" s="14">
        <v>11411</v>
      </c>
      <c r="C114" s="14" t="s">
        <v>286</v>
      </c>
      <c r="D114" s="14" t="s">
        <v>6</v>
      </c>
      <c r="E114" s="14" t="s">
        <v>574</v>
      </c>
      <c r="F114" s="14">
        <v>0</v>
      </c>
      <c r="G114" s="15">
        <v>4000000</v>
      </c>
      <c r="H114" s="15">
        <v>60.266666666666666</v>
      </c>
      <c r="I114" s="15" t="s">
        <v>514</v>
      </c>
      <c r="J114" s="15">
        <v>999759.54390000005</v>
      </c>
      <c r="K114" s="26">
        <v>807111</v>
      </c>
      <c r="L114" s="26">
        <v>807796</v>
      </c>
      <c r="M114" s="26">
        <v>999151</v>
      </c>
      <c r="N114" s="26">
        <v>9</v>
      </c>
      <c r="O114" s="29">
        <v>31</v>
      </c>
      <c r="P114" s="26">
        <v>529</v>
      </c>
      <c r="Q114" s="26">
        <v>69</v>
      </c>
      <c r="R114" s="26">
        <v>538</v>
      </c>
      <c r="S114" s="14">
        <v>2.69</v>
      </c>
      <c r="T114" s="14">
        <v>1.9</v>
      </c>
      <c r="U114" s="14">
        <v>53</v>
      </c>
      <c r="V114" s="5"/>
      <c r="W114" s="5"/>
    </row>
    <row r="115" spans="1:23" x14ac:dyDescent="0.25">
      <c r="A115" s="14" t="s">
        <v>288</v>
      </c>
      <c r="B115" s="14">
        <v>11420</v>
      </c>
      <c r="C115" s="14" t="s">
        <v>289</v>
      </c>
      <c r="D115" s="14" t="s">
        <v>6</v>
      </c>
      <c r="E115" s="14" t="s">
        <v>557</v>
      </c>
      <c r="F115" s="14">
        <v>0</v>
      </c>
      <c r="G115" s="15">
        <v>500000</v>
      </c>
      <c r="H115" s="15">
        <v>59.333333333333336</v>
      </c>
      <c r="I115" s="15" t="s">
        <v>514</v>
      </c>
      <c r="J115" s="15">
        <v>93499.805959999998</v>
      </c>
      <c r="K115" s="26">
        <v>271711</v>
      </c>
      <c r="L115" s="26">
        <v>69469</v>
      </c>
      <c r="M115" s="26">
        <v>3911256</v>
      </c>
      <c r="N115" s="26">
        <v>6</v>
      </c>
      <c r="O115" s="29">
        <v>75</v>
      </c>
      <c r="P115" s="26">
        <v>155</v>
      </c>
      <c r="Q115" s="26">
        <v>25</v>
      </c>
      <c r="R115" s="26">
        <v>161</v>
      </c>
      <c r="S115" s="14">
        <v>0.24</v>
      </c>
      <c r="T115" s="14">
        <v>0.82</v>
      </c>
      <c r="U115" s="14">
        <v>44.72</v>
      </c>
      <c r="V115" s="5"/>
      <c r="W115" s="5"/>
    </row>
    <row r="116" spans="1:23" x14ac:dyDescent="0.25">
      <c r="A116" s="14" t="s">
        <v>292</v>
      </c>
      <c r="B116" s="14">
        <v>11421</v>
      </c>
      <c r="C116" s="14" t="s">
        <v>293</v>
      </c>
      <c r="D116" s="14" t="s">
        <v>6</v>
      </c>
      <c r="E116" s="14" t="s">
        <v>549</v>
      </c>
      <c r="F116" s="14">
        <v>0</v>
      </c>
      <c r="G116" s="15">
        <v>2000000</v>
      </c>
      <c r="H116" s="15">
        <v>58.93333333333333</v>
      </c>
      <c r="I116" s="15" t="s">
        <v>514</v>
      </c>
      <c r="J116" s="15">
        <v>1951055.3763540001</v>
      </c>
      <c r="K116" s="26">
        <v>1978347</v>
      </c>
      <c r="L116" s="26">
        <v>1978346</v>
      </c>
      <c r="M116" s="26">
        <v>1000000</v>
      </c>
      <c r="N116" s="26">
        <v>20</v>
      </c>
      <c r="O116" s="29">
        <v>38</v>
      </c>
      <c r="P116" s="26">
        <v>1591</v>
      </c>
      <c r="Q116" s="26">
        <v>62</v>
      </c>
      <c r="R116" s="26">
        <v>1611</v>
      </c>
      <c r="S116" s="14">
        <v>1.31</v>
      </c>
      <c r="T116" s="14">
        <v>4.05</v>
      </c>
      <c r="U116" s="14">
        <v>22.62</v>
      </c>
      <c r="V116" s="5"/>
      <c r="W116" s="5"/>
    </row>
    <row r="117" spans="1:23" x14ac:dyDescent="0.25">
      <c r="A117" s="14" t="s">
        <v>296</v>
      </c>
      <c r="B117" s="14">
        <v>11427</v>
      </c>
      <c r="C117" s="14" t="s">
        <v>297</v>
      </c>
      <c r="D117" s="14" t="s">
        <v>6</v>
      </c>
      <c r="E117" s="14" t="s">
        <v>550</v>
      </c>
      <c r="F117" s="14">
        <v>0</v>
      </c>
      <c r="G117" s="15">
        <v>500000</v>
      </c>
      <c r="H117" s="15">
        <v>57.9</v>
      </c>
      <c r="I117" s="15" t="s">
        <v>514</v>
      </c>
      <c r="J117" s="15">
        <v>96591.466880000007</v>
      </c>
      <c r="K117" s="26">
        <v>2238</v>
      </c>
      <c r="L117" s="26">
        <v>1273</v>
      </c>
      <c r="M117" s="26">
        <v>1758019</v>
      </c>
      <c r="N117" s="26">
        <v>3</v>
      </c>
      <c r="O117" s="29">
        <v>95</v>
      </c>
      <c r="P117" s="26">
        <v>25</v>
      </c>
      <c r="Q117" s="26">
        <v>5</v>
      </c>
      <c r="R117" s="26">
        <v>28</v>
      </c>
      <c r="S117" s="14">
        <v>4.71</v>
      </c>
      <c r="T117" s="14">
        <v>7.34</v>
      </c>
      <c r="U117" s="14">
        <v>97.6</v>
      </c>
      <c r="V117" s="5"/>
      <c r="W117" s="5"/>
    </row>
    <row r="118" spans="1:23" x14ac:dyDescent="0.25">
      <c r="A118" s="14" t="s">
        <v>300</v>
      </c>
      <c r="B118" s="14">
        <v>11442</v>
      </c>
      <c r="C118" s="14" t="s">
        <v>301</v>
      </c>
      <c r="D118" s="14" t="s">
        <v>6</v>
      </c>
      <c r="E118" s="14" t="s">
        <v>576</v>
      </c>
      <c r="F118" s="14">
        <v>0</v>
      </c>
      <c r="G118" s="15">
        <v>4000000</v>
      </c>
      <c r="H118" s="15">
        <v>55.7</v>
      </c>
      <c r="I118" s="15" t="s">
        <v>514</v>
      </c>
      <c r="J118" s="15">
        <v>1113062.373562</v>
      </c>
      <c r="K118" s="26">
        <v>1104141</v>
      </c>
      <c r="L118" s="26">
        <v>1104140</v>
      </c>
      <c r="M118" s="26">
        <v>1000000</v>
      </c>
      <c r="N118" s="26">
        <v>6</v>
      </c>
      <c r="O118" s="29">
        <v>0</v>
      </c>
      <c r="P118" s="26">
        <v>2430</v>
      </c>
      <c r="Q118" s="26">
        <v>100</v>
      </c>
      <c r="R118" s="26">
        <v>2436</v>
      </c>
      <c r="S118" s="14">
        <v>1.1399999999999999</v>
      </c>
      <c r="T118" s="14">
        <v>8.43</v>
      </c>
      <c r="U118" s="14">
        <v>43.92</v>
      </c>
      <c r="V118" s="5"/>
      <c r="W118" s="5"/>
    </row>
    <row r="119" spans="1:23" x14ac:dyDescent="0.25">
      <c r="A119" s="14" t="s">
        <v>309</v>
      </c>
      <c r="B119" s="14">
        <v>11449</v>
      </c>
      <c r="C119" s="14" t="s">
        <v>310</v>
      </c>
      <c r="D119" s="14" t="s">
        <v>6</v>
      </c>
      <c r="E119" s="14" t="s">
        <v>573</v>
      </c>
      <c r="F119" s="14">
        <v>15</v>
      </c>
      <c r="G119" s="15">
        <v>4500000</v>
      </c>
      <c r="H119" s="15">
        <v>53.6</v>
      </c>
      <c r="I119" s="15" t="s">
        <v>514</v>
      </c>
      <c r="J119" s="15">
        <v>2104490.4106800002</v>
      </c>
      <c r="K119" s="26">
        <v>4194251</v>
      </c>
      <c r="L119" s="26">
        <v>4194248</v>
      </c>
      <c r="M119" s="26">
        <v>1000000</v>
      </c>
      <c r="N119" s="26">
        <v>5</v>
      </c>
      <c r="O119" s="29">
        <v>1</v>
      </c>
      <c r="P119" s="26">
        <v>2771</v>
      </c>
      <c r="Q119" s="26">
        <v>99</v>
      </c>
      <c r="R119" s="26">
        <v>2776</v>
      </c>
      <c r="S119" s="14">
        <v>1.62</v>
      </c>
      <c r="T119" s="14">
        <v>5.08</v>
      </c>
      <c r="U119" s="14">
        <v>24.71</v>
      </c>
      <c r="V119" s="5"/>
      <c r="W119" s="5"/>
    </row>
    <row r="120" spans="1:23" x14ac:dyDescent="0.25">
      <c r="A120" s="14" t="s">
        <v>313</v>
      </c>
      <c r="B120" s="14">
        <v>11463</v>
      </c>
      <c r="C120" s="14" t="s">
        <v>314</v>
      </c>
      <c r="D120" s="14" t="s">
        <v>9</v>
      </c>
      <c r="E120" s="14" t="s">
        <v>574</v>
      </c>
      <c r="F120" s="14">
        <v>0</v>
      </c>
      <c r="G120" s="15">
        <v>200000</v>
      </c>
      <c r="H120" s="15">
        <v>51.93333333333333</v>
      </c>
      <c r="I120" s="15" t="s">
        <v>514</v>
      </c>
      <c r="J120" s="15">
        <v>136065.04126200001</v>
      </c>
      <c r="K120" s="26">
        <v>193830</v>
      </c>
      <c r="L120" s="26">
        <v>16105</v>
      </c>
      <c r="M120" s="26">
        <v>12035377</v>
      </c>
      <c r="N120" s="26">
        <v>3</v>
      </c>
      <c r="O120" s="29">
        <v>41</v>
      </c>
      <c r="P120" s="26">
        <v>234</v>
      </c>
      <c r="Q120" s="26">
        <v>59</v>
      </c>
      <c r="R120" s="26">
        <v>237</v>
      </c>
      <c r="S120" s="14">
        <v>1.94</v>
      </c>
      <c r="T120" s="14">
        <v>-17.77</v>
      </c>
      <c r="U120" s="14">
        <v>119.5</v>
      </c>
      <c r="V120" s="5"/>
      <c r="W120" s="5"/>
    </row>
    <row r="121" spans="1:23" x14ac:dyDescent="0.25">
      <c r="A121" s="14" t="s">
        <v>315</v>
      </c>
      <c r="B121" s="14">
        <v>11461</v>
      </c>
      <c r="C121" s="14" t="s">
        <v>316</v>
      </c>
      <c r="D121" s="14" t="s">
        <v>9</v>
      </c>
      <c r="E121" s="14" t="s">
        <v>566</v>
      </c>
      <c r="F121" s="14">
        <v>0</v>
      </c>
      <c r="G121" s="15">
        <v>500000000</v>
      </c>
      <c r="H121" s="15">
        <v>51.733333333333334</v>
      </c>
      <c r="I121" s="15" t="s">
        <v>514</v>
      </c>
      <c r="J121" s="15">
        <v>716375.28964800003</v>
      </c>
      <c r="K121" s="26">
        <v>3445010</v>
      </c>
      <c r="L121" s="26">
        <v>208589</v>
      </c>
      <c r="M121" s="26">
        <v>16515781</v>
      </c>
      <c r="N121" s="26">
        <v>18</v>
      </c>
      <c r="O121" s="29">
        <v>22</v>
      </c>
      <c r="P121" s="26">
        <v>794</v>
      </c>
      <c r="Q121" s="26">
        <v>78</v>
      </c>
      <c r="R121" s="26">
        <v>812</v>
      </c>
      <c r="S121" s="14">
        <v>6.55</v>
      </c>
      <c r="T121" s="14">
        <v>-7.41</v>
      </c>
      <c r="U121" s="14">
        <v>145.1</v>
      </c>
      <c r="V121" s="5"/>
      <c r="W121" s="5"/>
    </row>
    <row r="122" spans="1:23" x14ac:dyDescent="0.25">
      <c r="A122" s="14" t="s">
        <v>317</v>
      </c>
      <c r="B122" s="14">
        <v>11470</v>
      </c>
      <c r="C122" s="14" t="s">
        <v>318</v>
      </c>
      <c r="D122" s="14" t="s">
        <v>9</v>
      </c>
      <c r="E122" s="14" t="s">
        <v>545</v>
      </c>
      <c r="F122" s="14">
        <v>0</v>
      </c>
      <c r="G122" s="15">
        <v>200000</v>
      </c>
      <c r="H122" s="15">
        <v>50.9</v>
      </c>
      <c r="I122" s="15" t="s">
        <v>514</v>
      </c>
      <c r="J122" s="15">
        <v>313550.77220100001</v>
      </c>
      <c r="K122" s="26">
        <v>944068</v>
      </c>
      <c r="L122" s="26">
        <v>83649</v>
      </c>
      <c r="M122" s="26">
        <v>11286066</v>
      </c>
      <c r="N122" s="26">
        <v>12</v>
      </c>
      <c r="O122" s="29">
        <v>94</v>
      </c>
      <c r="P122" s="26">
        <v>177</v>
      </c>
      <c r="Q122" s="26">
        <v>6</v>
      </c>
      <c r="R122" s="26">
        <v>189</v>
      </c>
      <c r="S122" s="14">
        <v>4.96</v>
      </c>
      <c r="T122" s="14">
        <v>-7.99</v>
      </c>
      <c r="U122" s="14">
        <v>151.87</v>
      </c>
      <c r="V122" s="5"/>
      <c r="W122" s="5"/>
    </row>
    <row r="123" spans="1:23" x14ac:dyDescent="0.25">
      <c r="A123" s="14" t="s">
        <v>323</v>
      </c>
      <c r="B123" s="14">
        <v>11454</v>
      </c>
      <c r="C123" s="14" t="s">
        <v>324</v>
      </c>
      <c r="D123" s="14" t="s">
        <v>9</v>
      </c>
      <c r="E123" s="14" t="s">
        <v>577</v>
      </c>
      <c r="F123" s="14">
        <v>0</v>
      </c>
      <c r="G123" s="15">
        <v>2000000</v>
      </c>
      <c r="H123" s="15">
        <v>50.5</v>
      </c>
      <c r="I123" s="15" t="s">
        <v>514</v>
      </c>
      <c r="J123" s="15">
        <v>1119813.2648769999</v>
      </c>
      <c r="K123" s="26">
        <v>2432012</v>
      </c>
      <c r="L123" s="26">
        <v>172583</v>
      </c>
      <c r="M123" s="26">
        <v>14091842</v>
      </c>
      <c r="N123" s="26">
        <v>7</v>
      </c>
      <c r="O123" s="29">
        <v>15</v>
      </c>
      <c r="P123" s="26">
        <v>1128</v>
      </c>
      <c r="Q123" s="26">
        <v>85</v>
      </c>
      <c r="R123" s="26">
        <v>1135</v>
      </c>
      <c r="S123" s="14">
        <v>5.4</v>
      </c>
      <c r="T123" s="14">
        <v>-0.84</v>
      </c>
      <c r="U123" s="14">
        <v>168.83</v>
      </c>
      <c r="V123" s="5"/>
      <c r="W123" s="5"/>
    </row>
    <row r="124" spans="1:23" x14ac:dyDescent="0.25">
      <c r="A124" s="14" t="s">
        <v>325</v>
      </c>
      <c r="B124" s="14">
        <v>11477</v>
      </c>
      <c r="C124" s="14" t="s">
        <v>326</v>
      </c>
      <c r="D124" s="14" t="s">
        <v>9</v>
      </c>
      <c r="E124" s="14" t="s">
        <v>577</v>
      </c>
      <c r="F124" s="14">
        <v>0</v>
      </c>
      <c r="G124" s="15">
        <v>400000</v>
      </c>
      <c r="H124" s="15">
        <v>49.1</v>
      </c>
      <c r="I124" s="15" t="s">
        <v>514</v>
      </c>
      <c r="J124" s="15">
        <v>3586204.8888409999</v>
      </c>
      <c r="K124" s="26">
        <v>4138794</v>
      </c>
      <c r="L124" s="26">
        <v>170583</v>
      </c>
      <c r="M124" s="26">
        <v>24262642</v>
      </c>
      <c r="N124" s="26">
        <v>13</v>
      </c>
      <c r="O124" s="29">
        <v>20</v>
      </c>
      <c r="P124" s="26">
        <v>1376</v>
      </c>
      <c r="Q124" s="26">
        <v>80</v>
      </c>
      <c r="R124" s="26">
        <v>1389</v>
      </c>
      <c r="S124" s="14">
        <v>3.52</v>
      </c>
      <c r="T124" s="14">
        <v>-8.26</v>
      </c>
      <c r="U124" s="14">
        <v>115.31</v>
      </c>
      <c r="V124" s="5"/>
      <c r="W124" s="5"/>
    </row>
    <row r="125" spans="1:23" x14ac:dyDescent="0.25">
      <c r="A125" s="14" t="s">
        <v>327</v>
      </c>
      <c r="B125" s="14">
        <v>11476</v>
      </c>
      <c r="C125" s="14" t="s">
        <v>328</v>
      </c>
      <c r="D125" s="14" t="s">
        <v>6</v>
      </c>
      <c r="E125" s="14" t="s">
        <v>551</v>
      </c>
      <c r="F125" s="14">
        <v>17</v>
      </c>
      <c r="G125" s="15">
        <v>1000000</v>
      </c>
      <c r="H125" s="15">
        <v>48.166666666666664</v>
      </c>
      <c r="I125" s="15" t="s">
        <v>514</v>
      </c>
      <c r="J125" s="15">
        <v>128166.097629</v>
      </c>
      <c r="K125" s="26">
        <v>290955</v>
      </c>
      <c r="L125" s="26">
        <v>283253</v>
      </c>
      <c r="M125" s="26">
        <v>1027191</v>
      </c>
      <c r="N125" s="26">
        <v>5</v>
      </c>
      <c r="O125" s="29">
        <v>68</v>
      </c>
      <c r="P125" s="26">
        <v>599</v>
      </c>
      <c r="Q125" s="26">
        <v>32</v>
      </c>
      <c r="R125" s="26">
        <v>604</v>
      </c>
      <c r="S125" s="14">
        <v>1.35</v>
      </c>
      <c r="T125" s="14">
        <v>4.84</v>
      </c>
      <c r="U125" s="14">
        <v>40.58</v>
      </c>
      <c r="V125" s="5"/>
      <c r="W125" s="5"/>
    </row>
    <row r="126" spans="1:23" x14ac:dyDescent="0.25">
      <c r="A126" s="14" t="s">
        <v>333</v>
      </c>
      <c r="B126" s="14">
        <v>11495</v>
      </c>
      <c r="C126" s="14" t="s">
        <v>334</v>
      </c>
      <c r="D126" s="14" t="s">
        <v>6</v>
      </c>
      <c r="E126" s="14" t="s">
        <v>538</v>
      </c>
      <c r="F126" s="14">
        <v>15</v>
      </c>
      <c r="G126" s="15">
        <v>50000000</v>
      </c>
      <c r="H126" s="15">
        <v>46.266666666666666</v>
      </c>
      <c r="I126" s="15" t="s">
        <v>514</v>
      </c>
      <c r="J126" s="15">
        <v>20491101.498401001</v>
      </c>
      <c r="K126" s="26">
        <v>45937316</v>
      </c>
      <c r="L126" s="26">
        <v>45835230</v>
      </c>
      <c r="M126" s="26">
        <v>1002227</v>
      </c>
      <c r="N126" s="26">
        <v>78</v>
      </c>
      <c r="O126" s="29">
        <v>44</v>
      </c>
      <c r="P126" s="26">
        <v>9453</v>
      </c>
      <c r="Q126" s="26">
        <v>56</v>
      </c>
      <c r="R126" s="26">
        <v>9531</v>
      </c>
      <c r="S126" s="14">
        <v>1.56</v>
      </c>
      <c r="T126" s="14">
        <v>4.76</v>
      </c>
      <c r="U126" s="14">
        <v>21.8</v>
      </c>
      <c r="V126" s="5"/>
      <c r="W126" s="5"/>
    </row>
    <row r="127" spans="1:23" x14ac:dyDescent="0.25">
      <c r="A127" s="14" t="s">
        <v>338</v>
      </c>
      <c r="B127" s="14">
        <v>11517</v>
      </c>
      <c r="C127" s="14" t="s">
        <v>339</v>
      </c>
      <c r="D127" s="14" t="s">
        <v>6</v>
      </c>
      <c r="E127" s="14" t="s">
        <v>519</v>
      </c>
      <c r="F127" s="14">
        <v>15</v>
      </c>
      <c r="G127" s="15">
        <v>100000000</v>
      </c>
      <c r="H127" s="15">
        <v>43.56666666666667</v>
      </c>
      <c r="I127" s="15" t="s">
        <v>514</v>
      </c>
      <c r="J127" s="15">
        <v>70748055.672101006</v>
      </c>
      <c r="K127" s="26">
        <v>95700548</v>
      </c>
      <c r="L127" s="26">
        <v>94987499</v>
      </c>
      <c r="M127" s="26">
        <v>1007506</v>
      </c>
      <c r="N127" s="26">
        <v>112</v>
      </c>
      <c r="O127" s="29">
        <v>15</v>
      </c>
      <c r="P127" s="26">
        <v>37413</v>
      </c>
      <c r="Q127" s="26">
        <v>85</v>
      </c>
      <c r="R127" s="26">
        <v>37525</v>
      </c>
      <c r="S127" s="14">
        <v>1.5</v>
      </c>
      <c r="T127" s="14">
        <v>4.74</v>
      </c>
      <c r="U127" s="14">
        <v>27.99</v>
      </c>
      <c r="V127" s="5"/>
      <c r="W127" s="5"/>
    </row>
    <row r="128" spans="1:23" x14ac:dyDescent="0.25">
      <c r="A128" s="14" t="s">
        <v>344</v>
      </c>
      <c r="B128" s="14">
        <v>11521</v>
      </c>
      <c r="C128" s="14" t="s">
        <v>345</v>
      </c>
      <c r="D128" s="14" t="s">
        <v>6</v>
      </c>
      <c r="E128" s="14" t="s">
        <v>542</v>
      </c>
      <c r="F128" s="14">
        <v>18</v>
      </c>
      <c r="G128" s="15">
        <v>3000000</v>
      </c>
      <c r="H128" s="15">
        <v>41.6</v>
      </c>
      <c r="I128" s="15" t="s">
        <v>514</v>
      </c>
      <c r="J128" s="15">
        <v>2947631.4762980002</v>
      </c>
      <c r="K128" s="26">
        <v>2904275</v>
      </c>
      <c r="L128" s="26">
        <v>2882702</v>
      </c>
      <c r="M128" s="26">
        <v>1007483</v>
      </c>
      <c r="N128" s="26">
        <v>13</v>
      </c>
      <c r="O128" s="29">
        <v>6</v>
      </c>
      <c r="P128" s="26">
        <v>3367</v>
      </c>
      <c r="Q128" s="26">
        <v>94</v>
      </c>
      <c r="R128" s="26">
        <v>3380</v>
      </c>
      <c r="S128" s="14">
        <v>1.63</v>
      </c>
      <c r="T128" s="14">
        <v>4.9000000000000004</v>
      </c>
      <c r="U128" s="14">
        <v>33.83</v>
      </c>
      <c r="V128" s="5"/>
      <c r="W128" s="5"/>
    </row>
    <row r="129" spans="1:23" x14ac:dyDescent="0.25">
      <c r="A129" s="14" t="s">
        <v>353</v>
      </c>
      <c r="B129" s="14">
        <v>11551</v>
      </c>
      <c r="C129" s="14" t="s">
        <v>354</v>
      </c>
      <c r="D129" s="14" t="s">
        <v>6</v>
      </c>
      <c r="E129" s="14" t="s">
        <v>528</v>
      </c>
      <c r="F129" s="14">
        <v>18</v>
      </c>
      <c r="G129" s="15">
        <v>15000000</v>
      </c>
      <c r="H129" s="15">
        <v>36.799999999999997</v>
      </c>
      <c r="I129" s="15" t="s">
        <v>514</v>
      </c>
      <c r="J129" s="15">
        <v>2856000.5000300002</v>
      </c>
      <c r="K129" s="26">
        <v>13425019</v>
      </c>
      <c r="L129" s="26">
        <v>13315555</v>
      </c>
      <c r="M129" s="26">
        <v>1008220</v>
      </c>
      <c r="N129" s="26">
        <v>26</v>
      </c>
      <c r="O129" s="29">
        <v>12</v>
      </c>
      <c r="P129" s="26">
        <v>3566</v>
      </c>
      <c r="Q129" s="26">
        <v>88</v>
      </c>
      <c r="R129" s="26">
        <v>3592</v>
      </c>
      <c r="S129" s="14">
        <v>1.63</v>
      </c>
      <c r="T129" s="14">
        <v>5.0599999999999996</v>
      </c>
      <c r="U129" s="14">
        <v>28.64</v>
      </c>
      <c r="V129" s="5"/>
      <c r="W129" s="5"/>
    </row>
    <row r="130" spans="1:23" x14ac:dyDescent="0.25">
      <c r="A130" s="14" t="s">
        <v>355</v>
      </c>
      <c r="B130" s="14">
        <v>11562</v>
      </c>
      <c r="C130" s="14" t="s">
        <v>356</v>
      </c>
      <c r="D130" s="14" t="s">
        <v>6</v>
      </c>
      <c r="E130" s="14" t="s">
        <v>520</v>
      </c>
      <c r="F130" s="14">
        <v>0</v>
      </c>
      <c r="G130" s="15">
        <v>300000000</v>
      </c>
      <c r="H130" s="15">
        <v>36.56666666666667</v>
      </c>
      <c r="I130" s="15" t="s">
        <v>514</v>
      </c>
      <c r="J130" s="15">
        <v>1034547.58734</v>
      </c>
      <c r="K130" s="26">
        <v>2941833</v>
      </c>
      <c r="L130" s="26">
        <v>294178372</v>
      </c>
      <c r="M130" s="26">
        <v>10000</v>
      </c>
      <c r="N130" s="26">
        <v>13</v>
      </c>
      <c r="O130" s="29">
        <v>20</v>
      </c>
      <c r="P130" s="26">
        <v>3175</v>
      </c>
      <c r="Q130" s="26">
        <v>80</v>
      </c>
      <c r="R130" s="26">
        <v>3188</v>
      </c>
      <c r="S130" s="14">
        <v>1.35</v>
      </c>
      <c r="T130" s="14">
        <v>5.0599999999999996</v>
      </c>
      <c r="U130" s="14">
        <v>25.59</v>
      </c>
      <c r="V130" s="5"/>
      <c r="W130" s="5"/>
    </row>
    <row r="131" spans="1:23" x14ac:dyDescent="0.25">
      <c r="A131" s="14" t="s">
        <v>373</v>
      </c>
      <c r="B131" s="14">
        <v>11621</v>
      </c>
      <c r="C131" s="14" t="s">
        <v>374</v>
      </c>
      <c r="D131" s="14" t="s">
        <v>6</v>
      </c>
      <c r="E131" s="14" t="s">
        <v>574</v>
      </c>
      <c r="F131" s="14">
        <v>0</v>
      </c>
      <c r="G131" s="15">
        <v>100000000</v>
      </c>
      <c r="H131" s="15">
        <v>25.566666666666666</v>
      </c>
      <c r="I131" s="15" t="s">
        <v>514</v>
      </c>
      <c r="J131" s="15">
        <v>930955.92031099997</v>
      </c>
      <c r="K131" s="26">
        <v>1395136</v>
      </c>
      <c r="L131" s="26">
        <v>55356494</v>
      </c>
      <c r="M131" s="26">
        <v>25203</v>
      </c>
      <c r="N131" s="26">
        <v>5</v>
      </c>
      <c r="O131" s="29">
        <v>73</v>
      </c>
      <c r="P131" s="26">
        <v>892</v>
      </c>
      <c r="Q131" s="26">
        <v>27</v>
      </c>
      <c r="R131" s="26">
        <v>897</v>
      </c>
      <c r="S131" s="14">
        <v>2</v>
      </c>
      <c r="T131" s="14">
        <v>3.28</v>
      </c>
      <c r="U131" s="14">
        <v>63.4</v>
      </c>
      <c r="V131" s="5"/>
      <c r="W131" s="5"/>
    </row>
    <row r="132" spans="1:23" x14ac:dyDescent="0.25">
      <c r="A132" s="14" t="s">
        <v>383</v>
      </c>
      <c r="B132" s="14">
        <v>11661</v>
      </c>
      <c r="C132" s="14" t="s">
        <v>384</v>
      </c>
      <c r="D132" s="14" t="s">
        <v>6</v>
      </c>
      <c r="E132" s="14" t="s">
        <v>582</v>
      </c>
      <c r="F132" s="14">
        <v>0</v>
      </c>
      <c r="G132" s="15">
        <v>1000000</v>
      </c>
      <c r="H132" s="15">
        <v>17.666666666666668</v>
      </c>
      <c r="I132" s="15" t="s">
        <v>514</v>
      </c>
      <c r="J132" s="15">
        <v>516766.07874700002</v>
      </c>
      <c r="K132" s="26">
        <v>705286</v>
      </c>
      <c r="L132" s="26">
        <v>724165</v>
      </c>
      <c r="M132" s="26">
        <v>973929</v>
      </c>
      <c r="N132" s="26">
        <v>16</v>
      </c>
      <c r="O132" s="29">
        <v>58</v>
      </c>
      <c r="P132" s="26">
        <v>372</v>
      </c>
      <c r="Q132" s="26">
        <v>42</v>
      </c>
      <c r="R132" s="26">
        <v>388</v>
      </c>
      <c r="S132" s="14">
        <v>-1.36</v>
      </c>
      <c r="T132" s="14">
        <v>1.37</v>
      </c>
      <c r="U132" s="14">
        <v>36.49</v>
      </c>
      <c r="V132" s="5"/>
      <c r="W132" s="5"/>
    </row>
    <row r="133" spans="1:23" x14ac:dyDescent="0.25">
      <c r="A133" s="14" t="s">
        <v>391</v>
      </c>
      <c r="B133" s="14">
        <v>11665</v>
      </c>
      <c r="C133" s="14" t="s">
        <v>392</v>
      </c>
      <c r="D133" s="14" t="s">
        <v>6</v>
      </c>
      <c r="E133" s="14" t="s">
        <v>558</v>
      </c>
      <c r="F133" s="14">
        <v>18</v>
      </c>
      <c r="G133" s="15">
        <v>4000000</v>
      </c>
      <c r="H133" s="15">
        <v>16.600000000000001</v>
      </c>
      <c r="I133" s="15" t="s">
        <v>514</v>
      </c>
      <c r="J133" s="15">
        <v>459478.08702799998</v>
      </c>
      <c r="K133" s="26">
        <v>732133</v>
      </c>
      <c r="L133" s="26">
        <v>724427</v>
      </c>
      <c r="M133" s="26">
        <v>1010636</v>
      </c>
      <c r="N133" s="26">
        <v>9</v>
      </c>
      <c r="O133" s="29">
        <v>65</v>
      </c>
      <c r="P133" s="26">
        <v>13057</v>
      </c>
      <c r="Q133" s="26">
        <v>35</v>
      </c>
      <c r="R133" s="26">
        <v>13066</v>
      </c>
      <c r="S133" s="14">
        <v>1.97</v>
      </c>
      <c r="T133" s="14">
        <v>5.74</v>
      </c>
      <c r="U133" s="14">
        <v>28.13</v>
      </c>
      <c r="V133" s="5"/>
      <c r="W133" s="5"/>
    </row>
    <row r="134" spans="1:23" x14ac:dyDescent="0.25">
      <c r="A134" s="14" t="s">
        <v>409</v>
      </c>
      <c r="B134" s="14">
        <v>11706</v>
      </c>
      <c r="C134" s="14" t="s">
        <v>410</v>
      </c>
      <c r="D134" s="14" t="s">
        <v>9</v>
      </c>
      <c r="E134" s="14" t="s">
        <v>587</v>
      </c>
      <c r="F134" s="14">
        <v>0</v>
      </c>
      <c r="G134" s="15">
        <v>5000000</v>
      </c>
      <c r="H134" s="15">
        <v>9.6</v>
      </c>
      <c r="I134" s="15" t="s">
        <v>514</v>
      </c>
      <c r="J134" s="15">
        <v>0</v>
      </c>
      <c r="K134" s="26">
        <v>878824</v>
      </c>
      <c r="L134" s="26">
        <v>634295</v>
      </c>
      <c r="M134" s="26">
        <v>1385512</v>
      </c>
      <c r="N134" s="26">
        <v>8</v>
      </c>
      <c r="O134" s="29">
        <v>27</v>
      </c>
      <c r="P134" s="26">
        <v>2293</v>
      </c>
      <c r="Q134" s="26">
        <v>73</v>
      </c>
      <c r="R134" s="26">
        <v>2301</v>
      </c>
      <c r="S134" s="14">
        <v>6.91</v>
      </c>
      <c r="T134" s="14">
        <v>-6.14</v>
      </c>
      <c r="U134" s="14">
        <v>0</v>
      </c>
      <c r="V134" s="5"/>
      <c r="W134" s="5"/>
    </row>
    <row r="135" spans="1:23" x14ac:dyDescent="0.25">
      <c r="A135" s="14" t="s">
        <v>416</v>
      </c>
      <c r="B135" s="14">
        <v>11691</v>
      </c>
      <c r="C135" s="14" t="s">
        <v>417</v>
      </c>
      <c r="D135" s="14" t="s">
        <v>19</v>
      </c>
      <c r="E135" s="14" t="s">
        <v>520</v>
      </c>
      <c r="F135" s="14">
        <v>0</v>
      </c>
      <c r="G135" s="15">
        <v>20000000</v>
      </c>
      <c r="H135" s="15">
        <v>8.3000000000000007</v>
      </c>
      <c r="I135" s="15" t="s">
        <v>514</v>
      </c>
      <c r="J135" s="15">
        <v>0</v>
      </c>
      <c r="K135" s="26">
        <v>43552</v>
      </c>
      <c r="L135" s="26">
        <v>3284245</v>
      </c>
      <c r="M135" s="26">
        <v>13261</v>
      </c>
      <c r="N135" s="26">
        <v>6</v>
      </c>
      <c r="O135" s="29">
        <v>63</v>
      </c>
      <c r="P135" s="26">
        <v>107</v>
      </c>
      <c r="Q135" s="26">
        <v>37</v>
      </c>
      <c r="R135" s="26">
        <v>113</v>
      </c>
      <c r="S135" s="14">
        <v>8.64</v>
      </c>
      <c r="T135" s="14">
        <v>5.15</v>
      </c>
      <c r="U135" s="14">
        <v>0</v>
      </c>
      <c r="V135" s="5"/>
      <c r="W135" s="5"/>
    </row>
    <row r="136" spans="1:23" x14ac:dyDescent="0.25">
      <c r="A136" s="14" t="s">
        <v>424</v>
      </c>
      <c r="B136" s="14">
        <v>11701</v>
      </c>
      <c r="C136" s="14" t="s">
        <v>425</v>
      </c>
      <c r="D136" s="14" t="s">
        <v>6</v>
      </c>
      <c r="E136" s="14" t="s">
        <v>590</v>
      </c>
      <c r="F136" s="14">
        <v>18</v>
      </c>
      <c r="G136" s="15">
        <v>1000000</v>
      </c>
      <c r="H136" s="15">
        <v>6.9</v>
      </c>
      <c r="I136" s="15" t="s">
        <v>514</v>
      </c>
      <c r="J136" s="15">
        <v>0</v>
      </c>
      <c r="K136" s="26">
        <v>178623</v>
      </c>
      <c r="L136" s="26">
        <v>178121</v>
      </c>
      <c r="M136" s="26">
        <v>1002816</v>
      </c>
      <c r="N136" s="26">
        <v>6</v>
      </c>
      <c r="O136" s="29">
        <v>19</v>
      </c>
      <c r="P136" s="26">
        <v>146</v>
      </c>
      <c r="Q136" s="26">
        <v>81</v>
      </c>
      <c r="R136" s="26">
        <v>152</v>
      </c>
      <c r="S136" s="14">
        <v>0.25</v>
      </c>
      <c r="T136" s="14">
        <v>3.36</v>
      </c>
      <c r="U136" s="14">
        <v>0</v>
      </c>
      <c r="V136" s="5"/>
      <c r="W136" s="5"/>
    </row>
    <row r="137" spans="1:23" x14ac:dyDescent="0.25">
      <c r="A137" s="14" t="s">
        <v>428</v>
      </c>
      <c r="B137" s="14">
        <v>11736</v>
      </c>
      <c r="C137" s="14" t="s">
        <v>429</v>
      </c>
      <c r="D137" s="14" t="s">
        <v>9</v>
      </c>
      <c r="E137" s="14" t="s">
        <v>582</v>
      </c>
      <c r="F137" s="14">
        <v>0</v>
      </c>
      <c r="G137" s="15">
        <v>1000000000</v>
      </c>
      <c r="H137" s="15">
        <v>5.9666666666666668</v>
      </c>
      <c r="I137" s="15" t="s">
        <v>515</v>
      </c>
      <c r="J137" s="15">
        <v>0</v>
      </c>
      <c r="K137" s="26">
        <v>3944447</v>
      </c>
      <c r="L137" s="26">
        <v>400000000</v>
      </c>
      <c r="M137" s="26">
        <v>9861</v>
      </c>
      <c r="N137" s="26">
        <v>67</v>
      </c>
      <c r="O137" s="29">
        <v>29.105319000000001</v>
      </c>
      <c r="P137" s="26">
        <v>103425</v>
      </c>
      <c r="Q137" s="26">
        <v>70.894681000000006</v>
      </c>
      <c r="R137" s="26">
        <v>103492</v>
      </c>
      <c r="S137" s="14">
        <v>3.18</v>
      </c>
      <c r="T137" s="14">
        <v>-9.66</v>
      </c>
      <c r="U137" s="14">
        <v>0</v>
      </c>
      <c r="V137" s="5"/>
      <c r="W137" s="5"/>
    </row>
    <row r="138" spans="1:23" x14ac:dyDescent="0.25">
      <c r="A138" s="14" t="s">
        <v>430</v>
      </c>
      <c r="B138" s="14">
        <v>11738</v>
      </c>
      <c r="C138" s="14" t="s">
        <v>431</v>
      </c>
      <c r="D138" s="14" t="s">
        <v>6</v>
      </c>
      <c r="E138" s="14" t="s">
        <v>587</v>
      </c>
      <c r="F138" s="14">
        <v>18</v>
      </c>
      <c r="G138" s="15">
        <v>35000000</v>
      </c>
      <c r="H138" s="15">
        <v>5.1333333333333337</v>
      </c>
      <c r="I138" s="15" t="s">
        <v>514</v>
      </c>
      <c r="J138" s="15">
        <v>0</v>
      </c>
      <c r="K138" s="26">
        <v>2728606</v>
      </c>
      <c r="L138" s="26">
        <v>27285847</v>
      </c>
      <c r="M138" s="26">
        <v>100000</v>
      </c>
      <c r="N138" s="26">
        <v>10</v>
      </c>
      <c r="O138" s="29">
        <v>29</v>
      </c>
      <c r="P138" s="26">
        <v>1128</v>
      </c>
      <c r="Q138" s="26">
        <v>71</v>
      </c>
      <c r="R138" s="26">
        <v>1138</v>
      </c>
      <c r="S138" s="14">
        <v>1.64</v>
      </c>
      <c r="T138" s="14">
        <v>5.17</v>
      </c>
      <c r="U138" s="14">
        <v>0</v>
      </c>
      <c r="V138" s="5"/>
      <c r="W138" s="5"/>
    </row>
    <row r="139" spans="1:23" x14ac:dyDescent="0.25">
      <c r="A139" s="14" t="s">
        <v>433</v>
      </c>
      <c r="B139" s="14">
        <v>11741</v>
      </c>
      <c r="C139" s="14" t="s">
        <v>434</v>
      </c>
      <c r="D139" s="14" t="s">
        <v>6</v>
      </c>
      <c r="E139" s="14" t="s">
        <v>509</v>
      </c>
      <c r="F139" s="14">
        <v>0</v>
      </c>
      <c r="G139" s="15">
        <v>380000000</v>
      </c>
      <c r="H139" s="15">
        <v>4.7333333333333334</v>
      </c>
      <c r="I139" s="15" t="s">
        <v>514</v>
      </c>
      <c r="J139" s="15">
        <v>0</v>
      </c>
      <c r="K139" s="26">
        <v>1381856</v>
      </c>
      <c r="L139" s="26">
        <v>136998971</v>
      </c>
      <c r="M139" s="26">
        <v>10086</v>
      </c>
      <c r="N139" s="26">
        <v>7</v>
      </c>
      <c r="O139" s="29">
        <v>64</v>
      </c>
      <c r="P139" s="26">
        <v>499</v>
      </c>
      <c r="Q139" s="26">
        <v>36</v>
      </c>
      <c r="R139" s="26">
        <v>506</v>
      </c>
      <c r="S139" s="14">
        <v>1.64</v>
      </c>
      <c r="T139" s="14">
        <v>4.71</v>
      </c>
      <c r="U139" s="14">
        <v>0</v>
      </c>
      <c r="V139" s="5"/>
      <c r="W139" s="5"/>
    </row>
    <row r="140" spans="1:23" x14ac:dyDescent="0.25">
      <c r="A140" s="14" t="s">
        <v>99</v>
      </c>
      <c r="B140" s="14">
        <v>10920</v>
      </c>
      <c r="C140" s="14" t="s">
        <v>100</v>
      </c>
      <c r="D140" s="14" t="s">
        <v>6</v>
      </c>
      <c r="E140" s="14" t="s">
        <v>524</v>
      </c>
      <c r="F140" s="14">
        <v>15</v>
      </c>
      <c r="G140" s="15">
        <v>1000000000</v>
      </c>
      <c r="H140" s="15">
        <v>113.9</v>
      </c>
      <c r="I140" s="15" t="s">
        <v>515</v>
      </c>
      <c r="J140" s="15">
        <v>214462.04122700001</v>
      </c>
      <c r="K140" s="26">
        <v>3709183</v>
      </c>
      <c r="L140" s="26">
        <v>367625403</v>
      </c>
      <c r="M140" s="26">
        <v>10090</v>
      </c>
      <c r="N140" s="26">
        <v>18</v>
      </c>
      <c r="O140" s="29">
        <v>93.306693100000004</v>
      </c>
      <c r="P140" s="26">
        <v>1025</v>
      </c>
      <c r="Q140" s="26">
        <v>6.6933068999999996</v>
      </c>
      <c r="R140" s="26">
        <v>1043</v>
      </c>
      <c r="S140" s="14">
        <v>1.71</v>
      </c>
      <c r="T140" s="14">
        <v>5.27</v>
      </c>
      <c r="U140" s="14">
        <v>30.31</v>
      </c>
      <c r="V140" s="5"/>
      <c r="W140" s="5"/>
    </row>
    <row r="141" spans="1:23" x14ac:dyDescent="0.25">
      <c r="A141" s="14" t="s">
        <v>154</v>
      </c>
      <c r="B141" s="14">
        <v>11172</v>
      </c>
      <c r="C141" s="14" t="s">
        <v>155</v>
      </c>
      <c r="D141" s="14" t="s">
        <v>19</v>
      </c>
      <c r="E141" s="14" t="s">
        <v>549</v>
      </c>
      <c r="F141" s="14">
        <v>0</v>
      </c>
      <c r="G141" s="15">
        <v>50000000</v>
      </c>
      <c r="H141" s="15">
        <v>90.8</v>
      </c>
      <c r="I141" s="15" t="s">
        <v>515</v>
      </c>
      <c r="J141" s="15">
        <v>188257.48160900001</v>
      </c>
      <c r="K141" s="26">
        <v>2590152</v>
      </c>
      <c r="L141" s="26">
        <v>24682630</v>
      </c>
      <c r="M141" s="26">
        <v>104938</v>
      </c>
      <c r="N141" s="26">
        <v>17</v>
      </c>
      <c r="O141" s="29">
        <v>98.431160000000006</v>
      </c>
      <c r="P141" s="26">
        <v>1018</v>
      </c>
      <c r="Q141" s="26">
        <v>1.56884</v>
      </c>
      <c r="R141" s="26">
        <v>1035</v>
      </c>
      <c r="S141" s="14">
        <v>1.33</v>
      </c>
      <c r="T141" s="14">
        <v>1.92</v>
      </c>
      <c r="U141" s="14">
        <v>106.44</v>
      </c>
      <c r="V141" s="5"/>
      <c r="W141" s="5"/>
    </row>
    <row r="142" spans="1:23" x14ac:dyDescent="0.25">
      <c r="A142" s="14" t="s">
        <v>158</v>
      </c>
      <c r="B142" s="14">
        <v>11183</v>
      </c>
      <c r="C142" s="14" t="s">
        <v>157</v>
      </c>
      <c r="D142" s="14" t="s">
        <v>9</v>
      </c>
      <c r="E142" s="14" t="s">
        <v>550</v>
      </c>
      <c r="F142" s="14">
        <v>0</v>
      </c>
      <c r="G142" s="15">
        <v>3200000000</v>
      </c>
      <c r="H142" s="15">
        <v>89.3</v>
      </c>
      <c r="I142" s="15" t="s">
        <v>515</v>
      </c>
      <c r="J142" s="15">
        <v>1536154.1139710001</v>
      </c>
      <c r="K142" s="26">
        <v>8116037</v>
      </c>
      <c r="L142" s="26">
        <v>699279760</v>
      </c>
      <c r="M142" s="26">
        <v>11607</v>
      </c>
      <c r="N142" s="26">
        <v>100</v>
      </c>
      <c r="O142" s="29">
        <v>95.390997656249993</v>
      </c>
      <c r="P142" s="26">
        <v>8528</v>
      </c>
      <c r="Q142" s="26">
        <v>4.6090023437500003</v>
      </c>
      <c r="R142" s="26">
        <v>8628</v>
      </c>
      <c r="S142" s="14">
        <v>6.47</v>
      </c>
      <c r="T142" s="14">
        <v>-4.55</v>
      </c>
      <c r="U142" s="14">
        <v>193.72</v>
      </c>
      <c r="V142" s="5"/>
      <c r="W142" s="5"/>
    </row>
    <row r="143" spans="1:23" x14ac:dyDescent="0.25">
      <c r="A143" s="14" t="s">
        <v>163</v>
      </c>
      <c r="B143" s="14">
        <v>11197</v>
      </c>
      <c r="C143" s="14" t="s">
        <v>164</v>
      </c>
      <c r="D143" s="14" t="s">
        <v>9</v>
      </c>
      <c r="E143" s="14" t="s">
        <v>552</v>
      </c>
      <c r="F143" s="14">
        <v>0</v>
      </c>
      <c r="G143" s="15">
        <v>700000000</v>
      </c>
      <c r="H143" s="15">
        <v>87.566666666666663</v>
      </c>
      <c r="I143" s="15" t="s">
        <v>515</v>
      </c>
      <c r="J143" s="15">
        <v>1057576.094785</v>
      </c>
      <c r="K143" s="26">
        <v>2855021</v>
      </c>
      <c r="L143" s="26">
        <v>28556400</v>
      </c>
      <c r="M143" s="26">
        <v>99979</v>
      </c>
      <c r="N143" s="26">
        <v>40</v>
      </c>
      <c r="O143" s="29">
        <v>99.685073857142854</v>
      </c>
      <c r="P143" s="26">
        <v>2500</v>
      </c>
      <c r="Q143" s="26">
        <v>0.31492614285714288</v>
      </c>
      <c r="R143" s="26">
        <v>2540</v>
      </c>
      <c r="S143" s="14">
        <v>4.76</v>
      </c>
      <c r="T143" s="14">
        <v>-6.33</v>
      </c>
      <c r="U143" s="14">
        <v>160.84</v>
      </c>
      <c r="V143" s="5"/>
      <c r="W143" s="5"/>
    </row>
    <row r="144" spans="1:23" x14ac:dyDescent="0.25">
      <c r="A144" s="14" t="s">
        <v>165</v>
      </c>
      <c r="B144" s="14">
        <v>11195</v>
      </c>
      <c r="C144" s="14" t="s">
        <v>166</v>
      </c>
      <c r="D144" s="14" t="s">
        <v>9</v>
      </c>
      <c r="E144" s="14" t="s">
        <v>548</v>
      </c>
      <c r="F144" s="14">
        <v>0</v>
      </c>
      <c r="G144" s="15">
        <v>50000000</v>
      </c>
      <c r="H144" s="15">
        <v>87.433333333333337</v>
      </c>
      <c r="I144" s="15" t="s">
        <v>515</v>
      </c>
      <c r="J144" s="15">
        <v>492458.27721899998</v>
      </c>
      <c r="K144" s="26">
        <v>3115326</v>
      </c>
      <c r="L144" s="26">
        <v>18190152</v>
      </c>
      <c r="M144" s="26">
        <v>171261</v>
      </c>
      <c r="N144" s="26">
        <v>92</v>
      </c>
      <c r="O144" s="29">
        <v>86.944546000000003</v>
      </c>
      <c r="P144" s="26">
        <v>4659</v>
      </c>
      <c r="Q144" s="26">
        <v>13.055453999999999</v>
      </c>
      <c r="R144" s="26">
        <v>4751</v>
      </c>
      <c r="S144" s="14">
        <v>4.97</v>
      </c>
      <c r="T144" s="14">
        <v>6.49</v>
      </c>
      <c r="U144" s="14">
        <v>243.66</v>
      </c>
      <c r="V144" s="5"/>
      <c r="W144" s="5"/>
    </row>
    <row r="145" spans="1:23" x14ac:dyDescent="0.25">
      <c r="A145" s="14" t="s">
        <v>167</v>
      </c>
      <c r="B145" s="14">
        <v>11215</v>
      </c>
      <c r="C145" s="14" t="s">
        <v>168</v>
      </c>
      <c r="D145" s="14" t="s">
        <v>9</v>
      </c>
      <c r="E145" s="14" t="s">
        <v>520</v>
      </c>
      <c r="F145" s="14">
        <v>0</v>
      </c>
      <c r="G145" s="15">
        <v>100000000</v>
      </c>
      <c r="H145" s="15">
        <v>87.066666666666663</v>
      </c>
      <c r="I145" s="15" t="s">
        <v>515</v>
      </c>
      <c r="J145" s="15">
        <v>2027732.3889309999</v>
      </c>
      <c r="K145" s="26">
        <v>7500618</v>
      </c>
      <c r="L145" s="26">
        <v>36693924</v>
      </c>
      <c r="M145" s="26">
        <v>204410</v>
      </c>
      <c r="N145" s="26">
        <v>71</v>
      </c>
      <c r="O145" s="29">
        <v>83.172223000000002</v>
      </c>
      <c r="P145" s="26">
        <v>9829</v>
      </c>
      <c r="Q145" s="26">
        <v>16.827777000000001</v>
      </c>
      <c r="R145" s="26">
        <v>9900</v>
      </c>
      <c r="S145" s="14">
        <v>5.55</v>
      </c>
      <c r="T145" s="14">
        <v>5.76</v>
      </c>
      <c r="U145" s="14">
        <v>192.11</v>
      </c>
      <c r="V145" s="5"/>
      <c r="W145" s="5"/>
    </row>
    <row r="146" spans="1:23" x14ac:dyDescent="0.25">
      <c r="A146" s="14" t="s">
        <v>171</v>
      </c>
      <c r="B146" s="14">
        <v>11196</v>
      </c>
      <c r="C146" s="14" t="s">
        <v>170</v>
      </c>
      <c r="D146" s="14" t="s">
        <v>19</v>
      </c>
      <c r="E146" s="14" t="s">
        <v>524</v>
      </c>
      <c r="F146" s="14">
        <v>0</v>
      </c>
      <c r="G146" s="15">
        <v>100000000</v>
      </c>
      <c r="H146" s="15">
        <v>86.033333333333331</v>
      </c>
      <c r="I146" s="15" t="s">
        <v>515</v>
      </c>
      <c r="J146" s="15">
        <v>623502.83824199997</v>
      </c>
      <c r="K146" s="26">
        <v>1725509</v>
      </c>
      <c r="L146" s="26">
        <v>16857539</v>
      </c>
      <c r="M146" s="26">
        <v>102359</v>
      </c>
      <c r="N146" s="26">
        <v>22</v>
      </c>
      <c r="O146" s="29">
        <v>98.287874000000002</v>
      </c>
      <c r="P146" s="26">
        <v>5340</v>
      </c>
      <c r="Q146" s="26">
        <v>1.712126</v>
      </c>
      <c r="R146" s="26">
        <v>5362</v>
      </c>
      <c r="S146" s="14">
        <v>5.82</v>
      </c>
      <c r="T146" s="14">
        <v>-1.1599999999999999</v>
      </c>
      <c r="U146" s="14">
        <v>142.26</v>
      </c>
      <c r="V146" s="5"/>
      <c r="W146" s="5"/>
    </row>
    <row r="147" spans="1:23" x14ac:dyDescent="0.25">
      <c r="A147" s="14" t="s">
        <v>192</v>
      </c>
      <c r="B147" s="14">
        <v>11260</v>
      </c>
      <c r="C147" s="14" t="s">
        <v>193</v>
      </c>
      <c r="D147" s="14" t="s">
        <v>9</v>
      </c>
      <c r="E147" s="14" t="s">
        <v>539</v>
      </c>
      <c r="F147" s="14">
        <v>0</v>
      </c>
      <c r="G147" s="15">
        <v>50000000</v>
      </c>
      <c r="H147" s="15">
        <v>78.7</v>
      </c>
      <c r="I147" s="15" t="s">
        <v>515</v>
      </c>
      <c r="J147" s="15">
        <v>504175.67202</v>
      </c>
      <c r="K147" s="26">
        <v>1276455</v>
      </c>
      <c r="L147" s="26">
        <v>11078690</v>
      </c>
      <c r="M147" s="26">
        <v>115218</v>
      </c>
      <c r="N147" s="26">
        <v>15</v>
      </c>
      <c r="O147" s="29">
        <v>98.834140000000005</v>
      </c>
      <c r="P147" s="26">
        <v>1309</v>
      </c>
      <c r="Q147" s="26">
        <v>1.1658599999999999</v>
      </c>
      <c r="R147" s="26">
        <v>1324</v>
      </c>
      <c r="S147" s="14">
        <v>3.07</v>
      </c>
      <c r="T147" s="14">
        <v>0.31</v>
      </c>
      <c r="U147" s="14">
        <v>129.13999999999999</v>
      </c>
      <c r="V147" s="5"/>
      <c r="W147" s="5"/>
    </row>
    <row r="148" spans="1:23" x14ac:dyDescent="0.25">
      <c r="A148" s="14" t="s">
        <v>220</v>
      </c>
      <c r="B148" s="14">
        <v>11308</v>
      </c>
      <c r="C148" s="14" t="s">
        <v>221</v>
      </c>
      <c r="D148" s="14" t="s">
        <v>9</v>
      </c>
      <c r="E148" s="14" t="s">
        <v>537</v>
      </c>
      <c r="F148" s="14">
        <v>0</v>
      </c>
      <c r="G148" s="15">
        <v>50000000</v>
      </c>
      <c r="H148" s="15">
        <v>73.099999999999994</v>
      </c>
      <c r="I148" s="15" t="s">
        <v>515</v>
      </c>
      <c r="J148" s="15">
        <v>589162.336305</v>
      </c>
      <c r="K148" s="26">
        <v>2504784</v>
      </c>
      <c r="L148" s="26">
        <v>16789732</v>
      </c>
      <c r="M148" s="26">
        <v>149185</v>
      </c>
      <c r="N148" s="26">
        <v>30</v>
      </c>
      <c r="O148" s="29">
        <v>82.069832000000005</v>
      </c>
      <c r="P148" s="26">
        <v>6739</v>
      </c>
      <c r="Q148" s="26">
        <v>17.930167999999998</v>
      </c>
      <c r="R148" s="26">
        <v>6769</v>
      </c>
      <c r="S148" s="14">
        <v>3</v>
      </c>
      <c r="T148" s="14">
        <v>-14.35</v>
      </c>
      <c r="U148" s="14">
        <v>156.91</v>
      </c>
      <c r="V148" s="5"/>
      <c r="W148" s="5"/>
    </row>
    <row r="149" spans="1:23" x14ac:dyDescent="0.25">
      <c r="A149" s="14" t="s">
        <v>229</v>
      </c>
      <c r="B149" s="14">
        <v>11312</v>
      </c>
      <c r="C149" s="14" t="s">
        <v>227</v>
      </c>
      <c r="D149" s="14" t="s">
        <v>9</v>
      </c>
      <c r="E149" s="14" t="s">
        <v>522</v>
      </c>
      <c r="F149" s="14">
        <v>0</v>
      </c>
      <c r="G149" s="15">
        <v>100000000</v>
      </c>
      <c r="H149" s="15">
        <v>71.5</v>
      </c>
      <c r="I149" s="15" t="s">
        <v>515</v>
      </c>
      <c r="J149" s="15">
        <v>721182.46081800002</v>
      </c>
      <c r="K149" s="26">
        <v>3945234</v>
      </c>
      <c r="L149" s="26">
        <v>23508335</v>
      </c>
      <c r="M149" s="26">
        <v>167823</v>
      </c>
      <c r="N149" s="26">
        <v>42</v>
      </c>
      <c r="O149" s="29">
        <v>92.255896000000007</v>
      </c>
      <c r="P149" s="26">
        <v>6839</v>
      </c>
      <c r="Q149" s="26">
        <v>7.7441040000000001</v>
      </c>
      <c r="R149" s="26">
        <v>6881</v>
      </c>
      <c r="S149" s="14">
        <v>7.62</v>
      </c>
      <c r="T149" s="14">
        <v>-1.4</v>
      </c>
      <c r="U149" s="14">
        <v>190.89</v>
      </c>
      <c r="V149" s="5"/>
      <c r="W149" s="5"/>
    </row>
    <row r="150" spans="1:23" x14ac:dyDescent="0.25">
      <c r="A150" s="14" t="s">
        <v>231</v>
      </c>
      <c r="B150" s="14">
        <v>11315</v>
      </c>
      <c r="C150" s="14" t="s">
        <v>232</v>
      </c>
      <c r="D150" s="14" t="s">
        <v>233</v>
      </c>
      <c r="E150" s="14" t="s">
        <v>551</v>
      </c>
      <c r="F150" s="14">
        <v>0</v>
      </c>
      <c r="G150" s="15">
        <v>4000000000</v>
      </c>
      <c r="H150" s="15">
        <v>70.86666666666666</v>
      </c>
      <c r="I150" s="15" t="s">
        <v>515</v>
      </c>
      <c r="J150" s="15">
        <v>13795509.024092</v>
      </c>
      <c r="K150" s="26">
        <v>72992919</v>
      </c>
      <c r="L150" s="26">
        <v>2107821420</v>
      </c>
      <c r="M150" s="26">
        <v>34630</v>
      </c>
      <c r="N150" s="26">
        <v>515</v>
      </c>
      <c r="O150" s="29">
        <v>77.975539025000003</v>
      </c>
      <c r="P150" s="26">
        <v>10097</v>
      </c>
      <c r="Q150" s="26">
        <v>22.024460975</v>
      </c>
      <c r="R150" s="26">
        <v>10612</v>
      </c>
      <c r="S150" s="14">
        <v>1.6</v>
      </c>
      <c r="T150" s="14">
        <v>4.53</v>
      </c>
      <c r="U150" s="14">
        <v>21.42</v>
      </c>
      <c r="V150" s="5"/>
      <c r="W150" s="5"/>
    </row>
    <row r="151" spans="1:23" x14ac:dyDescent="0.25">
      <c r="A151" s="14" t="s">
        <v>246</v>
      </c>
      <c r="B151" s="14">
        <v>11323</v>
      </c>
      <c r="C151" s="14" t="s">
        <v>247</v>
      </c>
      <c r="D151" s="14" t="s">
        <v>6</v>
      </c>
      <c r="E151" s="14" t="s">
        <v>544</v>
      </c>
      <c r="F151" s="14">
        <v>0</v>
      </c>
      <c r="G151" s="15">
        <v>500000000</v>
      </c>
      <c r="H151" s="15">
        <v>68.666666666666671</v>
      </c>
      <c r="I151" s="15" t="s">
        <v>515</v>
      </c>
      <c r="J151" s="15">
        <v>467668.203393</v>
      </c>
      <c r="K151" s="26">
        <v>1720853</v>
      </c>
      <c r="L151" s="26">
        <v>171016786</v>
      </c>
      <c r="M151" s="26">
        <v>10063</v>
      </c>
      <c r="N151" s="26">
        <v>31</v>
      </c>
      <c r="O151" s="29">
        <v>84.095730000000003</v>
      </c>
      <c r="P151" s="26">
        <v>1265</v>
      </c>
      <c r="Q151" s="26">
        <v>15.90427</v>
      </c>
      <c r="R151" s="26">
        <v>1296</v>
      </c>
      <c r="S151" s="14">
        <v>1.4</v>
      </c>
      <c r="T151" s="14">
        <v>4.91</v>
      </c>
      <c r="U151" s="14">
        <v>33.130000000000003</v>
      </c>
      <c r="V151" s="5"/>
      <c r="W151" s="5"/>
    </row>
    <row r="152" spans="1:23" x14ac:dyDescent="0.25">
      <c r="A152" s="14" t="s">
        <v>250</v>
      </c>
      <c r="B152" s="14">
        <v>11340</v>
      </c>
      <c r="C152" s="14" t="s">
        <v>251</v>
      </c>
      <c r="D152" s="14" t="s">
        <v>6</v>
      </c>
      <c r="E152" s="14" t="s">
        <v>596</v>
      </c>
      <c r="F152" s="14">
        <v>0</v>
      </c>
      <c r="G152" s="15">
        <v>500000000</v>
      </c>
      <c r="H152" s="15">
        <v>67.36666666666666</v>
      </c>
      <c r="I152" s="15" t="s">
        <v>515</v>
      </c>
      <c r="J152" s="15">
        <v>1039270.803477</v>
      </c>
      <c r="K152" s="26">
        <v>2654284</v>
      </c>
      <c r="L152" s="26">
        <v>264500000</v>
      </c>
      <c r="M152" s="26">
        <v>10036</v>
      </c>
      <c r="N152" s="26">
        <v>18</v>
      </c>
      <c r="O152" s="29">
        <v>97.803281999999996</v>
      </c>
      <c r="P152" s="26">
        <v>556</v>
      </c>
      <c r="Q152" s="26">
        <v>2.1967180000000002</v>
      </c>
      <c r="R152" s="26">
        <v>574</v>
      </c>
      <c r="S152" s="14">
        <v>1.76</v>
      </c>
      <c r="T152" s="14">
        <v>4.3</v>
      </c>
      <c r="U152" s="14">
        <v>28.91</v>
      </c>
      <c r="V152" s="5"/>
      <c r="W152" s="5"/>
    </row>
    <row r="153" spans="1:23" x14ac:dyDescent="0.25">
      <c r="A153" s="14" t="s">
        <v>257</v>
      </c>
      <c r="B153" s="14">
        <v>11327</v>
      </c>
      <c r="C153" s="14" t="s">
        <v>255</v>
      </c>
      <c r="D153" s="14" t="s">
        <v>9</v>
      </c>
      <c r="E153" s="14" t="s">
        <v>551</v>
      </c>
      <c r="F153" s="14">
        <v>0</v>
      </c>
      <c r="G153" s="15">
        <v>50000000</v>
      </c>
      <c r="H153" s="15">
        <v>66.900000000000006</v>
      </c>
      <c r="I153" s="15" t="s">
        <v>515</v>
      </c>
      <c r="J153" s="15">
        <v>1507349.5040460001</v>
      </c>
      <c r="K153" s="26">
        <v>2971378</v>
      </c>
      <c r="L153" s="26">
        <v>36160000</v>
      </c>
      <c r="M153" s="26">
        <v>82174</v>
      </c>
      <c r="N153" s="26">
        <v>10</v>
      </c>
      <c r="O153" s="29">
        <v>95.886099999999999</v>
      </c>
      <c r="P153" s="26">
        <v>1171</v>
      </c>
      <c r="Q153" s="26">
        <v>4.1139000000000001</v>
      </c>
      <c r="R153" s="26">
        <v>1181</v>
      </c>
      <c r="S153" s="14">
        <v>7.75</v>
      </c>
      <c r="T153" s="14">
        <v>-11.77</v>
      </c>
      <c r="U153" s="14">
        <v>78.36</v>
      </c>
      <c r="V153" s="5"/>
      <c r="W153" s="5"/>
    </row>
    <row r="154" spans="1:23" x14ac:dyDescent="0.25">
      <c r="A154" s="14" t="s">
        <v>258</v>
      </c>
      <c r="B154" s="14">
        <v>11367</v>
      </c>
      <c r="C154" s="14" t="s">
        <v>259</v>
      </c>
      <c r="D154" s="14" t="s">
        <v>6</v>
      </c>
      <c r="E154" s="14" t="s">
        <v>542</v>
      </c>
      <c r="F154" s="14">
        <v>0</v>
      </c>
      <c r="G154" s="15">
        <v>1000000000</v>
      </c>
      <c r="H154" s="15">
        <v>65.933333333333337</v>
      </c>
      <c r="I154" s="15" t="s">
        <v>515</v>
      </c>
      <c r="J154" s="15">
        <v>5005756.312616</v>
      </c>
      <c r="K154" s="26">
        <v>6262749</v>
      </c>
      <c r="L154" s="26">
        <v>620700000</v>
      </c>
      <c r="M154" s="26">
        <v>10090</v>
      </c>
      <c r="N154" s="26">
        <v>23</v>
      </c>
      <c r="O154" s="29">
        <v>82.230754500000003</v>
      </c>
      <c r="P154" s="26">
        <v>1086</v>
      </c>
      <c r="Q154" s="26">
        <v>17.7692455</v>
      </c>
      <c r="R154" s="26">
        <v>1109</v>
      </c>
      <c r="S154" s="14">
        <v>2.87</v>
      </c>
      <c r="T154" s="14">
        <v>4.74</v>
      </c>
      <c r="U154" s="14">
        <v>26.06</v>
      </c>
      <c r="V154" s="5"/>
      <c r="W154" s="5"/>
    </row>
    <row r="155" spans="1:23" x14ac:dyDescent="0.25">
      <c r="A155" s="14" t="s">
        <v>266</v>
      </c>
      <c r="B155" s="14">
        <v>11341</v>
      </c>
      <c r="C155" s="14" t="s">
        <v>267</v>
      </c>
      <c r="D155" s="14" t="s">
        <v>9</v>
      </c>
      <c r="E155" s="14" t="s">
        <v>521</v>
      </c>
      <c r="F155" s="14">
        <v>0</v>
      </c>
      <c r="G155" s="15">
        <v>200000000</v>
      </c>
      <c r="H155" s="15">
        <v>63.833333333333336</v>
      </c>
      <c r="I155" s="15" t="s">
        <v>515</v>
      </c>
      <c r="J155" s="15">
        <v>1599387.3797279999</v>
      </c>
      <c r="K155" s="26">
        <v>10427277</v>
      </c>
      <c r="L155" s="26">
        <v>155300000</v>
      </c>
      <c r="M155" s="26">
        <v>67143</v>
      </c>
      <c r="N155" s="26">
        <v>167</v>
      </c>
      <c r="O155" s="29">
        <v>87.188423125</v>
      </c>
      <c r="P155" s="26">
        <v>34193</v>
      </c>
      <c r="Q155" s="26">
        <v>12.811576875</v>
      </c>
      <c r="R155" s="26">
        <v>34360</v>
      </c>
      <c r="S155" s="14">
        <v>4.2300000000000004</v>
      </c>
      <c r="T155" s="14">
        <v>-1.73</v>
      </c>
      <c r="U155" s="14">
        <v>214.63</v>
      </c>
      <c r="V155" s="5"/>
      <c r="W155" s="5"/>
    </row>
    <row r="156" spans="1:23" x14ac:dyDescent="0.25">
      <c r="A156" s="14" t="s">
        <v>287</v>
      </c>
      <c r="B156" s="14">
        <v>11409</v>
      </c>
      <c r="C156" s="14" t="s">
        <v>286</v>
      </c>
      <c r="D156" s="14" t="s">
        <v>6</v>
      </c>
      <c r="E156" s="14" t="s">
        <v>549</v>
      </c>
      <c r="F156" s="14">
        <v>0</v>
      </c>
      <c r="G156" s="15">
        <v>500000000</v>
      </c>
      <c r="H156" s="15">
        <v>60.266666666666666</v>
      </c>
      <c r="I156" s="15" t="s">
        <v>515</v>
      </c>
      <c r="J156" s="15">
        <v>8571143.4047350008</v>
      </c>
      <c r="K156" s="26">
        <v>12440290</v>
      </c>
      <c r="L156" s="26">
        <v>405184042</v>
      </c>
      <c r="M156" s="26">
        <v>30703</v>
      </c>
      <c r="N156" s="26">
        <v>81</v>
      </c>
      <c r="O156" s="29">
        <v>56.109488200000001</v>
      </c>
      <c r="P156" s="26">
        <v>3169</v>
      </c>
      <c r="Q156" s="26">
        <v>43.890511799999999</v>
      </c>
      <c r="R156" s="26">
        <v>3250</v>
      </c>
      <c r="S156" s="14">
        <v>2.13</v>
      </c>
      <c r="T156" s="14">
        <v>5.01</v>
      </c>
      <c r="U156" s="14">
        <v>36.4</v>
      </c>
      <c r="V156" s="5"/>
      <c r="W156" s="5"/>
    </row>
    <row r="157" spans="1:23" x14ac:dyDescent="0.25">
      <c r="A157" s="14" t="s">
        <v>302</v>
      </c>
      <c r="B157" s="14">
        <v>11378</v>
      </c>
      <c r="C157" s="14" t="s">
        <v>301</v>
      </c>
      <c r="D157" s="14" t="s">
        <v>9</v>
      </c>
      <c r="E157" s="14" t="s">
        <v>542</v>
      </c>
      <c r="F157" s="14">
        <v>0</v>
      </c>
      <c r="G157" s="15">
        <v>50000000</v>
      </c>
      <c r="H157" s="15">
        <v>55.7</v>
      </c>
      <c r="I157" s="15" t="s">
        <v>515</v>
      </c>
      <c r="J157" s="15">
        <v>748571.78525700001</v>
      </c>
      <c r="K157" s="26">
        <v>3065673</v>
      </c>
      <c r="L157" s="26">
        <v>16459617</v>
      </c>
      <c r="M157" s="26">
        <v>186255</v>
      </c>
      <c r="N157" s="26">
        <v>23</v>
      </c>
      <c r="O157" s="29">
        <v>92.165312</v>
      </c>
      <c r="P157" s="26">
        <v>5904</v>
      </c>
      <c r="Q157" s="26">
        <v>7.8346879999999999</v>
      </c>
      <c r="R157" s="26">
        <v>5927</v>
      </c>
      <c r="S157" s="14">
        <v>-0.14000000000000001</v>
      </c>
      <c r="T157" s="14">
        <v>-6.99</v>
      </c>
      <c r="U157" s="14">
        <v>188.59</v>
      </c>
      <c r="V157" s="5"/>
      <c r="W157" s="5"/>
    </row>
    <row r="158" spans="1:23" x14ac:dyDescent="0.25">
      <c r="A158" s="14" t="s">
        <v>303</v>
      </c>
      <c r="B158" s="14">
        <v>11416</v>
      </c>
      <c r="C158" s="14" t="s">
        <v>304</v>
      </c>
      <c r="D158" s="14" t="s">
        <v>6</v>
      </c>
      <c r="E158" s="14" t="s">
        <v>541</v>
      </c>
      <c r="F158" s="14">
        <v>0</v>
      </c>
      <c r="G158" s="15">
        <v>4950000000</v>
      </c>
      <c r="H158" s="15">
        <v>55.4</v>
      </c>
      <c r="I158" s="15" t="s">
        <v>515</v>
      </c>
      <c r="J158" s="15">
        <v>40633048.522862002</v>
      </c>
      <c r="K158" s="26">
        <v>37408647</v>
      </c>
      <c r="L158" s="26">
        <v>3304299999</v>
      </c>
      <c r="M158" s="26">
        <v>11322</v>
      </c>
      <c r="N158" s="26">
        <v>135</v>
      </c>
      <c r="O158" s="29">
        <v>87.918672121212126</v>
      </c>
      <c r="P158" s="26">
        <v>3835</v>
      </c>
      <c r="Q158" s="26">
        <v>12.081327878787878</v>
      </c>
      <c r="R158" s="26">
        <v>3970</v>
      </c>
      <c r="S158" s="14">
        <v>1.03</v>
      </c>
      <c r="T158" s="14">
        <v>2.86</v>
      </c>
      <c r="U158" s="14">
        <v>34.229999999999997</v>
      </c>
      <c r="V158" s="5"/>
      <c r="W158" s="5"/>
    </row>
    <row r="159" spans="1:23" x14ac:dyDescent="0.25">
      <c r="A159" s="14" t="s">
        <v>319</v>
      </c>
      <c r="B159" s="14">
        <v>11459</v>
      </c>
      <c r="C159" s="14" t="s">
        <v>320</v>
      </c>
      <c r="D159" s="14" t="s">
        <v>6</v>
      </c>
      <c r="E159" s="14" t="s">
        <v>577</v>
      </c>
      <c r="F159" s="14">
        <v>0</v>
      </c>
      <c r="G159" s="15">
        <v>3000000000</v>
      </c>
      <c r="H159" s="15">
        <v>50.766666666666666</v>
      </c>
      <c r="I159" s="15" t="s">
        <v>515</v>
      </c>
      <c r="J159" s="15">
        <v>6177847.652454</v>
      </c>
      <c r="K159" s="26">
        <v>26253311</v>
      </c>
      <c r="L159" s="26">
        <v>967825485</v>
      </c>
      <c r="M159" s="26">
        <v>27127</v>
      </c>
      <c r="N159" s="26">
        <v>128</v>
      </c>
      <c r="O159" s="29">
        <v>87.657128400000005</v>
      </c>
      <c r="P159" s="26">
        <v>6794</v>
      </c>
      <c r="Q159" s="26">
        <v>12.3428716</v>
      </c>
      <c r="R159" s="26">
        <v>6922</v>
      </c>
      <c r="S159" s="14">
        <v>1.56</v>
      </c>
      <c r="T159" s="14">
        <v>4.74</v>
      </c>
      <c r="U159" s="14">
        <v>33.869999999999997</v>
      </c>
      <c r="V159" s="5"/>
      <c r="W159" s="5"/>
    </row>
    <row r="160" spans="1:23" x14ac:dyDescent="0.25">
      <c r="A160" s="14" t="s">
        <v>321</v>
      </c>
      <c r="B160" s="14">
        <v>11460</v>
      </c>
      <c r="C160" s="14" t="s">
        <v>322</v>
      </c>
      <c r="D160" s="14" t="s">
        <v>6</v>
      </c>
      <c r="E160" s="14" t="s">
        <v>535</v>
      </c>
      <c r="F160" s="14">
        <v>0</v>
      </c>
      <c r="G160" s="15">
        <v>10000000000</v>
      </c>
      <c r="H160" s="15">
        <v>50.56666666666667</v>
      </c>
      <c r="I160" s="15" t="s">
        <v>515</v>
      </c>
      <c r="J160" s="15">
        <v>19733839.300271001</v>
      </c>
      <c r="K160" s="26">
        <v>59261454</v>
      </c>
      <c r="L160" s="26">
        <v>5879599485</v>
      </c>
      <c r="M160" s="26">
        <v>10079</v>
      </c>
      <c r="N160" s="26">
        <v>220</v>
      </c>
      <c r="O160" s="29">
        <v>73.919973799999994</v>
      </c>
      <c r="P160" s="26">
        <v>13074</v>
      </c>
      <c r="Q160" s="26">
        <v>26.080026199999999</v>
      </c>
      <c r="R160" s="26">
        <v>13294</v>
      </c>
      <c r="S160" s="14">
        <v>1.65</v>
      </c>
      <c r="T160" s="14">
        <v>4.93</v>
      </c>
      <c r="U160" s="14">
        <v>27.35</v>
      </c>
      <c r="V160" s="5"/>
      <c r="W160" s="5"/>
    </row>
    <row r="161" spans="1:23" x14ac:dyDescent="0.25">
      <c r="A161" s="14" t="s">
        <v>329</v>
      </c>
      <c r="B161" s="14">
        <v>11500</v>
      </c>
      <c r="C161" s="14" t="s">
        <v>330</v>
      </c>
      <c r="D161" s="14" t="s">
        <v>233</v>
      </c>
      <c r="E161" s="14" t="s">
        <v>522</v>
      </c>
      <c r="F161" s="14">
        <v>18</v>
      </c>
      <c r="G161" s="15">
        <v>500000000</v>
      </c>
      <c r="H161" s="15">
        <v>46.56666666666667</v>
      </c>
      <c r="I161" s="15" t="s">
        <v>515</v>
      </c>
      <c r="J161" s="15">
        <v>4939405.6696990002</v>
      </c>
      <c r="K161" s="26">
        <v>4999796</v>
      </c>
      <c r="L161" s="26">
        <v>499996618</v>
      </c>
      <c r="M161" s="26">
        <v>10000</v>
      </c>
      <c r="N161" s="26">
        <v>26</v>
      </c>
      <c r="O161" s="29">
        <v>32.8671978</v>
      </c>
      <c r="P161" s="26">
        <v>1636</v>
      </c>
      <c r="Q161" s="26">
        <v>67.1328022</v>
      </c>
      <c r="R161" s="26">
        <v>1662</v>
      </c>
      <c r="S161" s="14">
        <v>1.73</v>
      </c>
      <c r="T161" s="14">
        <v>5.27</v>
      </c>
      <c r="U161" s="14">
        <v>21.03</v>
      </c>
      <c r="V161" s="5"/>
      <c r="W161" s="5"/>
    </row>
    <row r="162" spans="1:23" x14ac:dyDescent="0.25">
      <c r="A162" s="14" t="s">
        <v>331</v>
      </c>
      <c r="B162" s="14">
        <v>11499</v>
      </c>
      <c r="C162" s="14" t="s">
        <v>332</v>
      </c>
      <c r="D162" s="14" t="s">
        <v>6</v>
      </c>
      <c r="E162" s="14" t="s">
        <v>535</v>
      </c>
      <c r="F162" s="14">
        <v>0</v>
      </c>
      <c r="G162" s="15">
        <v>1000000000</v>
      </c>
      <c r="H162" s="15">
        <v>46.533333333333331</v>
      </c>
      <c r="I162" s="15" t="s">
        <v>515</v>
      </c>
      <c r="J162" s="15">
        <v>131841.01248</v>
      </c>
      <c r="K162" s="26">
        <v>3892583</v>
      </c>
      <c r="L162" s="26">
        <v>317272400</v>
      </c>
      <c r="M162" s="26">
        <v>12269</v>
      </c>
      <c r="N162" s="26">
        <v>12</v>
      </c>
      <c r="O162" s="29">
        <v>98.749931900000007</v>
      </c>
      <c r="P162" s="26">
        <v>387</v>
      </c>
      <c r="Q162" s="26">
        <v>1.2500681</v>
      </c>
      <c r="R162" s="26">
        <v>399</v>
      </c>
      <c r="S162" s="14">
        <v>1.67</v>
      </c>
      <c r="T162" s="14">
        <v>5.05</v>
      </c>
      <c r="U162" s="14">
        <v>23.47</v>
      </c>
      <c r="V162" s="5"/>
      <c r="W162" s="5"/>
    </row>
    <row r="163" spans="1:23" x14ac:dyDescent="0.25">
      <c r="A163" s="14" t="s">
        <v>340</v>
      </c>
      <c r="B163" s="14">
        <v>11513</v>
      </c>
      <c r="C163" s="14" t="s">
        <v>341</v>
      </c>
      <c r="D163" s="14" t="s">
        <v>6</v>
      </c>
      <c r="E163" s="14" t="s">
        <v>550</v>
      </c>
      <c r="F163" s="14">
        <v>0</v>
      </c>
      <c r="G163" s="15">
        <v>12000000000</v>
      </c>
      <c r="H163" s="15">
        <v>42.56666666666667</v>
      </c>
      <c r="I163" s="15" t="s">
        <v>515</v>
      </c>
      <c r="J163" s="15">
        <v>20457051.814746998</v>
      </c>
      <c r="K163" s="26">
        <v>87642031</v>
      </c>
      <c r="L163" s="26">
        <v>8694000000</v>
      </c>
      <c r="M163" s="26">
        <v>10081</v>
      </c>
      <c r="N163" s="26">
        <v>282</v>
      </c>
      <c r="O163" s="29">
        <v>75.266507791666669</v>
      </c>
      <c r="P163" s="26">
        <v>6769</v>
      </c>
      <c r="Q163" s="26">
        <v>24.733492208333335</v>
      </c>
      <c r="R163" s="26">
        <v>7051</v>
      </c>
      <c r="S163" s="14">
        <v>1.64</v>
      </c>
      <c r="T163" s="14">
        <v>4.91</v>
      </c>
      <c r="U163" s="14">
        <v>18.68</v>
      </c>
      <c r="V163" s="5"/>
      <c r="W163" s="5"/>
    </row>
    <row r="164" spans="1:23" x14ac:dyDescent="0.25">
      <c r="A164" s="14" t="s">
        <v>349</v>
      </c>
      <c r="B164" s="14">
        <v>11518</v>
      </c>
      <c r="C164" s="14" t="s">
        <v>350</v>
      </c>
      <c r="D164" s="14" t="s">
        <v>6</v>
      </c>
      <c r="E164" s="14" t="s">
        <v>537</v>
      </c>
      <c r="F164" s="14">
        <v>0</v>
      </c>
      <c r="G164" s="15">
        <v>300000000</v>
      </c>
      <c r="H164" s="15">
        <v>38.299999999999997</v>
      </c>
      <c r="I164" s="15" t="s">
        <v>515</v>
      </c>
      <c r="J164" s="15">
        <v>1659842.949303</v>
      </c>
      <c r="K164" s="26">
        <v>2057435</v>
      </c>
      <c r="L164" s="26">
        <v>93202000</v>
      </c>
      <c r="M164" s="26">
        <v>22076</v>
      </c>
      <c r="N164" s="26">
        <v>44</v>
      </c>
      <c r="O164" s="29">
        <v>86.607898000000006</v>
      </c>
      <c r="P164" s="26">
        <v>1096</v>
      </c>
      <c r="Q164" s="26">
        <v>13.392102</v>
      </c>
      <c r="R164" s="26">
        <v>1140</v>
      </c>
      <c r="S164" s="14">
        <v>0.47</v>
      </c>
      <c r="T164" s="14">
        <v>3.84</v>
      </c>
      <c r="U164" s="14">
        <v>26.73</v>
      </c>
      <c r="V164" s="5"/>
      <c r="W164" s="5"/>
    </row>
    <row r="165" spans="1:23" x14ac:dyDescent="0.25">
      <c r="A165" s="14" t="s">
        <v>357</v>
      </c>
      <c r="B165" s="14">
        <v>11233</v>
      </c>
      <c r="C165" s="14" t="s">
        <v>358</v>
      </c>
      <c r="D165" s="14" t="s">
        <v>9</v>
      </c>
      <c r="E165" s="14" t="s">
        <v>546</v>
      </c>
      <c r="F165" s="14">
        <v>0</v>
      </c>
      <c r="G165" s="15">
        <v>50000000</v>
      </c>
      <c r="H165" s="15">
        <v>33.266666666666666</v>
      </c>
      <c r="I165" s="15" t="s">
        <v>515</v>
      </c>
      <c r="J165" s="15">
        <v>734231.11607700004</v>
      </c>
      <c r="K165" s="26">
        <v>3238141</v>
      </c>
      <c r="L165" s="26">
        <v>25982581</v>
      </c>
      <c r="M165" s="26">
        <v>124627</v>
      </c>
      <c r="N165" s="26">
        <v>22</v>
      </c>
      <c r="O165" s="29">
        <v>89.262724000000006</v>
      </c>
      <c r="P165" s="26">
        <v>6928</v>
      </c>
      <c r="Q165" s="26">
        <v>10.737276</v>
      </c>
      <c r="R165" s="26">
        <v>6950</v>
      </c>
      <c r="S165" s="14">
        <v>1.81</v>
      </c>
      <c r="T165" s="14">
        <v>-5.33</v>
      </c>
      <c r="U165" s="14">
        <v>189.77</v>
      </c>
      <c r="V165" s="5"/>
      <c r="W165" s="5"/>
    </row>
    <row r="166" spans="1:23" x14ac:dyDescent="0.25">
      <c r="A166" s="14" t="s">
        <v>359</v>
      </c>
      <c r="B166" s="14">
        <v>11569</v>
      </c>
      <c r="C166" s="14" t="s">
        <v>360</v>
      </c>
      <c r="D166" s="14" t="s">
        <v>6</v>
      </c>
      <c r="E166" s="14" t="s">
        <v>597</v>
      </c>
      <c r="F166" s="14">
        <v>0</v>
      </c>
      <c r="G166" s="15">
        <v>500000000</v>
      </c>
      <c r="H166" s="15">
        <v>32.766666666666666</v>
      </c>
      <c r="I166" s="15" t="s">
        <v>515</v>
      </c>
      <c r="J166" s="15">
        <v>4541795.7047870001</v>
      </c>
      <c r="K166" s="26">
        <v>3933155</v>
      </c>
      <c r="L166" s="26">
        <v>250655500</v>
      </c>
      <c r="M166" s="26">
        <v>15692</v>
      </c>
      <c r="N166" s="26">
        <v>84</v>
      </c>
      <c r="O166" s="29">
        <v>87.901933</v>
      </c>
      <c r="P166" s="26">
        <v>1902</v>
      </c>
      <c r="Q166" s="26">
        <v>12.098067</v>
      </c>
      <c r="R166" s="26">
        <v>1986</v>
      </c>
      <c r="S166" s="14">
        <v>1.68</v>
      </c>
      <c r="T166" s="14">
        <v>4.8499999999999996</v>
      </c>
      <c r="U166" s="14">
        <v>42.99</v>
      </c>
      <c r="V166" s="5"/>
      <c r="W166" s="5"/>
    </row>
    <row r="167" spans="1:23" x14ac:dyDescent="0.25">
      <c r="A167" s="14" t="s">
        <v>363</v>
      </c>
      <c r="B167" s="14">
        <v>11588</v>
      </c>
      <c r="C167" s="14" t="s">
        <v>364</v>
      </c>
      <c r="D167" s="14" t="s">
        <v>6</v>
      </c>
      <c r="E167" s="14" t="s">
        <v>532</v>
      </c>
      <c r="F167" s="14">
        <v>0</v>
      </c>
      <c r="G167" s="15">
        <v>1500000000</v>
      </c>
      <c r="H167" s="15">
        <v>28.966666666666665</v>
      </c>
      <c r="I167" s="15" t="s">
        <v>515</v>
      </c>
      <c r="J167" s="15">
        <v>6472923.4021460004</v>
      </c>
      <c r="K167" s="26">
        <v>18503614</v>
      </c>
      <c r="L167" s="26">
        <v>1034498538</v>
      </c>
      <c r="M167" s="26">
        <v>17887</v>
      </c>
      <c r="N167" s="26">
        <v>32</v>
      </c>
      <c r="O167" s="29">
        <v>97.873851599999995</v>
      </c>
      <c r="P167" s="26">
        <v>621</v>
      </c>
      <c r="Q167" s="26">
        <v>2.1261483999999999</v>
      </c>
      <c r="R167" s="26">
        <v>653</v>
      </c>
      <c r="S167" s="14">
        <v>1.24</v>
      </c>
      <c r="T167" s="14">
        <v>4.37</v>
      </c>
      <c r="U167" s="14">
        <v>25.53</v>
      </c>
      <c r="V167" s="5"/>
      <c r="W167" s="5"/>
    </row>
    <row r="168" spans="1:23" x14ac:dyDescent="0.25">
      <c r="A168" s="14" t="s">
        <v>375</v>
      </c>
      <c r="B168" s="14">
        <v>11626</v>
      </c>
      <c r="C168" s="14" t="s">
        <v>376</v>
      </c>
      <c r="D168" s="14" t="s">
        <v>6</v>
      </c>
      <c r="E168" s="14" t="s">
        <v>548</v>
      </c>
      <c r="F168" s="14">
        <v>16</v>
      </c>
      <c r="G168" s="15">
        <v>1000000000</v>
      </c>
      <c r="H168" s="15">
        <v>24.333333333333332</v>
      </c>
      <c r="I168" s="15" t="s">
        <v>515</v>
      </c>
      <c r="J168" s="15">
        <v>3659004.665577</v>
      </c>
      <c r="K168" s="26">
        <v>7756997</v>
      </c>
      <c r="L168" s="26">
        <v>670116646</v>
      </c>
      <c r="M168" s="26">
        <v>11576</v>
      </c>
      <c r="N168" s="26">
        <v>47</v>
      </c>
      <c r="O168" s="29">
        <v>84.295453199999997</v>
      </c>
      <c r="P168" s="26">
        <v>733</v>
      </c>
      <c r="Q168" s="26">
        <v>15.704546799999999</v>
      </c>
      <c r="R168" s="26">
        <v>780</v>
      </c>
      <c r="S168" s="14">
        <v>1.62</v>
      </c>
      <c r="T168" s="14">
        <v>4.97</v>
      </c>
      <c r="U168" s="14">
        <v>23.81</v>
      </c>
      <c r="V168" s="5"/>
      <c r="W168" s="5"/>
    </row>
    <row r="169" spans="1:23" x14ac:dyDescent="0.25">
      <c r="A169" s="14" t="s">
        <v>379</v>
      </c>
      <c r="B169" s="14">
        <v>11649</v>
      </c>
      <c r="C169" s="14" t="s">
        <v>380</v>
      </c>
      <c r="D169" s="14" t="s">
        <v>9</v>
      </c>
      <c r="E169" s="14" t="s">
        <v>593</v>
      </c>
      <c r="F169" s="14">
        <v>0</v>
      </c>
      <c r="G169" s="15">
        <v>400000000</v>
      </c>
      <c r="H169" s="15">
        <v>20.2</v>
      </c>
      <c r="I169" s="15" t="s">
        <v>515</v>
      </c>
      <c r="J169" s="15">
        <v>359680.75538599998</v>
      </c>
      <c r="K169" s="26">
        <v>6973247</v>
      </c>
      <c r="L169" s="26">
        <v>101212249</v>
      </c>
      <c r="M169" s="26">
        <v>68898</v>
      </c>
      <c r="N169" s="26">
        <v>68</v>
      </c>
      <c r="O169" s="29">
        <v>78.605042749999996</v>
      </c>
      <c r="P169" s="26">
        <v>24107</v>
      </c>
      <c r="Q169" s="26">
        <v>21.394957250000001</v>
      </c>
      <c r="R169" s="26">
        <v>24175</v>
      </c>
      <c r="S169" s="14">
        <v>8.7799999999999994</v>
      </c>
      <c r="T169" s="14">
        <v>11.59</v>
      </c>
      <c r="U169" s="14">
        <v>269.86</v>
      </c>
      <c r="V169" s="5"/>
      <c r="W169" s="5"/>
    </row>
    <row r="170" spans="1:23" x14ac:dyDescent="0.25">
      <c r="A170" s="14" t="s">
        <v>387</v>
      </c>
      <c r="B170" s="14">
        <v>11660</v>
      </c>
      <c r="C170" s="14" t="s">
        <v>388</v>
      </c>
      <c r="D170" s="14" t="s">
        <v>6</v>
      </c>
      <c r="E170" s="14" t="s">
        <v>547</v>
      </c>
      <c r="F170" s="14">
        <v>0</v>
      </c>
      <c r="G170" s="15">
        <v>2000000000</v>
      </c>
      <c r="H170" s="15">
        <v>17.100000000000001</v>
      </c>
      <c r="I170" s="15" t="s">
        <v>515</v>
      </c>
      <c r="J170" s="15">
        <v>1317848.3359419999</v>
      </c>
      <c r="K170" s="26">
        <v>4586922</v>
      </c>
      <c r="L170" s="26">
        <v>458729194</v>
      </c>
      <c r="M170" s="26">
        <v>10000</v>
      </c>
      <c r="N170" s="26">
        <v>52</v>
      </c>
      <c r="O170" s="29">
        <v>95.094198649999996</v>
      </c>
      <c r="P170" s="26">
        <v>1765</v>
      </c>
      <c r="Q170" s="26">
        <v>4.9058013499999999</v>
      </c>
      <c r="R170" s="26">
        <v>1817</v>
      </c>
      <c r="S170" s="14">
        <v>2.19</v>
      </c>
      <c r="T170" s="14">
        <v>3.25</v>
      </c>
      <c r="U170" s="14">
        <v>24.83</v>
      </c>
      <c r="V170" s="5"/>
      <c r="W170" s="5"/>
    </row>
    <row r="171" spans="1:23" x14ac:dyDescent="0.25">
      <c r="A171" s="14" t="s">
        <v>395</v>
      </c>
      <c r="B171" s="14">
        <v>11673</v>
      </c>
      <c r="C171" s="14" t="s">
        <v>396</v>
      </c>
      <c r="D171" s="14" t="s">
        <v>6</v>
      </c>
      <c r="E171" s="14" t="s">
        <v>598</v>
      </c>
      <c r="F171" s="14">
        <v>18</v>
      </c>
      <c r="G171" s="15">
        <v>500000000</v>
      </c>
      <c r="H171" s="15">
        <v>15.3</v>
      </c>
      <c r="I171" s="15" t="s">
        <v>515</v>
      </c>
      <c r="J171" s="15">
        <v>999945.77159000002</v>
      </c>
      <c r="K171" s="26">
        <v>2171869</v>
      </c>
      <c r="L171" s="26">
        <v>217199990</v>
      </c>
      <c r="M171" s="26">
        <v>10000</v>
      </c>
      <c r="N171" s="26">
        <v>25</v>
      </c>
      <c r="O171" s="29">
        <v>83.932312600000003</v>
      </c>
      <c r="P171" s="26">
        <v>574</v>
      </c>
      <c r="Q171" s="26">
        <v>16.067687400000001</v>
      </c>
      <c r="R171" s="26">
        <v>599</v>
      </c>
      <c r="S171" s="14">
        <v>1.65</v>
      </c>
      <c r="T171" s="14">
        <v>4.92</v>
      </c>
      <c r="U171" s="14">
        <v>26.99</v>
      </c>
      <c r="V171" s="5"/>
      <c r="W171" s="5"/>
    </row>
    <row r="172" spans="1:23" x14ac:dyDescent="0.25">
      <c r="A172" s="14" t="s">
        <v>403</v>
      </c>
      <c r="B172" s="14">
        <v>11692</v>
      </c>
      <c r="C172" s="14" t="s">
        <v>404</v>
      </c>
      <c r="D172" s="14" t="s">
        <v>6</v>
      </c>
      <c r="E172" s="14" t="s">
        <v>593</v>
      </c>
      <c r="F172" s="14">
        <v>0</v>
      </c>
      <c r="G172" s="15">
        <v>250000000</v>
      </c>
      <c r="H172" s="15">
        <v>11.466666666666667</v>
      </c>
      <c r="I172" s="15" t="s">
        <v>515</v>
      </c>
      <c r="J172" s="15">
        <v>433189.282145</v>
      </c>
      <c r="K172" s="26">
        <v>2876828</v>
      </c>
      <c r="L172" s="26">
        <v>226224332</v>
      </c>
      <c r="M172" s="26">
        <v>12717</v>
      </c>
      <c r="N172" s="26">
        <v>783</v>
      </c>
      <c r="O172" s="29">
        <v>83.099963200000005</v>
      </c>
      <c r="P172" s="26">
        <v>1002</v>
      </c>
      <c r="Q172" s="26">
        <v>16.900036799999999</v>
      </c>
      <c r="R172" s="26">
        <v>1785</v>
      </c>
      <c r="S172" s="14">
        <v>1.71</v>
      </c>
      <c r="T172" s="14">
        <v>5.33</v>
      </c>
      <c r="U172" s="14">
        <v>0</v>
      </c>
      <c r="V172" s="5"/>
      <c r="W172" s="5"/>
    </row>
    <row r="173" spans="1:23" x14ac:dyDescent="0.25">
      <c r="A173" s="14" t="s">
        <v>405</v>
      </c>
      <c r="B173" s="14">
        <v>11698</v>
      </c>
      <c r="C173" s="14" t="s">
        <v>406</v>
      </c>
      <c r="D173" s="14" t="s">
        <v>6</v>
      </c>
      <c r="E173" s="14" t="s">
        <v>521</v>
      </c>
      <c r="F173" s="14">
        <v>0</v>
      </c>
      <c r="G173" s="15">
        <v>4000000000</v>
      </c>
      <c r="H173" s="15">
        <v>10.533333333333333</v>
      </c>
      <c r="I173" s="15" t="s">
        <v>515</v>
      </c>
      <c r="J173" s="15">
        <v>0</v>
      </c>
      <c r="K173" s="26">
        <v>33807330</v>
      </c>
      <c r="L173" s="26">
        <v>2836241351</v>
      </c>
      <c r="M173" s="26">
        <v>11920</v>
      </c>
      <c r="N173" s="26">
        <v>160</v>
      </c>
      <c r="O173" s="29">
        <v>96.358125833333332</v>
      </c>
      <c r="P173" s="26">
        <v>2704</v>
      </c>
      <c r="Q173" s="26">
        <v>3.6418741666666667</v>
      </c>
      <c r="R173" s="26">
        <v>2864</v>
      </c>
      <c r="S173" s="14">
        <v>1.07</v>
      </c>
      <c r="T173" s="14">
        <v>5.37</v>
      </c>
      <c r="U173" s="14">
        <v>0</v>
      </c>
      <c r="V173" s="5"/>
      <c r="W173" s="5"/>
    </row>
    <row r="174" spans="1:23" x14ac:dyDescent="0.25">
      <c r="A174" s="14" t="s">
        <v>418</v>
      </c>
      <c r="B174" s="14">
        <v>11709</v>
      </c>
      <c r="C174" s="14" t="s">
        <v>419</v>
      </c>
      <c r="D174" s="14" t="s">
        <v>9</v>
      </c>
      <c r="E174" s="14" t="s">
        <v>531</v>
      </c>
      <c r="F174" s="14">
        <v>0</v>
      </c>
      <c r="G174" s="15">
        <v>0</v>
      </c>
      <c r="H174" s="15">
        <v>7.9666666666666668</v>
      </c>
      <c r="I174" s="15" t="s">
        <v>515</v>
      </c>
      <c r="J174" s="15">
        <v>0</v>
      </c>
      <c r="K174" s="26">
        <v>111803226</v>
      </c>
      <c r="L174" s="26">
        <v>577061888</v>
      </c>
      <c r="M174" s="26">
        <v>193746</v>
      </c>
      <c r="N174" s="26">
        <v>947</v>
      </c>
      <c r="O174" s="29">
        <v>5.9986374040648345</v>
      </c>
      <c r="P174" s="26">
        <v>2080934</v>
      </c>
      <c r="Q174" s="26">
        <v>94.001362595935163</v>
      </c>
      <c r="R174" s="26">
        <v>2081881</v>
      </c>
      <c r="S174" s="14">
        <v>10.02</v>
      </c>
      <c r="T174" s="14">
        <v>-17.34</v>
      </c>
      <c r="U174" s="14">
        <v>0</v>
      </c>
      <c r="V174" s="5"/>
      <c r="W174" s="5"/>
    </row>
    <row r="175" spans="1:23" x14ac:dyDescent="0.25">
      <c r="A175" s="14" t="s">
        <v>420</v>
      </c>
      <c r="B175" s="14">
        <v>11712</v>
      </c>
      <c r="C175" s="14" t="s">
        <v>421</v>
      </c>
      <c r="D175" s="14" t="s">
        <v>9</v>
      </c>
      <c r="E175" s="14" t="s">
        <v>591</v>
      </c>
      <c r="F175" s="14">
        <v>0</v>
      </c>
      <c r="G175" s="15">
        <v>400000000</v>
      </c>
      <c r="H175" s="15">
        <v>7.7333333333333334</v>
      </c>
      <c r="I175" s="15" t="s">
        <v>515</v>
      </c>
      <c r="J175" s="15">
        <v>0</v>
      </c>
      <c r="K175" s="26">
        <v>4143935</v>
      </c>
      <c r="L175" s="26">
        <v>388300000</v>
      </c>
      <c r="M175" s="26">
        <v>10672</v>
      </c>
      <c r="N175" s="26">
        <v>76</v>
      </c>
      <c r="O175" s="29">
        <v>24.519808250000001</v>
      </c>
      <c r="P175" s="26">
        <v>57027</v>
      </c>
      <c r="Q175" s="26">
        <v>75.480191750000003</v>
      </c>
      <c r="R175" s="26">
        <v>57103</v>
      </c>
      <c r="S175" s="14">
        <v>10.029999999999999</v>
      </c>
      <c r="T175" s="14">
        <v>3.49</v>
      </c>
      <c r="U175" s="14">
        <v>0</v>
      </c>
      <c r="V175" s="5"/>
      <c r="W175" s="5"/>
    </row>
    <row r="176" spans="1:23" x14ac:dyDescent="0.25">
      <c r="A176" s="14" t="s">
        <v>422</v>
      </c>
      <c r="B176" s="14">
        <v>11725</v>
      </c>
      <c r="C176" s="14" t="s">
        <v>423</v>
      </c>
      <c r="D176" s="14" t="s">
        <v>6</v>
      </c>
      <c r="E176" s="14" t="s">
        <v>595</v>
      </c>
      <c r="F176" s="14">
        <v>0</v>
      </c>
      <c r="G176" s="15">
        <v>300000000</v>
      </c>
      <c r="H176" s="15">
        <v>7.1</v>
      </c>
      <c r="I176" s="15" t="s">
        <v>515</v>
      </c>
      <c r="J176" s="15">
        <v>0</v>
      </c>
      <c r="K176" s="26">
        <v>864272</v>
      </c>
      <c r="L176" s="26">
        <v>82900000</v>
      </c>
      <c r="M176" s="26">
        <v>10426</v>
      </c>
      <c r="N176" s="26">
        <v>40</v>
      </c>
      <c r="O176" s="29">
        <v>93.920868999999996</v>
      </c>
      <c r="P176" s="26">
        <v>349</v>
      </c>
      <c r="Q176" s="26">
        <v>6.0791310000000003</v>
      </c>
      <c r="R176" s="26">
        <v>389</v>
      </c>
      <c r="S176" s="14">
        <v>1.52</v>
      </c>
      <c r="T176" s="14">
        <v>1.2</v>
      </c>
      <c r="U176" s="14">
        <v>0</v>
      </c>
      <c r="V176" s="5"/>
      <c r="W176" s="5"/>
    </row>
    <row r="177" spans="1:23" x14ac:dyDescent="0.25">
      <c r="A177" s="14" t="s">
        <v>426</v>
      </c>
      <c r="B177" s="14">
        <v>11729</v>
      </c>
      <c r="C177" s="14" t="s">
        <v>427</v>
      </c>
      <c r="D177" s="14" t="s">
        <v>9</v>
      </c>
      <c r="E177" s="14" t="s">
        <v>585</v>
      </c>
      <c r="F177" s="14">
        <v>0</v>
      </c>
      <c r="G177" s="15">
        <v>500000000</v>
      </c>
      <c r="H177" s="15">
        <v>6.8666666666666663</v>
      </c>
      <c r="I177" s="15" t="s">
        <v>515</v>
      </c>
      <c r="J177" s="15">
        <v>0</v>
      </c>
      <c r="K177" s="26">
        <v>3485087</v>
      </c>
      <c r="L177" s="26">
        <v>437849851</v>
      </c>
      <c r="M177" s="26">
        <v>7960</v>
      </c>
      <c r="N177" s="26">
        <v>103</v>
      </c>
      <c r="O177" s="29">
        <v>23.843012000000002</v>
      </c>
      <c r="P177" s="26">
        <v>15019</v>
      </c>
      <c r="Q177" s="26">
        <v>76.156987999999998</v>
      </c>
      <c r="R177" s="26">
        <v>15122</v>
      </c>
      <c r="S177" s="14">
        <v>10.59</v>
      </c>
      <c r="T177" s="14">
        <v>-7.27</v>
      </c>
      <c r="U177" s="14">
        <v>0</v>
      </c>
      <c r="V177" s="5"/>
      <c r="W177" s="5"/>
    </row>
    <row r="178" spans="1:23" x14ac:dyDescent="0.25">
      <c r="A178" s="14" t="s">
        <v>432</v>
      </c>
      <c r="B178" s="14">
        <v>11722</v>
      </c>
      <c r="C178" s="14" t="s">
        <v>431</v>
      </c>
      <c r="D178" s="14" t="s">
        <v>6</v>
      </c>
      <c r="E178" s="14" t="s">
        <v>591</v>
      </c>
      <c r="F178" s="14">
        <v>0</v>
      </c>
      <c r="G178" s="15">
        <v>100000000</v>
      </c>
      <c r="H178" s="15">
        <v>5.1333333333333337</v>
      </c>
      <c r="I178" s="15" t="s">
        <v>515</v>
      </c>
      <c r="J178" s="15">
        <v>0</v>
      </c>
      <c r="K178" s="26">
        <v>436951</v>
      </c>
      <c r="L178" s="26">
        <v>39051691</v>
      </c>
      <c r="M178" s="26">
        <v>11190</v>
      </c>
      <c r="N178" s="26">
        <v>8</v>
      </c>
      <c r="O178" s="29">
        <v>73</v>
      </c>
      <c r="P178" s="26">
        <v>1418</v>
      </c>
      <c r="Q178" s="26">
        <v>27</v>
      </c>
      <c r="R178" s="26">
        <v>1426</v>
      </c>
      <c r="S178" s="14">
        <v>0.27</v>
      </c>
      <c r="T178" s="14">
        <v>3.59</v>
      </c>
      <c r="U178" s="14">
        <v>0</v>
      </c>
      <c r="V178" s="5"/>
      <c r="W178" s="5"/>
    </row>
    <row r="179" spans="1:23" x14ac:dyDescent="0.25">
      <c r="A179" s="14" t="s">
        <v>443</v>
      </c>
      <c r="B179" s="14">
        <v>11745</v>
      </c>
      <c r="C179" s="14" t="s">
        <v>444</v>
      </c>
      <c r="D179" s="14" t="s">
        <v>9</v>
      </c>
      <c r="E179" s="14" t="s">
        <v>524</v>
      </c>
      <c r="F179" s="14">
        <v>0</v>
      </c>
      <c r="G179" s="15">
        <v>0</v>
      </c>
      <c r="H179" s="15">
        <v>2.7</v>
      </c>
      <c r="I179" s="15" t="s">
        <v>515</v>
      </c>
      <c r="J179" s="15">
        <v>0</v>
      </c>
      <c r="K179" s="26">
        <v>99154111</v>
      </c>
      <c r="L179" s="26">
        <v>1261323170</v>
      </c>
      <c r="M179" s="26">
        <v>78611</v>
      </c>
      <c r="N179" s="26">
        <v>426</v>
      </c>
      <c r="O179" s="29">
        <v>9.7973413779093583</v>
      </c>
      <c r="P179" s="26">
        <v>2380065</v>
      </c>
      <c r="Q179" s="26">
        <v>90.202658622090638</v>
      </c>
      <c r="R179" s="26">
        <v>2380491</v>
      </c>
      <c r="S179" s="14">
        <v>30.6</v>
      </c>
      <c r="T179" s="14">
        <v>0</v>
      </c>
      <c r="U179" s="14">
        <v>0</v>
      </c>
      <c r="V179" s="5"/>
      <c r="W179" s="5"/>
    </row>
    <row r="180" spans="1:23" x14ac:dyDescent="0.25">
      <c r="A180" s="14" t="s">
        <v>447</v>
      </c>
      <c r="B180" s="14">
        <v>11753</v>
      </c>
      <c r="C180" s="14" t="s">
        <v>448</v>
      </c>
      <c r="D180" s="14" t="s">
        <v>6</v>
      </c>
      <c r="E180" s="14" t="s">
        <v>529</v>
      </c>
      <c r="F180" s="14">
        <v>0</v>
      </c>
      <c r="G180" s="15">
        <v>100000000</v>
      </c>
      <c r="H180" s="15">
        <v>1.7666666666666666</v>
      </c>
      <c r="I180" s="15" t="s">
        <v>515</v>
      </c>
      <c r="J180" s="15">
        <v>0</v>
      </c>
      <c r="K180" s="26">
        <v>761118</v>
      </c>
      <c r="L180" s="26">
        <v>72039593</v>
      </c>
      <c r="M180" s="26">
        <v>10566</v>
      </c>
      <c r="N180" s="26">
        <v>23</v>
      </c>
      <c r="O180" s="29">
        <v>83.866675000000001</v>
      </c>
      <c r="P180" s="26">
        <v>611</v>
      </c>
      <c r="Q180" s="26">
        <v>16.133324999999999</v>
      </c>
      <c r="R180" s="26">
        <v>634</v>
      </c>
      <c r="S180" s="14">
        <v>1.51</v>
      </c>
      <c r="T180" s="14">
        <v>0</v>
      </c>
      <c r="U180" s="14">
        <v>0</v>
      </c>
      <c r="V180" s="5"/>
      <c r="W180" s="5"/>
    </row>
    <row r="181" spans="1:23" x14ac:dyDescent="0.25">
      <c r="A181" s="14" t="s">
        <v>455</v>
      </c>
      <c r="B181" s="14">
        <v>11776</v>
      </c>
      <c r="C181" s="14" t="s">
        <v>456</v>
      </c>
      <c r="D181" s="14" t="s">
        <v>6</v>
      </c>
      <c r="E181" s="14" t="s">
        <v>599</v>
      </c>
      <c r="F181" s="14">
        <v>0</v>
      </c>
      <c r="G181" s="15">
        <v>400000000</v>
      </c>
      <c r="H181" s="15">
        <v>0.8666666666666667</v>
      </c>
      <c r="I181" s="15" t="s">
        <v>515</v>
      </c>
      <c r="J181" s="15">
        <v>0</v>
      </c>
      <c r="K181" s="26">
        <v>4027097</v>
      </c>
      <c r="L181" s="26">
        <v>395000000</v>
      </c>
      <c r="M181" s="26">
        <v>10195</v>
      </c>
      <c r="N181" s="26">
        <v>109</v>
      </c>
      <c r="O181" s="29">
        <v>91.209757749999994</v>
      </c>
      <c r="P181" s="26">
        <v>1602</v>
      </c>
      <c r="Q181" s="26">
        <v>8.7902422500000004</v>
      </c>
      <c r="R181" s="26">
        <v>1711</v>
      </c>
      <c r="S181" s="14">
        <v>0</v>
      </c>
      <c r="T181" s="14">
        <v>0</v>
      </c>
      <c r="U181" s="14">
        <v>0</v>
      </c>
      <c r="V181" s="5"/>
      <c r="W181" s="5"/>
    </row>
    <row r="182" spans="1:23" x14ac:dyDescent="0.25">
      <c r="A182" s="14" t="s">
        <v>457</v>
      </c>
      <c r="B182" s="14">
        <v>11774</v>
      </c>
      <c r="C182" s="14" t="s">
        <v>458</v>
      </c>
      <c r="D182" s="14" t="s">
        <v>9</v>
      </c>
      <c r="E182" s="14" t="s">
        <v>509</v>
      </c>
      <c r="F182" s="14">
        <v>0</v>
      </c>
      <c r="G182" s="15">
        <v>100000000</v>
      </c>
      <c r="H182" s="15">
        <v>0.76666666666666672</v>
      </c>
      <c r="I182" s="15" t="s">
        <v>515</v>
      </c>
      <c r="J182" s="15">
        <v>0</v>
      </c>
      <c r="K182" s="26">
        <v>987802</v>
      </c>
      <c r="L182" s="26">
        <v>98500000</v>
      </c>
      <c r="M182" s="26">
        <v>10029</v>
      </c>
      <c r="N182" s="26">
        <v>53</v>
      </c>
      <c r="O182" s="29">
        <v>72.339454000000003</v>
      </c>
      <c r="P182" s="26">
        <v>9511</v>
      </c>
      <c r="Q182" s="26">
        <v>27.660546</v>
      </c>
      <c r="R182" s="26">
        <v>9564</v>
      </c>
      <c r="S182" s="14">
        <v>0</v>
      </c>
      <c r="T182" s="14">
        <v>0</v>
      </c>
      <c r="U182" s="14">
        <v>0</v>
      </c>
      <c r="V182" s="6"/>
      <c r="W182" s="6"/>
    </row>
  </sheetData>
  <autoFilter ref="A2:W182">
    <sortState ref="A3:W239">
      <sortCondition ref="I2:I2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rightToLeft="1" workbookViewId="0">
      <selection activeCell="A60" sqref="A60:XFD196"/>
    </sheetView>
  </sheetViews>
  <sheetFormatPr defaultColWidth="9.140625" defaultRowHeight="18" x14ac:dyDescent="0.45"/>
  <cols>
    <col min="1" max="1" width="43.42578125" style="2" bestFit="1" customWidth="1"/>
    <col min="2" max="2" width="9.140625" style="2"/>
    <col min="3" max="3" width="23.28515625" style="2" bestFit="1" customWidth="1"/>
    <col min="4" max="4" width="18.28515625" style="2" bestFit="1" customWidth="1"/>
    <col min="5" max="5" width="11.140625" style="2" bestFit="1" customWidth="1"/>
    <col min="6" max="9" width="10.140625" style="2" bestFit="1" customWidth="1"/>
    <col min="10" max="16384" width="9.140625" style="2"/>
  </cols>
  <sheetData>
    <row r="1" spans="1:9" x14ac:dyDescent="0.45">
      <c r="E1" s="2">
        <v>2</v>
      </c>
      <c r="F1" s="2">
        <v>3</v>
      </c>
      <c r="G1" s="2">
        <v>4</v>
      </c>
      <c r="H1" s="2">
        <v>5</v>
      </c>
      <c r="I1" s="2">
        <v>6</v>
      </c>
    </row>
    <row r="2" spans="1:9" ht="31.5" x14ac:dyDescent="0.45">
      <c r="A2" s="16" t="s">
        <v>476</v>
      </c>
      <c r="B2" s="16" t="s">
        <v>1</v>
      </c>
      <c r="C2" s="16" t="s">
        <v>2</v>
      </c>
      <c r="D2" s="17" t="s">
        <v>478</v>
      </c>
      <c r="E2" s="17" t="s">
        <v>479</v>
      </c>
      <c r="F2" s="17" t="s">
        <v>480</v>
      </c>
      <c r="G2" s="17" t="s">
        <v>481</v>
      </c>
      <c r="H2" s="17" t="s">
        <v>482</v>
      </c>
      <c r="I2" s="17" t="s">
        <v>483</v>
      </c>
    </row>
    <row r="3" spans="1:9" x14ac:dyDescent="0.45">
      <c r="A3" s="30" t="s">
        <v>4</v>
      </c>
      <c r="B3" s="30">
        <v>10581</v>
      </c>
      <c r="C3" s="30" t="s">
        <v>6</v>
      </c>
      <c r="D3" s="24">
        <v>30225332</v>
      </c>
      <c r="E3" s="24">
        <v>8.9118637564798728</v>
      </c>
      <c r="F3" s="24">
        <v>55.550707520547903</v>
      </c>
      <c r="G3" s="24">
        <v>34.803911488494165</v>
      </c>
      <c r="H3" s="24">
        <v>1.9622181147346238E-2</v>
      </c>
      <c r="I3" s="24">
        <v>0.71389505333069758</v>
      </c>
    </row>
    <row r="4" spans="1:9" x14ac:dyDescent="0.45">
      <c r="A4" s="30" t="s">
        <v>7</v>
      </c>
      <c r="B4" s="30">
        <v>10589</v>
      </c>
      <c r="C4" s="30" t="s">
        <v>9</v>
      </c>
      <c r="D4" s="24">
        <v>1940882</v>
      </c>
      <c r="E4" s="24">
        <v>82.640335975650615</v>
      </c>
      <c r="F4" s="24">
        <v>0</v>
      </c>
      <c r="G4" s="24">
        <v>16.886870004966234</v>
      </c>
      <c r="H4" s="24">
        <v>2.5223145373660602E-4</v>
      </c>
      <c r="I4" s="24">
        <v>0.47254178792941681</v>
      </c>
    </row>
    <row r="5" spans="1:9" x14ac:dyDescent="0.45">
      <c r="A5" s="30" t="s">
        <v>10</v>
      </c>
      <c r="B5" s="30">
        <v>10591</v>
      </c>
      <c r="C5" s="30" t="s">
        <v>9</v>
      </c>
      <c r="D5" s="24">
        <v>2232756</v>
      </c>
      <c r="E5" s="24">
        <v>97.418537274775346</v>
      </c>
      <c r="F5" s="24">
        <v>0</v>
      </c>
      <c r="G5" s="24">
        <v>1.2220809838205331</v>
      </c>
      <c r="H5" s="24">
        <v>2.8359883903479525E-3</v>
      </c>
      <c r="I5" s="24">
        <v>1.3565457530137683</v>
      </c>
    </row>
    <row r="6" spans="1:9" x14ac:dyDescent="0.45">
      <c r="A6" s="30" t="s">
        <v>11</v>
      </c>
      <c r="B6" s="30">
        <v>10596</v>
      </c>
      <c r="C6" s="30" t="s">
        <v>9</v>
      </c>
      <c r="D6" s="24">
        <v>4889450</v>
      </c>
      <c r="E6" s="24">
        <v>94.463304049635525</v>
      </c>
      <c r="F6" s="24">
        <v>0</v>
      </c>
      <c r="G6" s="24">
        <v>2.2009048911595706E-5</v>
      </c>
      <c r="H6" s="24">
        <v>1.1185524230441695</v>
      </c>
      <c r="I6" s="24">
        <v>4.4181215182713887</v>
      </c>
    </row>
    <row r="7" spans="1:9" x14ac:dyDescent="0.45">
      <c r="A7" s="30" t="s">
        <v>13</v>
      </c>
      <c r="B7" s="30">
        <v>10600</v>
      </c>
      <c r="C7" s="30" t="s">
        <v>9</v>
      </c>
      <c r="D7" s="24">
        <v>19396501</v>
      </c>
      <c r="E7" s="24">
        <v>75.727498587440721</v>
      </c>
      <c r="F7" s="24">
        <v>16.156926631593176</v>
      </c>
      <c r="G7" s="24">
        <v>5.5240706113427569</v>
      </c>
      <c r="H7" s="24">
        <v>0</v>
      </c>
      <c r="I7" s="24">
        <v>2.5915041696233443</v>
      </c>
    </row>
    <row r="8" spans="1:9" x14ac:dyDescent="0.45">
      <c r="A8" s="30" t="s">
        <v>15</v>
      </c>
      <c r="B8" s="30">
        <v>10616</v>
      </c>
      <c r="C8" s="30" t="s">
        <v>9</v>
      </c>
      <c r="D8" s="24">
        <v>9603331</v>
      </c>
      <c r="E8" s="24">
        <v>93.870401452737553</v>
      </c>
      <c r="F8" s="24">
        <v>8.0030468089036827E-2</v>
      </c>
      <c r="G8" s="24">
        <v>5.012457930664513</v>
      </c>
      <c r="H8" s="24">
        <v>2.0380647514293426E-2</v>
      </c>
      <c r="I8" s="24">
        <v>1.0167295009945978</v>
      </c>
    </row>
    <row r="9" spans="1:9" x14ac:dyDescent="0.45">
      <c r="A9" s="30" t="s">
        <v>17</v>
      </c>
      <c r="B9" s="30">
        <v>10615</v>
      </c>
      <c r="C9" s="30" t="s">
        <v>19</v>
      </c>
      <c r="D9" s="24">
        <v>718452</v>
      </c>
      <c r="E9" s="24">
        <v>55.04043652418553</v>
      </c>
      <c r="F9" s="24">
        <v>37.851966807794696</v>
      </c>
      <c r="G9" s="24">
        <v>5.8114974439391336</v>
      </c>
      <c r="H9" s="24">
        <v>6.832896230367709E-3</v>
      </c>
      <c r="I9" s="24">
        <v>1.2892663278502685</v>
      </c>
    </row>
    <row r="10" spans="1:9" x14ac:dyDescent="0.45">
      <c r="A10" s="30" t="s">
        <v>20</v>
      </c>
      <c r="B10" s="30">
        <v>10630</v>
      </c>
      <c r="C10" s="30" t="s">
        <v>9</v>
      </c>
      <c r="D10" s="24">
        <v>651317</v>
      </c>
      <c r="E10" s="24">
        <v>97.384567337199982</v>
      </c>
      <c r="F10" s="24">
        <v>0</v>
      </c>
      <c r="G10" s="24">
        <v>0.29187960002623292</v>
      </c>
      <c r="H10" s="24">
        <v>0.91307507687495204</v>
      </c>
      <c r="I10" s="24">
        <v>1.410477985898835</v>
      </c>
    </row>
    <row r="11" spans="1:9" x14ac:dyDescent="0.45">
      <c r="A11" s="30" t="s">
        <v>22</v>
      </c>
      <c r="B11" s="30">
        <v>10639</v>
      </c>
      <c r="C11" s="30" t="s">
        <v>6</v>
      </c>
      <c r="D11" s="24">
        <v>52598810</v>
      </c>
      <c r="E11" s="24">
        <v>6.4173296872287819</v>
      </c>
      <c r="F11" s="24">
        <v>40.892755436708889</v>
      </c>
      <c r="G11" s="24">
        <v>50.687209494757859</v>
      </c>
      <c r="H11" s="24">
        <v>9.0714663692142977E-5</v>
      </c>
      <c r="I11" s="24">
        <v>2.0026146666407771</v>
      </c>
    </row>
    <row r="12" spans="1:9" x14ac:dyDescent="0.45">
      <c r="A12" s="30" t="s">
        <v>24</v>
      </c>
      <c r="B12" s="30">
        <v>10706</v>
      </c>
      <c r="C12" s="30" t="s">
        <v>9</v>
      </c>
      <c r="D12" s="24">
        <v>18560837</v>
      </c>
      <c r="E12" s="24">
        <v>87.501578350859646</v>
      </c>
      <c r="F12" s="24">
        <v>0</v>
      </c>
      <c r="G12" s="24">
        <v>11.722074840428295</v>
      </c>
      <c r="H12" s="24">
        <v>9.9299455946904938E-2</v>
      </c>
      <c r="I12" s="24">
        <v>0.67704735276515227</v>
      </c>
    </row>
    <row r="13" spans="1:9" x14ac:dyDescent="0.45">
      <c r="A13" s="30" t="s">
        <v>26</v>
      </c>
      <c r="B13" s="30">
        <v>10720</v>
      </c>
      <c r="C13" s="30" t="s">
        <v>6</v>
      </c>
      <c r="D13" s="24">
        <v>3061625</v>
      </c>
      <c r="E13" s="24">
        <v>22.491099687868466</v>
      </c>
      <c r="F13" s="24">
        <v>73.02171196607712</v>
      </c>
      <c r="G13" s="24">
        <v>2.9763813529519929</v>
      </c>
      <c r="H13" s="24">
        <v>2.2226116904440152E-2</v>
      </c>
      <c r="I13" s="24">
        <v>1.4885808761979822</v>
      </c>
    </row>
    <row r="14" spans="1:9" x14ac:dyDescent="0.45">
      <c r="A14" s="30" t="s">
        <v>28</v>
      </c>
      <c r="B14" s="30">
        <v>10719</v>
      </c>
      <c r="C14" s="30" t="s">
        <v>9</v>
      </c>
      <c r="D14" s="24">
        <v>3678182</v>
      </c>
      <c r="E14" s="24">
        <v>97.644236688522213</v>
      </c>
      <c r="F14" s="24">
        <v>0</v>
      </c>
      <c r="G14" s="24">
        <v>0</v>
      </c>
      <c r="H14" s="24">
        <v>0.46497103883994884</v>
      </c>
      <c r="I14" s="24">
        <v>1.8907922726378319</v>
      </c>
    </row>
    <row r="15" spans="1:9" x14ac:dyDescent="0.45">
      <c r="A15" s="30" t="s">
        <v>30</v>
      </c>
      <c r="B15" s="30">
        <v>10743</v>
      </c>
      <c r="C15" s="30" t="s">
        <v>9</v>
      </c>
      <c r="D15" s="24">
        <v>7864446</v>
      </c>
      <c r="E15" s="24">
        <v>89.482291129902123</v>
      </c>
      <c r="F15" s="24">
        <v>0</v>
      </c>
      <c r="G15" s="24">
        <v>9.7854263875270249</v>
      </c>
      <c r="H15" s="24">
        <v>1.4957308366489645E-3</v>
      </c>
      <c r="I15" s="24">
        <v>0.73078675173420593</v>
      </c>
    </row>
    <row r="16" spans="1:9" x14ac:dyDescent="0.45">
      <c r="A16" s="30" t="s">
        <v>32</v>
      </c>
      <c r="B16" s="30">
        <v>10748</v>
      </c>
      <c r="C16" s="30" t="s">
        <v>6</v>
      </c>
      <c r="D16" s="24">
        <v>14345118</v>
      </c>
      <c r="E16" s="24">
        <v>1.9763779271721964</v>
      </c>
      <c r="F16" s="24">
        <v>28.625473943271697</v>
      </c>
      <c r="G16" s="24">
        <v>68.072763293408698</v>
      </c>
      <c r="H16" s="24">
        <v>8.2661194855109567E-3</v>
      </c>
      <c r="I16" s="24">
        <v>1.3171187166619089</v>
      </c>
    </row>
    <row r="17" spans="1:9" x14ac:dyDescent="0.45">
      <c r="A17" s="30" t="s">
        <v>34</v>
      </c>
      <c r="B17" s="30">
        <v>10762</v>
      </c>
      <c r="C17" s="30" t="s">
        <v>19</v>
      </c>
      <c r="D17" s="24">
        <v>2561615</v>
      </c>
      <c r="E17" s="24">
        <v>58.989641530717094</v>
      </c>
      <c r="F17" s="24">
        <v>32.755116633035733</v>
      </c>
      <c r="G17" s="24">
        <v>6.4675613737358084</v>
      </c>
      <c r="H17" s="24">
        <v>0</v>
      </c>
      <c r="I17" s="24">
        <v>1.7876804625113616</v>
      </c>
    </row>
    <row r="18" spans="1:9" x14ac:dyDescent="0.45">
      <c r="A18" s="30" t="s">
        <v>36</v>
      </c>
      <c r="B18" s="30">
        <v>10753</v>
      </c>
      <c r="C18" s="30" t="s">
        <v>9</v>
      </c>
      <c r="D18" s="24">
        <v>706238</v>
      </c>
      <c r="E18" s="24">
        <v>76.701769870527642</v>
      </c>
      <c r="F18" s="24">
        <v>20.254793367171963</v>
      </c>
      <c r="G18" s="24">
        <v>0.2017464344454257</v>
      </c>
      <c r="H18" s="24">
        <v>9.8222861643597562E-7</v>
      </c>
      <c r="I18" s="24">
        <v>2.8416893456263494</v>
      </c>
    </row>
    <row r="19" spans="1:9" x14ac:dyDescent="0.45">
      <c r="A19" s="30" t="s">
        <v>38</v>
      </c>
      <c r="B19" s="30">
        <v>10782</v>
      </c>
      <c r="C19" s="30" t="s">
        <v>9</v>
      </c>
      <c r="D19" s="24">
        <v>1778862</v>
      </c>
      <c r="E19" s="24">
        <v>97.165961679103333</v>
      </c>
      <c r="F19" s="24">
        <v>1.1113285108885698E-10</v>
      </c>
      <c r="G19" s="24">
        <v>2.0699792639436256</v>
      </c>
      <c r="H19" s="24">
        <v>0.39731872148287567</v>
      </c>
      <c r="I19" s="24">
        <v>0.36674033535903372</v>
      </c>
    </row>
    <row r="20" spans="1:9" x14ac:dyDescent="0.45">
      <c r="A20" s="30" t="s">
        <v>40</v>
      </c>
      <c r="B20" s="30">
        <v>10766</v>
      </c>
      <c r="C20" s="30" t="s">
        <v>6</v>
      </c>
      <c r="D20" s="24">
        <v>50088708</v>
      </c>
      <c r="E20" s="24">
        <v>6.2245647894966263</v>
      </c>
      <c r="F20" s="24">
        <v>58.357519933870414</v>
      </c>
      <c r="G20" s="24">
        <v>33.704319544466102</v>
      </c>
      <c r="H20" s="24">
        <v>1.4293752778010754E-3</v>
      </c>
      <c r="I20" s="24">
        <v>1.7121663568890551</v>
      </c>
    </row>
    <row r="21" spans="1:9" x14ac:dyDescent="0.45">
      <c r="A21" s="30" t="s">
        <v>41</v>
      </c>
      <c r="B21" s="30">
        <v>10764</v>
      </c>
      <c r="C21" s="30" t="s">
        <v>9</v>
      </c>
      <c r="D21" s="24">
        <v>1180753</v>
      </c>
      <c r="E21" s="24">
        <v>88.393439591134452</v>
      </c>
      <c r="F21" s="24">
        <v>1.741939504160448</v>
      </c>
      <c r="G21" s="24">
        <v>6.8425212719712034</v>
      </c>
      <c r="H21" s="24">
        <v>0</v>
      </c>
      <c r="I21" s="24">
        <v>3.022099632733894</v>
      </c>
    </row>
    <row r="22" spans="1:9" x14ac:dyDescent="0.45">
      <c r="A22" s="30" t="s">
        <v>43</v>
      </c>
      <c r="B22" s="30">
        <v>10767</v>
      </c>
      <c r="C22" s="30" t="s">
        <v>19</v>
      </c>
      <c r="D22" s="24">
        <v>359658</v>
      </c>
      <c r="E22" s="24">
        <v>50.507746035348433</v>
      </c>
      <c r="F22" s="24">
        <v>44.222805434168613</v>
      </c>
      <c r="G22" s="24">
        <v>4.7038782355616942</v>
      </c>
      <c r="H22" s="24">
        <v>7.1263991343261682E-2</v>
      </c>
      <c r="I22" s="24">
        <v>0.49430630357799732</v>
      </c>
    </row>
    <row r="23" spans="1:9" x14ac:dyDescent="0.45">
      <c r="A23" s="30" t="s">
        <v>44</v>
      </c>
      <c r="B23" s="30">
        <v>10771</v>
      </c>
      <c r="C23" s="30" t="s">
        <v>9</v>
      </c>
      <c r="D23" s="24">
        <v>1048754</v>
      </c>
      <c r="E23" s="24">
        <v>97.955883135087944</v>
      </c>
      <c r="F23" s="24">
        <v>0.42050487096775108</v>
      </c>
      <c r="G23" s="24">
        <v>1.1360044358023977</v>
      </c>
      <c r="H23" s="24">
        <v>4.7393136555984672E-3</v>
      </c>
      <c r="I23" s="24">
        <v>0.48286824448630156</v>
      </c>
    </row>
    <row r="24" spans="1:9" x14ac:dyDescent="0.45">
      <c r="A24" s="30" t="s">
        <v>46</v>
      </c>
      <c r="B24" s="30">
        <v>10765</v>
      </c>
      <c r="C24" s="30" t="s">
        <v>6</v>
      </c>
      <c r="D24" s="24">
        <v>121266762</v>
      </c>
      <c r="E24" s="24">
        <v>8.4876531663054759</v>
      </c>
      <c r="F24" s="24">
        <v>43.147218167102608</v>
      </c>
      <c r="G24" s="24">
        <v>46.494764525059956</v>
      </c>
      <c r="H24" s="24">
        <v>3.9295923561938314E-5</v>
      </c>
      <c r="I24" s="24">
        <v>1.870324845608399</v>
      </c>
    </row>
    <row r="25" spans="1:9" x14ac:dyDescent="0.45">
      <c r="A25" s="30" t="s">
        <v>47</v>
      </c>
      <c r="B25" s="30">
        <v>10763</v>
      </c>
      <c r="C25" s="30" t="s">
        <v>19</v>
      </c>
      <c r="D25" s="24">
        <v>178315</v>
      </c>
      <c r="E25" s="24">
        <v>47.085244471674315</v>
      </c>
      <c r="F25" s="24">
        <v>51.156418946420168</v>
      </c>
      <c r="G25" s="24">
        <v>0.12167440112596575</v>
      </c>
      <c r="H25" s="24">
        <v>5.8442126050122535E-2</v>
      </c>
      <c r="I25" s="24">
        <v>1.5782200547294294</v>
      </c>
    </row>
    <row r="26" spans="1:9" x14ac:dyDescent="0.45">
      <c r="A26" s="30" t="s">
        <v>49</v>
      </c>
      <c r="B26" s="30">
        <v>10778</v>
      </c>
      <c r="C26" s="30" t="s">
        <v>6</v>
      </c>
      <c r="D26" s="24">
        <v>3053486</v>
      </c>
      <c r="E26" s="24">
        <v>8.7412925048032619</v>
      </c>
      <c r="F26" s="24">
        <v>52.441639456879749</v>
      </c>
      <c r="G26" s="24">
        <v>37.351016006254177</v>
      </c>
      <c r="H26" s="24">
        <v>1.7018044032289732E-5</v>
      </c>
      <c r="I26" s="24">
        <v>1.4660350140187799</v>
      </c>
    </row>
    <row r="27" spans="1:9" x14ac:dyDescent="0.45">
      <c r="A27" s="30" t="s">
        <v>51</v>
      </c>
      <c r="B27" s="30">
        <v>10781</v>
      </c>
      <c r="C27" s="30" t="s">
        <v>9</v>
      </c>
      <c r="D27" s="24">
        <v>6097738</v>
      </c>
      <c r="E27" s="24">
        <v>96.334598418577968</v>
      </c>
      <c r="F27" s="24">
        <v>0</v>
      </c>
      <c r="G27" s="24">
        <v>1.186537819151243E-2</v>
      </c>
      <c r="H27" s="24">
        <v>1.7434146739029291E-3</v>
      </c>
      <c r="I27" s="24">
        <v>3.6517927885566115</v>
      </c>
    </row>
    <row r="28" spans="1:9" x14ac:dyDescent="0.45">
      <c r="A28" s="30" t="s">
        <v>53</v>
      </c>
      <c r="B28" s="30">
        <v>10784</v>
      </c>
      <c r="C28" s="30" t="s">
        <v>6</v>
      </c>
      <c r="D28" s="24">
        <v>18321788</v>
      </c>
      <c r="E28" s="24">
        <v>9.9398297618134048</v>
      </c>
      <c r="F28" s="24">
        <v>62.429916215570991</v>
      </c>
      <c r="G28" s="24">
        <v>24.215965815683152</v>
      </c>
      <c r="H28" s="24">
        <v>0</v>
      </c>
      <c r="I28" s="24">
        <v>3.4142882069324521</v>
      </c>
    </row>
    <row r="29" spans="1:9" x14ac:dyDescent="0.45">
      <c r="A29" s="30" t="s">
        <v>55</v>
      </c>
      <c r="B29" s="30">
        <v>10789</v>
      </c>
      <c r="C29" s="30" t="s">
        <v>9</v>
      </c>
      <c r="D29" s="24">
        <v>1417070</v>
      </c>
      <c r="E29" s="24">
        <v>69.59114018643875</v>
      </c>
      <c r="F29" s="24">
        <v>27.272135492354192</v>
      </c>
      <c r="G29" s="24">
        <v>0.6470454220401084</v>
      </c>
      <c r="H29" s="24">
        <v>0</v>
      </c>
      <c r="I29" s="24">
        <v>2.4896788991669472</v>
      </c>
    </row>
    <row r="30" spans="1:9" x14ac:dyDescent="0.45">
      <c r="A30" s="30" t="s">
        <v>57</v>
      </c>
      <c r="B30" s="30">
        <v>10787</v>
      </c>
      <c r="C30" s="30" t="s">
        <v>9</v>
      </c>
      <c r="D30" s="24">
        <v>9699804</v>
      </c>
      <c r="E30" s="24">
        <v>96.654001115235531</v>
      </c>
      <c r="F30" s="24">
        <v>0</v>
      </c>
      <c r="G30" s="24">
        <v>2.5959938119955575</v>
      </c>
      <c r="H30" s="24">
        <v>2.1147435574539925E-2</v>
      </c>
      <c r="I30" s="24">
        <v>0.72885763719437435</v>
      </c>
    </row>
    <row r="31" spans="1:9" x14ac:dyDescent="0.45">
      <c r="A31" s="30" t="s">
        <v>59</v>
      </c>
      <c r="B31" s="30">
        <v>10801</v>
      </c>
      <c r="C31" s="30" t="s">
        <v>9</v>
      </c>
      <c r="D31" s="24">
        <v>1177540</v>
      </c>
      <c r="E31" s="24">
        <v>94.87109997898601</v>
      </c>
      <c r="F31" s="24">
        <v>0</v>
      </c>
      <c r="G31" s="24">
        <v>3.8324237548233588</v>
      </c>
      <c r="H31" s="24">
        <v>0.4215411759315123</v>
      </c>
      <c r="I31" s="24">
        <v>0.87493509025912064</v>
      </c>
    </row>
    <row r="32" spans="1:9" x14ac:dyDescent="0.45">
      <c r="A32" s="30" t="s">
        <v>61</v>
      </c>
      <c r="B32" s="30">
        <v>10825</v>
      </c>
      <c r="C32" s="30" t="s">
        <v>9</v>
      </c>
      <c r="D32" s="24">
        <v>269958</v>
      </c>
      <c r="E32" s="24">
        <v>90.975885562919061</v>
      </c>
      <c r="F32" s="24">
        <v>6.7452245494399081</v>
      </c>
      <c r="G32" s="24">
        <v>2.0983195842137355E-3</v>
      </c>
      <c r="H32" s="24">
        <v>0.98347709390961358</v>
      </c>
      <c r="I32" s="24">
        <v>1.2933144741472062</v>
      </c>
    </row>
    <row r="33" spans="1:9" x14ac:dyDescent="0.45">
      <c r="A33" s="30" t="s">
        <v>63</v>
      </c>
      <c r="B33" s="30">
        <v>10830</v>
      </c>
      <c r="C33" s="30" t="s">
        <v>9</v>
      </c>
      <c r="D33" s="24">
        <v>1797239</v>
      </c>
      <c r="E33" s="24">
        <v>93.425166892494758</v>
      </c>
      <c r="F33" s="24">
        <v>2.1804684565176329</v>
      </c>
      <c r="G33" s="24">
        <v>2.9742503788951464</v>
      </c>
      <c r="H33" s="24">
        <v>3.4793419173218232E-4</v>
      </c>
      <c r="I33" s="24">
        <v>1.4197663379007261</v>
      </c>
    </row>
    <row r="34" spans="1:9" x14ac:dyDescent="0.45">
      <c r="A34" s="30" t="s">
        <v>65</v>
      </c>
      <c r="B34" s="30">
        <v>10835</v>
      </c>
      <c r="C34" s="30" t="s">
        <v>9</v>
      </c>
      <c r="D34" s="24">
        <v>2049311</v>
      </c>
      <c r="E34" s="24">
        <v>97.014964005568885</v>
      </c>
      <c r="F34" s="24">
        <v>0</v>
      </c>
      <c r="G34" s="24">
        <v>0.11115164874082574</v>
      </c>
      <c r="H34" s="24">
        <v>9.7054187535241978E-4</v>
      </c>
      <c r="I34" s="24">
        <v>2.8729138038149347</v>
      </c>
    </row>
    <row r="35" spans="1:9" x14ac:dyDescent="0.45">
      <c r="A35" s="30" t="s">
        <v>67</v>
      </c>
      <c r="B35" s="30">
        <v>10837</v>
      </c>
      <c r="C35" s="30" t="s">
        <v>6</v>
      </c>
      <c r="D35" s="24">
        <v>30703477</v>
      </c>
      <c r="E35" s="24">
        <v>11.538957802452575</v>
      </c>
      <c r="F35" s="24">
        <v>48.951504912646655</v>
      </c>
      <c r="G35" s="24">
        <v>37.062510192839007</v>
      </c>
      <c r="H35" s="24">
        <v>1.1947871098057357</v>
      </c>
      <c r="I35" s="24">
        <v>1.2522399822560342</v>
      </c>
    </row>
    <row r="36" spans="1:9" x14ac:dyDescent="0.45">
      <c r="A36" s="30" t="s">
        <v>69</v>
      </c>
      <c r="B36" s="30">
        <v>10845</v>
      </c>
      <c r="C36" s="30" t="s">
        <v>6</v>
      </c>
      <c r="D36" s="24">
        <v>21782601</v>
      </c>
      <c r="E36" s="24">
        <v>10.478499324229713</v>
      </c>
      <c r="F36" s="24">
        <v>49.873756919973104</v>
      </c>
      <c r="G36" s="24">
        <v>38.825695858386084</v>
      </c>
      <c r="H36" s="24">
        <v>1.4086751650918931E-3</v>
      </c>
      <c r="I36" s="24">
        <v>0.82063922224601094</v>
      </c>
    </row>
    <row r="37" spans="1:9" x14ac:dyDescent="0.45">
      <c r="A37" s="30" t="s">
        <v>71</v>
      </c>
      <c r="B37" s="30">
        <v>10843</v>
      </c>
      <c r="C37" s="30" t="s">
        <v>9</v>
      </c>
      <c r="D37" s="24">
        <v>1729091</v>
      </c>
      <c r="E37" s="24">
        <v>98.164467218696529</v>
      </c>
      <c r="F37" s="24">
        <v>0</v>
      </c>
      <c r="G37" s="24">
        <v>7.5001349470060286E-4</v>
      </c>
      <c r="H37" s="24">
        <v>0.39805279058825443</v>
      </c>
      <c r="I37" s="24">
        <v>1.4367299772205211</v>
      </c>
    </row>
    <row r="38" spans="1:9" x14ac:dyDescent="0.45">
      <c r="A38" s="30" t="s">
        <v>73</v>
      </c>
      <c r="B38" s="30">
        <v>10851</v>
      </c>
      <c r="C38" s="30" t="s">
        <v>9</v>
      </c>
      <c r="D38" s="24">
        <v>26106337</v>
      </c>
      <c r="E38" s="24">
        <v>82.863915790933547</v>
      </c>
      <c r="F38" s="24">
        <v>10.549814269106498</v>
      </c>
      <c r="G38" s="24">
        <v>3.8695387989087013</v>
      </c>
      <c r="H38" s="24">
        <v>0</v>
      </c>
      <c r="I38" s="24">
        <v>2.7167311410512576</v>
      </c>
    </row>
    <row r="39" spans="1:9" x14ac:dyDescent="0.45">
      <c r="A39" s="30" t="s">
        <v>75</v>
      </c>
      <c r="B39" s="30">
        <v>10855</v>
      </c>
      <c r="C39" s="30" t="s">
        <v>9</v>
      </c>
      <c r="D39" s="24">
        <v>7817740</v>
      </c>
      <c r="E39" s="24">
        <v>99.198926085376982</v>
      </c>
      <c r="F39" s="24">
        <v>0</v>
      </c>
      <c r="G39" s="24">
        <v>4.5968991713711681E-2</v>
      </c>
      <c r="H39" s="24">
        <v>4.6811504616614704E-4</v>
      </c>
      <c r="I39" s="24">
        <v>0.75463680786314713</v>
      </c>
    </row>
    <row r="40" spans="1:9" x14ac:dyDescent="0.45">
      <c r="A40" s="30" t="s">
        <v>77</v>
      </c>
      <c r="B40" s="30">
        <v>10864</v>
      </c>
      <c r="C40" s="30" t="s">
        <v>9</v>
      </c>
      <c r="D40" s="24">
        <v>941126</v>
      </c>
      <c r="E40" s="24">
        <v>99.084620081811579</v>
      </c>
      <c r="F40" s="24">
        <v>0</v>
      </c>
      <c r="G40" s="24">
        <v>0.19538601595792188</v>
      </c>
      <c r="H40" s="24">
        <v>2.0851670120358427E-2</v>
      </c>
      <c r="I40" s="24">
        <v>0.6991422321101467</v>
      </c>
    </row>
    <row r="41" spans="1:9" x14ac:dyDescent="0.45">
      <c r="A41" s="30" t="s">
        <v>79</v>
      </c>
      <c r="B41" s="30">
        <v>10869</v>
      </c>
      <c r="C41" s="30" t="s">
        <v>9</v>
      </c>
      <c r="D41" s="24">
        <v>1094183</v>
      </c>
      <c r="E41" s="24">
        <v>96.278565520412812</v>
      </c>
      <c r="F41" s="24">
        <v>0</v>
      </c>
      <c r="G41" s="24">
        <v>2.6421312379943434</v>
      </c>
      <c r="H41" s="24">
        <v>8.7586476042141163E-10</v>
      </c>
      <c r="I41" s="24">
        <v>1.079303240716986</v>
      </c>
    </row>
    <row r="42" spans="1:9" x14ac:dyDescent="0.45">
      <c r="A42" s="30" t="s">
        <v>81</v>
      </c>
      <c r="B42" s="30">
        <v>10872</v>
      </c>
      <c r="C42" s="30" t="s">
        <v>9</v>
      </c>
      <c r="D42" s="24">
        <v>2404946</v>
      </c>
      <c r="E42" s="24">
        <v>98.372577531475699</v>
      </c>
      <c r="F42" s="24">
        <v>0</v>
      </c>
      <c r="G42" s="24">
        <v>0.44234378398279595</v>
      </c>
      <c r="H42" s="24">
        <v>0</v>
      </c>
      <c r="I42" s="24">
        <v>1.1850786845414987</v>
      </c>
    </row>
    <row r="43" spans="1:9" x14ac:dyDescent="0.45">
      <c r="A43" s="30" t="s">
        <v>83</v>
      </c>
      <c r="B43" s="30">
        <v>10883</v>
      </c>
      <c r="C43" s="30" t="s">
        <v>6</v>
      </c>
      <c r="D43" s="24">
        <v>95467649</v>
      </c>
      <c r="E43" s="24">
        <v>7.2320992118870633</v>
      </c>
      <c r="F43" s="24">
        <v>33.911185899854623</v>
      </c>
      <c r="G43" s="24">
        <v>57.192777927584764</v>
      </c>
      <c r="H43" s="24">
        <v>5.1006605455728182E-5</v>
      </c>
      <c r="I43" s="24">
        <v>1.6638859540680901</v>
      </c>
    </row>
    <row r="44" spans="1:9" x14ac:dyDescent="0.45">
      <c r="A44" s="30" t="s">
        <v>85</v>
      </c>
      <c r="B44" s="30">
        <v>10885</v>
      </c>
      <c r="C44" s="30" t="s">
        <v>19</v>
      </c>
      <c r="D44" s="24">
        <v>6600585</v>
      </c>
      <c r="E44" s="24">
        <v>52.350206290382026</v>
      </c>
      <c r="F44" s="24">
        <v>26.513656279805719</v>
      </c>
      <c r="G44" s="24">
        <v>20.44937539724388</v>
      </c>
      <c r="H44" s="24">
        <v>1.1109216380584708E-3</v>
      </c>
      <c r="I44" s="24">
        <v>0.68565111093031239</v>
      </c>
    </row>
    <row r="45" spans="1:9" x14ac:dyDescent="0.45">
      <c r="A45" s="30" t="s">
        <v>87</v>
      </c>
      <c r="B45" s="30">
        <v>10897</v>
      </c>
      <c r="C45" s="30" t="s">
        <v>19</v>
      </c>
      <c r="D45" s="24">
        <v>906952</v>
      </c>
      <c r="E45" s="24">
        <v>63.05015559522662</v>
      </c>
      <c r="F45" s="24">
        <v>14.923755818414536</v>
      </c>
      <c r="G45" s="24">
        <v>20.988124155868316</v>
      </c>
      <c r="H45" s="24">
        <v>0.11137852880216537</v>
      </c>
      <c r="I45" s="24">
        <v>0.92658590168836508</v>
      </c>
    </row>
    <row r="46" spans="1:9" x14ac:dyDescent="0.45">
      <c r="A46" s="30" t="s">
        <v>89</v>
      </c>
      <c r="B46" s="30">
        <v>10895</v>
      </c>
      <c r="C46" s="30" t="s">
        <v>6</v>
      </c>
      <c r="D46" s="24">
        <v>3423609</v>
      </c>
      <c r="E46" s="24">
        <v>20.193973415996478</v>
      </c>
      <c r="F46" s="24">
        <v>58.448013431820556</v>
      </c>
      <c r="G46" s="24">
        <v>11.662579360722711</v>
      </c>
      <c r="H46" s="24">
        <v>1.4764652913336438E-4</v>
      </c>
      <c r="I46" s="24">
        <v>9.6952861449311207</v>
      </c>
    </row>
    <row r="47" spans="1:9" x14ac:dyDescent="0.45">
      <c r="A47" s="30" t="s">
        <v>91</v>
      </c>
      <c r="B47" s="30">
        <v>10896</v>
      </c>
      <c r="C47" s="30" t="s">
        <v>9</v>
      </c>
      <c r="D47" s="24">
        <v>3145204</v>
      </c>
      <c r="E47" s="24">
        <v>95.835494051273869</v>
      </c>
      <c r="F47" s="24">
        <v>0</v>
      </c>
      <c r="G47" s="24">
        <v>2.8962559753674393</v>
      </c>
      <c r="H47" s="24">
        <v>4.0592810327305141E-3</v>
      </c>
      <c r="I47" s="24">
        <v>1.264190692325966</v>
      </c>
    </row>
    <row r="48" spans="1:9" x14ac:dyDescent="0.45">
      <c r="A48" s="30" t="s">
        <v>93</v>
      </c>
      <c r="B48" s="30">
        <v>10911</v>
      </c>
      <c r="C48" s="30" t="s">
        <v>6</v>
      </c>
      <c r="D48" s="24">
        <v>80058237</v>
      </c>
      <c r="E48" s="24">
        <v>11.426826038586738</v>
      </c>
      <c r="F48" s="24">
        <v>45.002164570143904</v>
      </c>
      <c r="G48" s="24">
        <v>42.302041535705349</v>
      </c>
      <c r="H48" s="24">
        <v>0</v>
      </c>
      <c r="I48" s="24">
        <v>1.2689678555640103</v>
      </c>
    </row>
    <row r="49" spans="1:9" x14ac:dyDescent="0.45">
      <c r="A49" s="30" t="s">
        <v>95</v>
      </c>
      <c r="B49" s="30">
        <v>10919</v>
      </c>
      <c r="C49" s="30" t="s">
        <v>6</v>
      </c>
      <c r="D49" s="24">
        <v>344942538</v>
      </c>
      <c r="E49" s="24">
        <v>15.082015575099657</v>
      </c>
      <c r="F49" s="24">
        <v>27.167657235737803</v>
      </c>
      <c r="G49" s="24">
        <v>56.131761044099704</v>
      </c>
      <c r="H49" s="24">
        <v>1.3170222011878562E-3</v>
      </c>
      <c r="I49" s="24">
        <v>1.6172491228616424</v>
      </c>
    </row>
    <row r="50" spans="1:9" x14ac:dyDescent="0.45">
      <c r="A50" s="30" t="s">
        <v>97</v>
      </c>
      <c r="B50" s="30">
        <v>10923</v>
      </c>
      <c r="C50" s="30" t="s">
        <v>6</v>
      </c>
      <c r="D50" s="24">
        <v>2903655</v>
      </c>
      <c r="E50" s="24">
        <v>6.9402547419977365</v>
      </c>
      <c r="F50" s="24">
        <v>63.651923325683107</v>
      </c>
      <c r="G50" s="24">
        <v>25.599795398295047</v>
      </c>
      <c r="H50" s="24">
        <v>8.3705367571490334E-4</v>
      </c>
      <c r="I50" s="24">
        <v>3.8071894803483919</v>
      </c>
    </row>
    <row r="51" spans="1:9" x14ac:dyDescent="0.45">
      <c r="A51" s="30" t="s">
        <v>101</v>
      </c>
      <c r="B51" s="30">
        <v>10915</v>
      </c>
      <c r="C51" s="30" t="s">
        <v>6</v>
      </c>
      <c r="D51" s="24">
        <v>61110439</v>
      </c>
      <c r="E51" s="24">
        <v>16.047737980348266</v>
      </c>
      <c r="F51" s="24">
        <v>38.373428909454233</v>
      </c>
      <c r="G51" s="24">
        <v>43.220701629492183</v>
      </c>
      <c r="H51" s="24">
        <v>1.3070306028659039E-4</v>
      </c>
      <c r="I51" s="24">
        <v>2.358000777645028</v>
      </c>
    </row>
    <row r="52" spans="1:9" x14ac:dyDescent="0.45">
      <c r="A52" s="30" t="s">
        <v>103</v>
      </c>
      <c r="B52" s="30">
        <v>10929</v>
      </c>
      <c r="C52" s="30" t="s">
        <v>6</v>
      </c>
      <c r="D52" s="24">
        <v>4764628</v>
      </c>
      <c r="E52" s="24">
        <v>4.8460880227416823</v>
      </c>
      <c r="F52" s="24">
        <v>64.66801624081819</v>
      </c>
      <c r="G52" s="24">
        <v>28.781940422339595</v>
      </c>
      <c r="H52" s="24">
        <v>9.0266638550622334E-6</v>
      </c>
      <c r="I52" s="24">
        <v>1.7039462874366833</v>
      </c>
    </row>
    <row r="53" spans="1:9" x14ac:dyDescent="0.45">
      <c r="A53" s="30" t="s">
        <v>105</v>
      </c>
      <c r="B53" s="30">
        <v>10934</v>
      </c>
      <c r="C53" s="30" t="s">
        <v>19</v>
      </c>
      <c r="D53" s="24">
        <v>156170</v>
      </c>
      <c r="E53" s="24">
        <v>52.002983641982539</v>
      </c>
      <c r="F53" s="24">
        <v>22.161252502377668</v>
      </c>
      <c r="G53" s="24">
        <v>25.468036147256353</v>
      </c>
      <c r="H53" s="24">
        <v>0</v>
      </c>
      <c r="I53" s="24">
        <v>0.36772770838343999</v>
      </c>
    </row>
    <row r="54" spans="1:9" x14ac:dyDescent="0.45">
      <c r="A54" s="30" t="s">
        <v>107</v>
      </c>
      <c r="B54" s="30">
        <v>11008</v>
      </c>
      <c r="C54" s="30" t="s">
        <v>6</v>
      </c>
      <c r="D54" s="24">
        <v>78837813</v>
      </c>
      <c r="E54" s="24">
        <v>7.7165073569320262</v>
      </c>
      <c r="F54" s="24">
        <v>36.163317550591053</v>
      </c>
      <c r="G54" s="24">
        <v>54.337184635110283</v>
      </c>
      <c r="H54" s="24">
        <v>5.6463115453549557E-5</v>
      </c>
      <c r="I54" s="24">
        <v>1.7829339942511853</v>
      </c>
    </row>
    <row r="55" spans="1:9" x14ac:dyDescent="0.45">
      <c r="A55" s="30" t="s">
        <v>109</v>
      </c>
      <c r="B55" s="30">
        <v>11014</v>
      </c>
      <c r="C55" s="30" t="s">
        <v>6</v>
      </c>
      <c r="D55" s="24">
        <v>5327993</v>
      </c>
      <c r="E55" s="24">
        <v>22.909480741396461</v>
      </c>
      <c r="F55" s="24">
        <v>35.316794982017306</v>
      </c>
      <c r="G55" s="24">
        <v>40.093850177716277</v>
      </c>
      <c r="H55" s="24">
        <v>0</v>
      </c>
      <c r="I55" s="24">
        <v>1.6798740988699521</v>
      </c>
    </row>
    <row r="56" spans="1:9" x14ac:dyDescent="0.45">
      <c r="A56" s="30" t="s">
        <v>111</v>
      </c>
      <c r="B56" s="30">
        <v>11049</v>
      </c>
      <c r="C56" s="30" t="s">
        <v>6</v>
      </c>
      <c r="D56" s="24">
        <v>39935694</v>
      </c>
      <c r="E56" s="24">
        <v>11.484192217934995</v>
      </c>
      <c r="F56" s="24">
        <v>70.95522831497702</v>
      </c>
      <c r="G56" s="24">
        <v>14.930358753713687</v>
      </c>
      <c r="H56" s="24">
        <v>6.6549617769742761E-2</v>
      </c>
      <c r="I56" s="24">
        <v>2.5636710956045521</v>
      </c>
    </row>
    <row r="57" spans="1:9" x14ac:dyDescent="0.45">
      <c r="A57" s="30" t="s">
        <v>113</v>
      </c>
      <c r="B57" s="30">
        <v>11055</v>
      </c>
      <c r="C57" s="30" t="s">
        <v>9</v>
      </c>
      <c r="D57" s="24">
        <v>3837170</v>
      </c>
      <c r="E57" s="24">
        <v>95.649242056233149</v>
      </c>
      <c r="F57" s="24">
        <v>7.2781403701509782E-3</v>
      </c>
      <c r="G57" s="24">
        <v>0.58106540272766216</v>
      </c>
      <c r="H57" s="24">
        <v>0.25854527747922512</v>
      </c>
      <c r="I57" s="24">
        <v>3.5038691231898111</v>
      </c>
    </row>
    <row r="58" spans="1:9" x14ac:dyDescent="0.45">
      <c r="A58" s="30" t="s">
        <v>115</v>
      </c>
      <c r="B58" s="30">
        <v>11075</v>
      </c>
      <c r="C58" s="30" t="s">
        <v>6</v>
      </c>
      <c r="D58" s="24">
        <v>74977786</v>
      </c>
      <c r="E58" s="24">
        <v>6.4931756043960887</v>
      </c>
      <c r="F58" s="24">
        <v>52.612728424936158</v>
      </c>
      <c r="G58" s="24">
        <v>39.670980640231825</v>
      </c>
      <c r="H58" s="24">
        <v>0</v>
      </c>
      <c r="I58" s="24">
        <v>1.2231153304359299</v>
      </c>
    </row>
    <row r="59" spans="1:9" x14ac:dyDescent="0.45">
      <c r="A59" s="30" t="s">
        <v>117</v>
      </c>
      <c r="B59" s="30">
        <v>11087</v>
      </c>
      <c r="C59" s="30" t="s">
        <v>9</v>
      </c>
      <c r="D59" s="24">
        <v>947439</v>
      </c>
      <c r="E59" s="24">
        <v>89.664431117008718</v>
      </c>
      <c r="F59" s="24">
        <v>1.0636427618729669</v>
      </c>
      <c r="G59" s="24">
        <v>8.4757173484297752</v>
      </c>
      <c r="H59" s="24">
        <v>1.3557183570520095E-2</v>
      </c>
      <c r="I59" s="24">
        <v>0.78265158911802257</v>
      </c>
    </row>
    <row r="60" spans="1:9" x14ac:dyDescent="0.45">
      <c r="A60" s="30" t="s">
        <v>122</v>
      </c>
      <c r="B60" s="30">
        <v>11090</v>
      </c>
      <c r="C60" s="30" t="s">
        <v>6</v>
      </c>
      <c r="D60" s="24">
        <v>54944355</v>
      </c>
      <c r="E60" s="24">
        <v>8.6858730492271139</v>
      </c>
      <c r="F60" s="24">
        <v>44.412670128071042</v>
      </c>
      <c r="G60" s="24">
        <v>45.321809699352187</v>
      </c>
      <c r="H60" s="24">
        <v>4.411856501496181E-3</v>
      </c>
      <c r="I60" s="24">
        <v>1.5752352668481673</v>
      </c>
    </row>
    <row r="61" spans="1:9" x14ac:dyDescent="0.45">
      <c r="A61" s="30" t="s">
        <v>124</v>
      </c>
      <c r="B61" s="30">
        <v>11095</v>
      </c>
      <c r="C61" s="30" t="s">
        <v>9</v>
      </c>
      <c r="D61" s="24">
        <v>2202328</v>
      </c>
      <c r="E61" s="24">
        <v>97.923784686038459</v>
      </c>
      <c r="F61" s="24">
        <v>1.9547973547799247E-2</v>
      </c>
      <c r="G61" s="24">
        <v>1.6092316169563503</v>
      </c>
      <c r="H61" s="24">
        <v>4.5476470960969448E-3</v>
      </c>
      <c r="I61" s="24">
        <v>0.44288807636130079</v>
      </c>
    </row>
    <row r="62" spans="1:9" x14ac:dyDescent="0.45">
      <c r="A62" s="30" t="s">
        <v>126</v>
      </c>
      <c r="B62" s="30">
        <v>11098</v>
      </c>
      <c r="C62" s="30" t="s">
        <v>6</v>
      </c>
      <c r="D62" s="24">
        <v>255697773</v>
      </c>
      <c r="E62" s="24">
        <v>10.926747858945028</v>
      </c>
      <c r="F62" s="24">
        <v>35.798899241439898</v>
      </c>
      <c r="G62" s="24">
        <v>51.723951920945396</v>
      </c>
      <c r="H62" s="24">
        <v>7.6834173197795556E-6</v>
      </c>
      <c r="I62" s="24">
        <v>1.5503932952523538</v>
      </c>
    </row>
    <row r="63" spans="1:9" x14ac:dyDescent="0.45">
      <c r="A63" s="30" t="s">
        <v>128</v>
      </c>
      <c r="B63" s="30">
        <v>11099</v>
      </c>
      <c r="C63" s="30" t="s">
        <v>9</v>
      </c>
      <c r="D63" s="24">
        <v>11812423</v>
      </c>
      <c r="E63" s="24">
        <v>89.749312600716451</v>
      </c>
      <c r="F63" s="24">
        <v>0.61198708023103177</v>
      </c>
      <c r="G63" s="24">
        <v>7.8656221051521893</v>
      </c>
      <c r="H63" s="24">
        <v>8.104898686851555E-6</v>
      </c>
      <c r="I63" s="24">
        <v>1.773070109001641</v>
      </c>
    </row>
    <row r="64" spans="1:9" x14ac:dyDescent="0.45">
      <c r="A64" s="30" t="s">
        <v>131</v>
      </c>
      <c r="B64" s="30">
        <v>11131</v>
      </c>
      <c r="C64" s="30" t="s">
        <v>19</v>
      </c>
      <c r="D64" s="24">
        <v>2100742</v>
      </c>
      <c r="E64" s="24">
        <v>60.647425568470211</v>
      </c>
      <c r="F64" s="24">
        <v>37.7485772977127</v>
      </c>
      <c r="G64" s="24">
        <v>4.0661246761891118E-2</v>
      </c>
      <c r="H64" s="24">
        <v>2.5216119304950074E-2</v>
      </c>
      <c r="I64" s="24">
        <v>1.5381197677502467</v>
      </c>
    </row>
    <row r="65" spans="1:9" x14ac:dyDescent="0.45">
      <c r="A65" s="30" t="s">
        <v>132</v>
      </c>
      <c r="B65" s="30">
        <v>11132</v>
      </c>
      <c r="C65" s="30" t="s">
        <v>9</v>
      </c>
      <c r="D65" s="24">
        <v>18889255</v>
      </c>
      <c r="E65" s="24">
        <v>86.652873395526669</v>
      </c>
      <c r="F65" s="24">
        <v>7.9964876481639289</v>
      </c>
      <c r="G65" s="24">
        <v>2.9561922929721764</v>
      </c>
      <c r="H65" s="24">
        <v>0</v>
      </c>
      <c r="I65" s="24">
        <v>2.3944466633372259</v>
      </c>
    </row>
    <row r="66" spans="1:9" x14ac:dyDescent="0.45">
      <c r="A66" s="30" t="s">
        <v>134</v>
      </c>
      <c r="B66" s="30">
        <v>11141</v>
      </c>
      <c r="C66" s="30" t="s">
        <v>9</v>
      </c>
      <c r="D66" s="24">
        <v>721463</v>
      </c>
      <c r="E66" s="24">
        <v>85.246710413359651</v>
      </c>
      <c r="F66" s="24">
        <v>10.29459361683101</v>
      </c>
      <c r="G66" s="24">
        <v>2.9358215239663719</v>
      </c>
      <c r="H66" s="24">
        <v>4.6681906170561001E-5</v>
      </c>
      <c r="I66" s="24">
        <v>1.5228277639367953</v>
      </c>
    </row>
    <row r="67" spans="1:9" x14ac:dyDescent="0.45">
      <c r="A67" s="30" t="s">
        <v>136</v>
      </c>
      <c r="B67" s="30">
        <v>11142</v>
      </c>
      <c r="C67" s="30" t="s">
        <v>6</v>
      </c>
      <c r="D67" s="24">
        <v>150570327</v>
      </c>
      <c r="E67" s="24">
        <v>7.6720377507810671</v>
      </c>
      <c r="F67" s="24">
        <v>45.5903681704063</v>
      </c>
      <c r="G67" s="24">
        <v>45.266441438088833</v>
      </c>
      <c r="H67" s="24">
        <v>4.3057512857956712E-4</v>
      </c>
      <c r="I67" s="24">
        <v>1.4707220655952227</v>
      </c>
    </row>
    <row r="68" spans="1:9" x14ac:dyDescent="0.45">
      <c r="A68" s="30" t="s">
        <v>138</v>
      </c>
      <c r="B68" s="30">
        <v>11145</v>
      </c>
      <c r="C68" s="30" t="s">
        <v>6</v>
      </c>
      <c r="D68" s="24">
        <v>128290683</v>
      </c>
      <c r="E68" s="24">
        <v>8.6543145127360521</v>
      </c>
      <c r="F68" s="24">
        <v>29.207092845601245</v>
      </c>
      <c r="G68" s="24">
        <v>60.84560720661424</v>
      </c>
      <c r="H68" s="24">
        <v>5.9664923875692591E-3</v>
      </c>
      <c r="I68" s="24">
        <v>1.2870189426608902</v>
      </c>
    </row>
    <row r="69" spans="1:9" x14ac:dyDescent="0.45">
      <c r="A69" s="30" t="s">
        <v>140</v>
      </c>
      <c r="B69" s="30">
        <v>11148</v>
      </c>
      <c r="C69" s="30" t="s">
        <v>6</v>
      </c>
      <c r="D69" s="24">
        <v>935714</v>
      </c>
      <c r="E69" s="24">
        <v>1.8825813488341319</v>
      </c>
      <c r="F69" s="24">
        <v>60.976527982445198</v>
      </c>
      <c r="G69" s="24">
        <v>35.525105496363878</v>
      </c>
      <c r="H69" s="24">
        <v>0.42156075540927801</v>
      </c>
      <c r="I69" s="24">
        <v>1.1942244169475149</v>
      </c>
    </row>
    <row r="70" spans="1:9" x14ac:dyDescent="0.45">
      <c r="A70" s="30" t="s">
        <v>142</v>
      </c>
      <c r="B70" s="30">
        <v>11149</v>
      </c>
      <c r="C70" s="30" t="s">
        <v>9</v>
      </c>
      <c r="D70" s="24">
        <v>1375972</v>
      </c>
      <c r="E70" s="24">
        <v>97.363433830304146</v>
      </c>
      <c r="F70" s="24">
        <v>0</v>
      </c>
      <c r="G70" s="24">
        <v>1.2134384934895013</v>
      </c>
      <c r="H70" s="24">
        <v>4.4625293386345598E-2</v>
      </c>
      <c r="I70" s="24">
        <v>1.3785023828200131</v>
      </c>
    </row>
    <row r="71" spans="1:9" x14ac:dyDescent="0.45">
      <c r="A71" s="30" t="s">
        <v>144</v>
      </c>
      <c r="B71" s="30">
        <v>11157</v>
      </c>
      <c r="C71" s="30" t="s">
        <v>19</v>
      </c>
      <c r="D71" s="24">
        <v>593220</v>
      </c>
      <c r="E71" s="24">
        <v>57.229154852305335</v>
      </c>
      <c r="F71" s="24">
        <v>17.901731519689228</v>
      </c>
      <c r="G71" s="24">
        <v>23.273660760047225</v>
      </c>
      <c r="H71" s="24">
        <v>0.11106620750860363</v>
      </c>
      <c r="I71" s="24">
        <v>1.4843866604496097</v>
      </c>
    </row>
    <row r="72" spans="1:9" x14ac:dyDescent="0.45">
      <c r="A72" s="30" t="s">
        <v>146</v>
      </c>
      <c r="B72" s="30">
        <v>11158</v>
      </c>
      <c r="C72" s="30" t="s">
        <v>6</v>
      </c>
      <c r="D72" s="24">
        <v>8923549</v>
      </c>
      <c r="E72" s="24">
        <v>22.994434499961937</v>
      </c>
      <c r="F72" s="24">
        <v>51.009022872822733</v>
      </c>
      <c r="G72" s="24">
        <v>23.258346541642709</v>
      </c>
      <c r="H72" s="24">
        <v>9.5803309601254893E-3</v>
      </c>
      <c r="I72" s="24">
        <v>2.7286157546124916</v>
      </c>
    </row>
    <row r="73" spans="1:9" x14ac:dyDescent="0.45">
      <c r="A73" s="30" t="s">
        <v>148</v>
      </c>
      <c r="B73" s="30">
        <v>11173</v>
      </c>
      <c r="C73" s="30" t="s">
        <v>9</v>
      </c>
      <c r="D73" s="24">
        <v>828618</v>
      </c>
      <c r="E73" s="24">
        <v>90.576284568024349</v>
      </c>
      <c r="F73" s="24">
        <v>0</v>
      </c>
      <c r="G73" s="24">
        <v>6.1990291279542333</v>
      </c>
      <c r="H73" s="24">
        <v>2.3261164619460305E-3</v>
      </c>
      <c r="I73" s="24">
        <v>3.222360187559477</v>
      </c>
    </row>
    <row r="74" spans="1:9" x14ac:dyDescent="0.45">
      <c r="A74" s="30" t="s">
        <v>150</v>
      </c>
      <c r="B74" s="30">
        <v>11161</v>
      </c>
      <c r="C74" s="30" t="s">
        <v>6</v>
      </c>
      <c r="D74" s="24">
        <v>18431213</v>
      </c>
      <c r="E74" s="24">
        <v>3.2961772955320412</v>
      </c>
      <c r="F74" s="24">
        <v>54.227263616812124</v>
      </c>
      <c r="G74" s="24">
        <v>40.326782517301957</v>
      </c>
      <c r="H74" s="24">
        <v>0</v>
      </c>
      <c r="I74" s="24">
        <v>2.1497765703538745</v>
      </c>
    </row>
    <row r="75" spans="1:9" x14ac:dyDescent="0.45">
      <c r="A75" s="30" t="s">
        <v>152</v>
      </c>
      <c r="B75" s="30">
        <v>11168</v>
      </c>
      <c r="C75" s="30" t="s">
        <v>6</v>
      </c>
      <c r="D75" s="24">
        <v>12028669</v>
      </c>
      <c r="E75" s="24">
        <v>3.373512407934117</v>
      </c>
      <c r="F75" s="24">
        <v>68.065247715719963</v>
      </c>
      <c r="G75" s="24">
        <v>26.74709339511163</v>
      </c>
      <c r="H75" s="24">
        <v>0.19116530993732597</v>
      </c>
      <c r="I75" s="24">
        <v>1.6229811712969613</v>
      </c>
    </row>
    <row r="76" spans="1:9" x14ac:dyDescent="0.45">
      <c r="A76" s="30" t="s">
        <v>156</v>
      </c>
      <c r="B76" s="30">
        <v>11182</v>
      </c>
      <c r="C76" s="30" t="s">
        <v>9</v>
      </c>
      <c r="D76" s="24">
        <v>5576756</v>
      </c>
      <c r="E76" s="24">
        <v>94.64172814205736</v>
      </c>
      <c r="F76" s="24">
        <v>0</v>
      </c>
      <c r="G76" s="24">
        <v>0.87386346762937517</v>
      </c>
      <c r="H76" s="24">
        <v>0.43501231957104819</v>
      </c>
      <c r="I76" s="24">
        <v>4.0493960707422136</v>
      </c>
    </row>
    <row r="77" spans="1:9" x14ac:dyDescent="0.45">
      <c r="A77" s="30" t="s">
        <v>159</v>
      </c>
      <c r="B77" s="30">
        <v>11186</v>
      </c>
      <c r="C77" s="30" t="s">
        <v>9</v>
      </c>
      <c r="D77" s="24">
        <v>890650</v>
      </c>
      <c r="E77" s="24">
        <v>98.540614692172952</v>
      </c>
      <c r="F77" s="24">
        <v>0</v>
      </c>
      <c r="G77" s="24">
        <v>0</v>
      </c>
      <c r="H77" s="24">
        <v>0.1707212176297204</v>
      </c>
      <c r="I77" s="24">
        <v>1.2886640901973299</v>
      </c>
    </row>
    <row r="78" spans="1:9" x14ac:dyDescent="0.45">
      <c r="A78" s="30" t="s">
        <v>161</v>
      </c>
      <c r="B78" s="30">
        <v>11188</v>
      </c>
      <c r="C78" s="30" t="s">
        <v>19</v>
      </c>
      <c r="D78" s="24">
        <v>2666822</v>
      </c>
      <c r="E78" s="24">
        <v>55.736497551076695</v>
      </c>
      <c r="F78" s="24">
        <v>43.337547354536255</v>
      </c>
      <c r="G78" s="24">
        <v>0.12383535278270213</v>
      </c>
      <c r="H78" s="24">
        <v>-0.26162054166838955</v>
      </c>
      <c r="I78" s="24">
        <v>1.0637402832727343</v>
      </c>
    </row>
    <row r="79" spans="1:9" x14ac:dyDescent="0.45">
      <c r="A79" s="30" t="s">
        <v>169</v>
      </c>
      <c r="B79" s="30">
        <v>11198</v>
      </c>
      <c r="C79" s="30" t="s">
        <v>6</v>
      </c>
      <c r="D79" s="24">
        <v>46487</v>
      </c>
      <c r="E79" s="24">
        <v>4.5565042284100041</v>
      </c>
      <c r="F79" s="24">
        <v>87.557888243445007</v>
      </c>
      <c r="G79" s="24">
        <v>7.6381864668310602</v>
      </c>
      <c r="H79" s="24">
        <v>0</v>
      </c>
      <c r="I79" s="24">
        <v>0.24742106131392869</v>
      </c>
    </row>
    <row r="80" spans="1:9" x14ac:dyDescent="0.45">
      <c r="A80" s="30" t="s">
        <v>172</v>
      </c>
      <c r="B80" s="30">
        <v>11220</v>
      </c>
      <c r="C80" s="30" t="s">
        <v>9</v>
      </c>
      <c r="D80" s="24">
        <v>790526</v>
      </c>
      <c r="E80" s="24">
        <v>93.243535462119155</v>
      </c>
      <c r="F80" s="24">
        <v>0</v>
      </c>
      <c r="G80" s="24">
        <v>4.9336819628253252E-2</v>
      </c>
      <c r="H80" s="24">
        <v>4.5948225738495925</v>
      </c>
      <c r="I80" s="24">
        <v>2.1123051444030039</v>
      </c>
    </row>
    <row r="81" spans="1:9" x14ac:dyDescent="0.45">
      <c r="A81" s="30" t="s">
        <v>174</v>
      </c>
      <c r="B81" s="30">
        <v>11222</v>
      </c>
      <c r="C81" s="30" t="s">
        <v>19</v>
      </c>
      <c r="D81" s="24">
        <v>355305</v>
      </c>
      <c r="E81" s="24">
        <v>47.733981937676987</v>
      </c>
      <c r="F81" s="24">
        <v>38.200071860065535</v>
      </c>
      <c r="G81" s="24">
        <v>13.515777527956448</v>
      </c>
      <c r="H81" s="24">
        <v>2.782235915259862E-4</v>
      </c>
      <c r="I81" s="24">
        <v>0.54989045070950415</v>
      </c>
    </row>
    <row r="82" spans="1:9" x14ac:dyDescent="0.45">
      <c r="A82" s="30" t="s">
        <v>175</v>
      </c>
      <c r="B82" s="30">
        <v>11217</v>
      </c>
      <c r="C82" s="30" t="s">
        <v>6</v>
      </c>
      <c r="D82" s="24">
        <v>17320844</v>
      </c>
      <c r="E82" s="24">
        <v>8.8888359464330566</v>
      </c>
      <c r="F82" s="24">
        <v>42.944069374183584</v>
      </c>
      <c r="G82" s="24">
        <v>46.455688251282311</v>
      </c>
      <c r="H82" s="24">
        <v>3.3750854781782018E-2</v>
      </c>
      <c r="I82" s="24">
        <v>1.6776555733192606</v>
      </c>
    </row>
    <row r="83" spans="1:9" x14ac:dyDescent="0.45">
      <c r="A83" s="30" t="s">
        <v>177</v>
      </c>
      <c r="B83" s="30">
        <v>11235</v>
      </c>
      <c r="C83" s="30" t="s">
        <v>9</v>
      </c>
      <c r="D83" s="24">
        <v>5774640</v>
      </c>
      <c r="E83" s="24">
        <v>99.200942732355998</v>
      </c>
      <c r="F83" s="24">
        <v>0</v>
      </c>
      <c r="G83" s="24">
        <v>0.22775279293066159</v>
      </c>
      <c r="H83" s="24">
        <v>3.3642485138923953E-4</v>
      </c>
      <c r="I83" s="24">
        <v>0.57096804986194993</v>
      </c>
    </row>
    <row r="84" spans="1:9" x14ac:dyDescent="0.45">
      <c r="A84" s="30" t="s">
        <v>179</v>
      </c>
      <c r="B84" s="30">
        <v>11234</v>
      </c>
      <c r="C84" s="30" t="s">
        <v>9</v>
      </c>
      <c r="D84" s="24">
        <v>14379799</v>
      </c>
      <c r="E84" s="24">
        <v>99.904682392053289</v>
      </c>
      <c r="F84" s="24">
        <v>0</v>
      </c>
      <c r="G84" s="24">
        <v>0</v>
      </c>
      <c r="H84" s="24">
        <v>1.4214675033497754E-2</v>
      </c>
      <c r="I84" s="24">
        <v>8.110293291321162E-2</v>
      </c>
    </row>
    <row r="85" spans="1:9" x14ac:dyDescent="0.45">
      <c r="A85" s="30" t="s">
        <v>181</v>
      </c>
      <c r="B85" s="30">
        <v>11223</v>
      </c>
      <c r="C85" s="30" t="s">
        <v>9</v>
      </c>
      <c r="D85" s="24">
        <v>6121021</v>
      </c>
      <c r="E85" s="24">
        <v>81.676868317084129</v>
      </c>
      <c r="F85" s="24">
        <v>9.502931533723121</v>
      </c>
      <c r="G85" s="24">
        <v>8.3468822063429418</v>
      </c>
      <c r="H85" s="24">
        <v>7.6844153982488436E-4</v>
      </c>
      <c r="I85" s="24">
        <v>0.47254950130998818</v>
      </c>
    </row>
    <row r="86" spans="1:9" x14ac:dyDescent="0.45">
      <c r="A86" s="30" t="s">
        <v>183</v>
      </c>
      <c r="B86" s="30">
        <v>11239</v>
      </c>
      <c r="C86" s="30" t="s">
        <v>19</v>
      </c>
      <c r="D86" s="24">
        <v>395536</v>
      </c>
      <c r="E86" s="24">
        <v>59.703017305148848</v>
      </c>
      <c r="F86" s="24">
        <v>24.168891011629132</v>
      </c>
      <c r="G86" s="24">
        <v>15.420863701591026</v>
      </c>
      <c r="H86" s="24">
        <v>0</v>
      </c>
      <c r="I86" s="24">
        <v>0.70722798163099831</v>
      </c>
    </row>
    <row r="87" spans="1:9" x14ac:dyDescent="0.45">
      <c r="A87" s="30" t="s">
        <v>185</v>
      </c>
      <c r="B87" s="30">
        <v>11256</v>
      </c>
      <c r="C87" s="30" t="s">
        <v>6</v>
      </c>
      <c r="D87" s="24">
        <v>57041</v>
      </c>
      <c r="E87" s="24">
        <v>11.11780814416249</v>
      </c>
      <c r="F87" s="24">
        <v>58.879594246333632</v>
      </c>
      <c r="G87" s="24">
        <v>26.265087368331471</v>
      </c>
      <c r="H87" s="24">
        <v>0.10992521273845192</v>
      </c>
      <c r="I87" s="24">
        <v>3.6275850284339519</v>
      </c>
    </row>
    <row r="88" spans="1:9" x14ac:dyDescent="0.45">
      <c r="A88" s="30" t="s">
        <v>186</v>
      </c>
      <c r="B88" s="30">
        <v>11258</v>
      </c>
      <c r="C88" s="30" t="s">
        <v>19</v>
      </c>
      <c r="D88" s="24">
        <v>213780</v>
      </c>
      <c r="E88" s="24">
        <v>56.780466972330764</v>
      </c>
      <c r="F88" s="24">
        <v>41.022307120083603</v>
      </c>
      <c r="G88" s="24">
        <v>0.58894733536334831</v>
      </c>
      <c r="H88" s="24">
        <v>2.7830456224181201E-2</v>
      </c>
      <c r="I88" s="24">
        <v>1.5804481159981041</v>
      </c>
    </row>
    <row r="89" spans="1:9" x14ac:dyDescent="0.45">
      <c r="A89" s="30" t="s">
        <v>188</v>
      </c>
      <c r="B89" s="30">
        <v>11268</v>
      </c>
      <c r="C89" s="30" t="s">
        <v>9</v>
      </c>
      <c r="D89" s="24">
        <v>2092808</v>
      </c>
      <c r="E89" s="24">
        <v>82.804595270482295</v>
      </c>
      <c r="F89" s="24">
        <v>0</v>
      </c>
      <c r="G89" s="24">
        <v>10.133394484433307</v>
      </c>
      <c r="H89" s="24">
        <v>6.756281445320097E-3</v>
      </c>
      <c r="I89" s="24">
        <v>7.0552539636390712</v>
      </c>
    </row>
    <row r="90" spans="1:9" x14ac:dyDescent="0.45">
      <c r="A90" s="30" t="s">
        <v>190</v>
      </c>
      <c r="B90" s="30">
        <v>11273</v>
      </c>
      <c r="C90" s="30" t="s">
        <v>9</v>
      </c>
      <c r="D90" s="24">
        <v>5909139</v>
      </c>
      <c r="E90" s="24">
        <v>80.40100040572915</v>
      </c>
      <c r="F90" s="24">
        <v>6.4352143941149464E-2</v>
      </c>
      <c r="G90" s="24">
        <v>19.334163815951442</v>
      </c>
      <c r="H90" s="24">
        <v>0</v>
      </c>
      <c r="I90" s="24">
        <v>0.20048363437826516</v>
      </c>
    </row>
    <row r="91" spans="1:9" x14ac:dyDescent="0.45">
      <c r="A91" s="30" t="s">
        <v>194</v>
      </c>
      <c r="B91" s="30">
        <v>11277</v>
      </c>
      <c r="C91" s="30" t="s">
        <v>6</v>
      </c>
      <c r="D91" s="24">
        <v>135015630</v>
      </c>
      <c r="E91" s="24">
        <v>1.6429320383189385</v>
      </c>
      <c r="F91" s="24">
        <v>91.228083026599805</v>
      </c>
      <c r="G91" s="24">
        <v>3.6162744098778306</v>
      </c>
      <c r="H91" s="24">
        <v>-2.8142256762937684E-12</v>
      </c>
      <c r="I91" s="24">
        <v>3.5127105252062432</v>
      </c>
    </row>
    <row r="92" spans="1:9" x14ac:dyDescent="0.45">
      <c r="A92" s="30" t="s">
        <v>196</v>
      </c>
      <c r="B92" s="30">
        <v>11280</v>
      </c>
      <c r="C92" s="30" t="s">
        <v>9</v>
      </c>
      <c r="D92" s="24">
        <v>1873942</v>
      </c>
      <c r="E92" s="24">
        <v>81.495612786483377</v>
      </c>
      <c r="F92" s="24">
        <v>0</v>
      </c>
      <c r="G92" s="24">
        <v>17.314128771354593</v>
      </c>
      <c r="H92" s="24">
        <v>2.4092406382612923E-3</v>
      </c>
      <c r="I92" s="24">
        <v>1.1878492015237694</v>
      </c>
    </row>
    <row r="93" spans="1:9" x14ac:dyDescent="0.45">
      <c r="A93" s="30" t="s">
        <v>204</v>
      </c>
      <c r="B93" s="30">
        <v>11290</v>
      </c>
      <c r="C93" s="30" t="s">
        <v>6</v>
      </c>
      <c r="D93" s="24">
        <v>52753</v>
      </c>
      <c r="E93" s="24">
        <v>6.5344729412470173</v>
      </c>
      <c r="F93" s="24">
        <v>83.025815827022214</v>
      </c>
      <c r="G93" s="24">
        <v>5.082881059451962</v>
      </c>
      <c r="H93" s="24">
        <v>9.3538467023350017E-3</v>
      </c>
      <c r="I93" s="24">
        <v>5.3474763255764728</v>
      </c>
    </row>
    <row r="94" spans="1:9" x14ac:dyDescent="0.45">
      <c r="A94" s="30" t="s">
        <v>206</v>
      </c>
      <c r="B94" s="30">
        <v>11285</v>
      </c>
      <c r="C94" s="30" t="s">
        <v>9</v>
      </c>
      <c r="D94" s="24">
        <v>15057540</v>
      </c>
      <c r="E94" s="24">
        <v>92.769102614588675</v>
      </c>
      <c r="F94" s="24">
        <v>3.9839494717404089</v>
      </c>
      <c r="G94" s="24">
        <v>1.4485748032611525</v>
      </c>
      <c r="H94" s="24">
        <v>1.2853779656402751E-4</v>
      </c>
      <c r="I94" s="24">
        <v>1.7982445726131977</v>
      </c>
    </row>
    <row r="95" spans="1:9" x14ac:dyDescent="0.45">
      <c r="A95" s="30" t="s">
        <v>210</v>
      </c>
      <c r="B95" s="30">
        <v>11297</v>
      </c>
      <c r="C95" s="30" t="s">
        <v>9</v>
      </c>
      <c r="D95" s="24">
        <v>4471851</v>
      </c>
      <c r="E95" s="24">
        <v>96.50426997227575</v>
      </c>
      <c r="F95" s="24">
        <v>0</v>
      </c>
      <c r="G95" s="24">
        <v>0.11471715767331124</v>
      </c>
      <c r="H95" s="24">
        <v>9.5858862114620622E-2</v>
      </c>
      <c r="I95" s="24">
        <v>3.2851540079363208</v>
      </c>
    </row>
    <row r="96" spans="1:9" x14ac:dyDescent="0.45">
      <c r="A96" s="30" t="s">
        <v>212</v>
      </c>
      <c r="B96" s="30">
        <v>11302</v>
      </c>
      <c r="C96" s="30" t="s">
        <v>6</v>
      </c>
      <c r="D96" s="24">
        <v>11681679</v>
      </c>
      <c r="E96" s="24">
        <v>10.030149048954344</v>
      </c>
      <c r="F96" s="24">
        <v>46.160753329654959</v>
      </c>
      <c r="G96" s="24">
        <v>41.301171640539089</v>
      </c>
      <c r="H96" s="24">
        <v>2.2432751589344067E-3</v>
      </c>
      <c r="I96" s="24">
        <v>2.5056827056926756</v>
      </c>
    </row>
    <row r="97" spans="1:9" x14ac:dyDescent="0.45">
      <c r="A97" s="30" t="s">
        <v>214</v>
      </c>
      <c r="B97" s="30">
        <v>11304</v>
      </c>
      <c r="C97" s="30" t="s">
        <v>19</v>
      </c>
      <c r="D97" s="24">
        <v>936626</v>
      </c>
      <c r="E97" s="24">
        <v>50.32925377184521</v>
      </c>
      <c r="F97" s="24">
        <v>38.628170588993953</v>
      </c>
      <c r="G97" s="24">
        <v>9.6306192199342942</v>
      </c>
      <c r="H97" s="24">
        <v>1.3140213079607823E-2</v>
      </c>
      <c r="I97" s="24">
        <v>1.3988162061469349</v>
      </c>
    </row>
    <row r="98" spans="1:9" x14ac:dyDescent="0.45">
      <c r="A98" s="30" t="s">
        <v>218</v>
      </c>
      <c r="B98" s="30">
        <v>11305</v>
      </c>
      <c r="C98" s="30" t="s">
        <v>19</v>
      </c>
      <c r="D98" s="24">
        <v>243065</v>
      </c>
      <c r="E98" s="24">
        <v>57.1386449997526</v>
      </c>
      <c r="F98" s="24">
        <v>41.725394623621924</v>
      </c>
      <c r="G98" s="24">
        <v>0.29951778391550504</v>
      </c>
      <c r="H98" s="24">
        <v>3.7954117340598294E-6</v>
      </c>
      <c r="I98" s="24">
        <v>0.83643879729823845</v>
      </c>
    </row>
    <row r="99" spans="1:9" x14ac:dyDescent="0.45">
      <c r="A99" s="30" t="s">
        <v>224</v>
      </c>
      <c r="B99" s="30">
        <v>11314</v>
      </c>
      <c r="C99" s="30" t="s">
        <v>9</v>
      </c>
      <c r="D99" s="24">
        <v>158800</v>
      </c>
      <c r="E99" s="24">
        <v>97.4867387900062</v>
      </c>
      <c r="F99" s="24">
        <v>0</v>
      </c>
      <c r="G99" s="24">
        <v>2.1553514703646246</v>
      </c>
      <c r="H99" s="24">
        <v>0.12643160309387452</v>
      </c>
      <c r="I99" s="24">
        <v>0.23147813653529462</v>
      </c>
    </row>
    <row r="100" spans="1:9" x14ac:dyDescent="0.45">
      <c r="A100" s="30" t="s">
        <v>228</v>
      </c>
      <c r="B100" s="30">
        <v>11309</v>
      </c>
      <c r="C100" s="30" t="s">
        <v>9</v>
      </c>
      <c r="D100" s="24">
        <v>3312305</v>
      </c>
      <c r="E100" s="24">
        <v>93.42229874910818</v>
      </c>
      <c r="F100" s="24">
        <v>0</v>
      </c>
      <c r="G100" s="24">
        <v>3.9812573707895407</v>
      </c>
      <c r="H100" s="24">
        <v>6.4191149874815572E-6</v>
      </c>
      <c r="I100" s="24">
        <v>2.596437460987294</v>
      </c>
    </row>
    <row r="101" spans="1:9" x14ac:dyDescent="0.45">
      <c r="A101" s="30" t="s">
        <v>230</v>
      </c>
      <c r="B101" s="30">
        <v>11310</v>
      </c>
      <c r="C101" s="30" t="s">
        <v>6</v>
      </c>
      <c r="D101" s="24">
        <v>192093098</v>
      </c>
      <c r="E101" s="24">
        <v>8.7809921601888483</v>
      </c>
      <c r="F101" s="24">
        <v>42.090474870363877</v>
      </c>
      <c r="G101" s="24">
        <v>47.513914046897227</v>
      </c>
      <c r="H101" s="24">
        <v>4.0059595501364309E-5</v>
      </c>
      <c r="I101" s="24">
        <v>1.6145788629545468</v>
      </c>
    </row>
    <row r="102" spans="1:9" x14ac:dyDescent="0.45">
      <c r="A102" s="30" t="s">
        <v>238</v>
      </c>
      <c r="B102" s="30">
        <v>11334</v>
      </c>
      <c r="C102" s="30" t="s">
        <v>9</v>
      </c>
      <c r="D102" s="24">
        <v>1410353</v>
      </c>
      <c r="E102" s="24">
        <v>93.948674435801109</v>
      </c>
      <c r="F102" s="24">
        <v>0</v>
      </c>
      <c r="G102" s="24">
        <v>4.3024016869025328</v>
      </c>
      <c r="H102" s="24">
        <v>1.5167001428681428E-3</v>
      </c>
      <c r="I102" s="24">
        <v>1.747407177153496</v>
      </c>
    </row>
    <row r="103" spans="1:9" x14ac:dyDescent="0.45">
      <c r="A103" s="30" t="s">
        <v>240</v>
      </c>
      <c r="B103" s="30">
        <v>11338</v>
      </c>
      <c r="C103" s="30" t="s">
        <v>6</v>
      </c>
      <c r="D103" s="24">
        <v>37138189</v>
      </c>
      <c r="E103" s="24">
        <v>17.338738923535978</v>
      </c>
      <c r="F103" s="24">
        <v>51.517907687294112</v>
      </c>
      <c r="G103" s="24">
        <v>29.041160764633343</v>
      </c>
      <c r="H103" s="24">
        <v>0.13685492223887472</v>
      </c>
      <c r="I103" s="24">
        <v>1.9653377022976897</v>
      </c>
    </row>
    <row r="104" spans="1:9" x14ac:dyDescent="0.45">
      <c r="A104" s="30" t="s">
        <v>242</v>
      </c>
      <c r="B104" s="30">
        <v>11343</v>
      </c>
      <c r="C104" s="30" t="s">
        <v>6</v>
      </c>
      <c r="D104" s="24">
        <v>27554212</v>
      </c>
      <c r="E104" s="24">
        <v>9.7087598190583364</v>
      </c>
      <c r="F104" s="24">
        <v>44.477126113468223</v>
      </c>
      <c r="G104" s="24">
        <v>43.252317369883514</v>
      </c>
      <c r="H104" s="24">
        <v>1.4801832504453791E-5</v>
      </c>
      <c r="I104" s="24">
        <v>2.5617818957574232</v>
      </c>
    </row>
    <row r="105" spans="1:9" x14ac:dyDescent="0.45">
      <c r="A105" s="30" t="s">
        <v>260</v>
      </c>
      <c r="B105" s="30">
        <v>11379</v>
      </c>
      <c r="C105" s="30" t="s">
        <v>6</v>
      </c>
      <c r="D105" s="24">
        <v>23589266</v>
      </c>
      <c r="E105" s="24">
        <v>17.114724493485546</v>
      </c>
      <c r="F105" s="24">
        <v>59.427460451803576</v>
      </c>
      <c r="G105" s="24">
        <v>20.078907052156389</v>
      </c>
      <c r="H105" s="24">
        <v>0.27043890187086717</v>
      </c>
      <c r="I105" s="24">
        <v>3.1084691006836223</v>
      </c>
    </row>
    <row r="106" spans="1:9" x14ac:dyDescent="0.45">
      <c r="A106" s="30" t="s">
        <v>262</v>
      </c>
      <c r="B106" s="30">
        <v>11385</v>
      </c>
      <c r="C106" s="30" t="s">
        <v>6</v>
      </c>
      <c r="D106" s="24">
        <v>96710308</v>
      </c>
      <c r="E106" s="24">
        <v>6.1210671051604102</v>
      </c>
      <c r="F106" s="24">
        <v>39.88423972676231</v>
      </c>
      <c r="G106" s="24">
        <v>50.231604426757791</v>
      </c>
      <c r="H106" s="24">
        <v>2.1203999874582462</v>
      </c>
      <c r="I106" s="24">
        <v>1.6426887538612434</v>
      </c>
    </row>
    <row r="107" spans="1:9" x14ac:dyDescent="0.45">
      <c r="A107" s="30" t="s">
        <v>264</v>
      </c>
      <c r="B107" s="30">
        <v>11384</v>
      </c>
      <c r="C107" s="30" t="s">
        <v>9</v>
      </c>
      <c r="D107" s="24">
        <v>885287</v>
      </c>
      <c r="E107" s="24">
        <v>75.230731878711481</v>
      </c>
      <c r="F107" s="24">
        <v>2.1494384758772285E-10</v>
      </c>
      <c r="G107" s="24">
        <v>19.598081309581094</v>
      </c>
      <c r="H107" s="24">
        <v>3.7528186601658726</v>
      </c>
      <c r="I107" s="24">
        <v>1.4183681513266129</v>
      </c>
    </row>
    <row r="108" spans="1:9" x14ac:dyDescent="0.45">
      <c r="A108" s="30" t="s">
        <v>270</v>
      </c>
      <c r="B108" s="30">
        <v>11383</v>
      </c>
      <c r="C108" s="30" t="s">
        <v>6</v>
      </c>
      <c r="D108" s="24">
        <v>37121310</v>
      </c>
      <c r="E108" s="24">
        <v>16.891978247501743</v>
      </c>
      <c r="F108" s="24">
        <v>43.189049993289402</v>
      </c>
      <c r="G108" s="24">
        <v>39.032478172944693</v>
      </c>
      <c r="H108" s="24">
        <v>1.9985520953570144E-12</v>
      </c>
      <c r="I108" s="24">
        <v>0.88649358626217045</v>
      </c>
    </row>
    <row r="109" spans="1:9" x14ac:dyDescent="0.45">
      <c r="A109" s="30" t="s">
        <v>272</v>
      </c>
      <c r="B109" s="30">
        <v>11380</v>
      </c>
      <c r="C109" s="30" t="s">
        <v>6</v>
      </c>
      <c r="D109" s="24">
        <v>312106</v>
      </c>
      <c r="E109" s="24">
        <v>12.551338909888274</v>
      </c>
      <c r="F109" s="24">
        <v>75.7232256122319</v>
      </c>
      <c r="G109" s="24">
        <v>8.4097272590470666</v>
      </c>
      <c r="H109" s="24">
        <v>5.7143413638072529E-5</v>
      </c>
      <c r="I109" s="24">
        <v>3.3156510754191157</v>
      </c>
    </row>
    <row r="110" spans="1:9" x14ac:dyDescent="0.45">
      <c r="A110" s="30" t="s">
        <v>274</v>
      </c>
      <c r="B110" s="30">
        <v>11391</v>
      </c>
      <c r="C110" s="30" t="s">
        <v>6</v>
      </c>
      <c r="D110" s="24">
        <v>405020</v>
      </c>
      <c r="E110" s="24">
        <v>2.1976514345222755</v>
      </c>
      <c r="F110" s="24">
        <v>79.309030343213493</v>
      </c>
      <c r="G110" s="24">
        <v>8.8763569180533093</v>
      </c>
      <c r="H110" s="24">
        <v>1.7672159443567367E-2</v>
      </c>
      <c r="I110" s="24">
        <v>9.5992891447673507</v>
      </c>
    </row>
    <row r="111" spans="1:9" x14ac:dyDescent="0.45">
      <c r="A111" s="30" t="s">
        <v>276</v>
      </c>
      <c r="B111" s="30">
        <v>11381</v>
      </c>
      <c r="C111" s="30" t="s">
        <v>19</v>
      </c>
      <c r="D111" s="24">
        <v>1187317</v>
      </c>
      <c r="E111" s="24">
        <v>47.382136246335229</v>
      </c>
      <c r="F111" s="24">
        <v>44.003972060238475</v>
      </c>
      <c r="G111" s="24">
        <v>7.7209924787435629</v>
      </c>
      <c r="H111" s="24">
        <v>3.5670240959255489E-4</v>
      </c>
      <c r="I111" s="24">
        <v>0.89254251227314518</v>
      </c>
    </row>
    <row r="112" spans="1:9" x14ac:dyDescent="0.45">
      <c r="A112" s="30" t="s">
        <v>278</v>
      </c>
      <c r="B112" s="30">
        <v>11394</v>
      </c>
      <c r="C112" s="30" t="s">
        <v>6</v>
      </c>
      <c r="D112" s="24">
        <v>8097035</v>
      </c>
      <c r="E112" s="24">
        <v>7.5832477387177715</v>
      </c>
      <c r="F112" s="24">
        <v>62.776831974005013</v>
      </c>
      <c r="G112" s="24">
        <v>28.536336902159761</v>
      </c>
      <c r="H112" s="24">
        <v>2.6939292662919796E-3</v>
      </c>
      <c r="I112" s="24">
        <v>1.1008894558511633</v>
      </c>
    </row>
    <row r="113" spans="1:9" x14ac:dyDescent="0.45">
      <c r="A113" s="30" t="s">
        <v>280</v>
      </c>
      <c r="B113" s="30">
        <v>11405</v>
      </c>
      <c r="C113" s="30" t="s">
        <v>6</v>
      </c>
      <c r="D113" s="24">
        <v>50352787</v>
      </c>
      <c r="E113" s="24">
        <v>10.73876158680455</v>
      </c>
      <c r="F113" s="24">
        <v>43.459532520091756</v>
      </c>
      <c r="G113" s="24">
        <v>44.084873209075916</v>
      </c>
      <c r="H113" s="24">
        <v>4.1009829113990642E-4</v>
      </c>
      <c r="I113" s="24">
        <v>1.7164225857366442</v>
      </c>
    </row>
    <row r="114" spans="1:9" x14ac:dyDescent="0.45">
      <c r="A114" s="30" t="s">
        <v>285</v>
      </c>
      <c r="B114" s="30">
        <v>11411</v>
      </c>
      <c r="C114" s="30" t="s">
        <v>6</v>
      </c>
      <c r="D114" s="24">
        <v>807111</v>
      </c>
      <c r="E114" s="24">
        <v>20.622725231760828</v>
      </c>
      <c r="F114" s="24">
        <v>33.246324548435851</v>
      </c>
      <c r="G114" s="24">
        <v>43.373265674492558</v>
      </c>
      <c r="H114" s="24">
        <v>1.0680410924066573E-2</v>
      </c>
      <c r="I114" s="24">
        <v>2.7470041343866991</v>
      </c>
    </row>
    <row r="115" spans="1:9" x14ac:dyDescent="0.45">
      <c r="A115" s="30" t="s">
        <v>288</v>
      </c>
      <c r="B115" s="30">
        <v>11420</v>
      </c>
      <c r="C115" s="30" t="s">
        <v>6</v>
      </c>
      <c r="D115" s="24">
        <v>271711</v>
      </c>
      <c r="E115" s="24">
        <v>18.75379638383863</v>
      </c>
      <c r="F115" s="24">
        <v>78.045469251181999</v>
      </c>
      <c r="G115" s="24">
        <v>2.6266486356960104</v>
      </c>
      <c r="H115" s="24">
        <v>6.5348118287014215E-2</v>
      </c>
      <c r="I115" s="24">
        <v>0.50873761099635351</v>
      </c>
    </row>
    <row r="116" spans="1:9" x14ac:dyDescent="0.45">
      <c r="A116" s="30" t="s">
        <v>292</v>
      </c>
      <c r="B116" s="30">
        <v>11421</v>
      </c>
      <c r="C116" s="30" t="s">
        <v>6</v>
      </c>
      <c r="D116" s="24">
        <v>1978347</v>
      </c>
      <c r="E116" s="24">
        <v>6.2659150211892758</v>
      </c>
      <c r="F116" s="24">
        <v>42.246530630002241</v>
      </c>
      <c r="G116" s="24">
        <v>49.86976920343254</v>
      </c>
      <c r="H116" s="24">
        <v>0.70413462068117127</v>
      </c>
      <c r="I116" s="24">
        <v>0.9136505246947767</v>
      </c>
    </row>
    <row r="117" spans="1:9" x14ac:dyDescent="0.45">
      <c r="A117" s="30" t="s">
        <v>296</v>
      </c>
      <c r="B117" s="30">
        <v>11427</v>
      </c>
      <c r="C117" s="30" t="s">
        <v>6</v>
      </c>
      <c r="D117" s="24">
        <v>2238</v>
      </c>
      <c r="E117" s="24">
        <v>16.040482175639792</v>
      </c>
      <c r="F117" s="24">
        <v>74.212336695767732</v>
      </c>
      <c r="G117" s="24">
        <v>4.7240105224312758</v>
      </c>
      <c r="H117" s="24">
        <v>0.40001400428371719</v>
      </c>
      <c r="I117" s="24">
        <v>4.6231566018774828</v>
      </c>
    </row>
    <row r="118" spans="1:9" x14ac:dyDescent="0.45">
      <c r="A118" s="30" t="s">
        <v>300</v>
      </c>
      <c r="B118" s="30">
        <v>11442</v>
      </c>
      <c r="C118" s="30" t="s">
        <v>6</v>
      </c>
      <c r="D118" s="24">
        <v>1104141</v>
      </c>
      <c r="E118" s="24">
        <v>11.614744170722954</v>
      </c>
      <c r="F118" s="24">
        <v>83.762071256061731</v>
      </c>
      <c r="G118" s="24">
        <v>0.35185486147226247</v>
      </c>
      <c r="H118" s="24">
        <v>2.3994845812771682E-3</v>
      </c>
      <c r="I118" s="24">
        <v>4.2689302271617722</v>
      </c>
    </row>
    <row r="119" spans="1:9" x14ac:dyDescent="0.45">
      <c r="A119" s="30" t="s">
        <v>309</v>
      </c>
      <c r="B119" s="30">
        <v>11449</v>
      </c>
      <c r="C119" s="30" t="s">
        <v>6</v>
      </c>
      <c r="D119" s="24">
        <v>4194251</v>
      </c>
      <c r="E119" s="24">
        <v>2.6855518800085094</v>
      </c>
      <c r="F119" s="24">
        <v>48.879211461791101</v>
      </c>
      <c r="G119" s="24">
        <v>45.278773515846424</v>
      </c>
      <c r="H119" s="24">
        <v>8.8631270534159836E-3</v>
      </c>
      <c r="I119" s="24">
        <v>3.1476000153005526</v>
      </c>
    </row>
    <row r="120" spans="1:9" x14ac:dyDescent="0.45">
      <c r="A120" s="30" t="s">
        <v>313</v>
      </c>
      <c r="B120" s="30">
        <v>11463</v>
      </c>
      <c r="C120" s="30" t="s">
        <v>9</v>
      </c>
      <c r="D120" s="24">
        <v>193830</v>
      </c>
      <c r="E120" s="24">
        <v>93.871879355775292</v>
      </c>
      <c r="F120" s="24">
        <v>0</v>
      </c>
      <c r="G120" s="24">
        <v>0.65379495120622844</v>
      </c>
      <c r="H120" s="24">
        <v>8.6022237240588953E-3</v>
      </c>
      <c r="I120" s="24">
        <v>5.4657234692944154</v>
      </c>
    </row>
    <row r="121" spans="1:9" x14ac:dyDescent="0.45">
      <c r="A121" s="30" t="s">
        <v>315</v>
      </c>
      <c r="B121" s="30">
        <v>11461</v>
      </c>
      <c r="C121" s="30" t="s">
        <v>9</v>
      </c>
      <c r="D121" s="24">
        <v>3445010</v>
      </c>
      <c r="E121" s="24">
        <v>97.17386108992477</v>
      </c>
      <c r="F121" s="24">
        <v>0</v>
      </c>
      <c r="G121" s="24">
        <v>1.4886218115687817</v>
      </c>
      <c r="H121" s="24">
        <v>1.4227988203164507E-3</v>
      </c>
      <c r="I121" s="24">
        <v>1.336094299686126</v>
      </c>
    </row>
    <row r="122" spans="1:9" x14ac:dyDescent="0.45">
      <c r="A122" s="30" t="s">
        <v>317</v>
      </c>
      <c r="B122" s="30">
        <v>11470</v>
      </c>
      <c r="C122" s="30" t="s">
        <v>9</v>
      </c>
      <c r="D122" s="24">
        <v>944068</v>
      </c>
      <c r="E122" s="24">
        <v>98.662034084554421</v>
      </c>
      <c r="F122" s="24">
        <v>0</v>
      </c>
      <c r="G122" s="24">
        <v>0.10218323957212903</v>
      </c>
      <c r="H122" s="24">
        <v>2.1438522088896225E-2</v>
      </c>
      <c r="I122" s="24">
        <v>1.2143441537845578</v>
      </c>
    </row>
    <row r="123" spans="1:9" x14ac:dyDescent="0.45">
      <c r="A123" s="30" t="s">
        <v>323</v>
      </c>
      <c r="B123" s="30">
        <v>11454</v>
      </c>
      <c r="C123" s="30" t="s">
        <v>9</v>
      </c>
      <c r="D123" s="24">
        <v>2432012</v>
      </c>
      <c r="E123" s="24">
        <v>96.20744400003548</v>
      </c>
      <c r="F123" s="24">
        <v>0</v>
      </c>
      <c r="G123" s="24">
        <v>3.2717419607982157</v>
      </c>
      <c r="H123" s="24">
        <v>0</v>
      </c>
      <c r="I123" s="24">
        <v>0.52081403916629965</v>
      </c>
    </row>
    <row r="124" spans="1:9" x14ac:dyDescent="0.45">
      <c r="A124" s="30" t="s">
        <v>325</v>
      </c>
      <c r="B124" s="30">
        <v>11477</v>
      </c>
      <c r="C124" s="30" t="s">
        <v>9</v>
      </c>
      <c r="D124" s="24">
        <v>4138794</v>
      </c>
      <c r="E124" s="24">
        <v>97.898567984036504</v>
      </c>
      <c r="F124" s="24">
        <v>0.37894325513844179</v>
      </c>
      <c r="G124" s="24">
        <v>0.16459328062350176</v>
      </c>
      <c r="H124" s="24">
        <v>1.1778903241198967E-3</v>
      </c>
      <c r="I124" s="24">
        <v>1.5567175898774372</v>
      </c>
    </row>
    <row r="125" spans="1:9" x14ac:dyDescent="0.45">
      <c r="A125" s="30" t="s">
        <v>327</v>
      </c>
      <c r="B125" s="30">
        <v>11476</v>
      </c>
      <c r="C125" s="30" t="s">
        <v>6</v>
      </c>
      <c r="D125" s="24">
        <v>290955</v>
      </c>
      <c r="E125" s="24">
        <v>1.4269800137519189</v>
      </c>
      <c r="F125" s="24">
        <v>95.66946134055928</v>
      </c>
      <c r="G125" s="24">
        <v>8.4525382872054189E-2</v>
      </c>
      <c r="H125" s="24">
        <v>0</v>
      </c>
      <c r="I125" s="24">
        <v>2.8190332628167476</v>
      </c>
    </row>
    <row r="126" spans="1:9" x14ac:dyDescent="0.45">
      <c r="A126" s="30" t="s">
        <v>333</v>
      </c>
      <c r="B126" s="30">
        <v>11495</v>
      </c>
      <c r="C126" s="30" t="s">
        <v>6</v>
      </c>
      <c r="D126" s="24">
        <v>45937316</v>
      </c>
      <c r="E126" s="24">
        <v>14.450911513498962</v>
      </c>
      <c r="F126" s="24">
        <v>40.429833776359985</v>
      </c>
      <c r="G126" s="24">
        <v>43.544423392066584</v>
      </c>
      <c r="H126" s="24">
        <v>2.9885799077527535E-3</v>
      </c>
      <c r="I126" s="24">
        <v>1.5718427381667075</v>
      </c>
    </row>
    <row r="127" spans="1:9" x14ac:dyDescent="0.45">
      <c r="A127" s="30" t="s">
        <v>338</v>
      </c>
      <c r="B127" s="30">
        <v>11517</v>
      </c>
      <c r="C127" s="30" t="s">
        <v>6</v>
      </c>
      <c r="D127" s="24">
        <v>95700548</v>
      </c>
      <c r="E127" s="24">
        <v>10.65469662441175</v>
      </c>
      <c r="F127" s="24">
        <v>51.481907764318237</v>
      </c>
      <c r="G127" s="24">
        <v>35.80643512838342</v>
      </c>
      <c r="H127" s="24">
        <v>0</v>
      </c>
      <c r="I127" s="24">
        <v>2.0569604828865908</v>
      </c>
    </row>
    <row r="128" spans="1:9" x14ac:dyDescent="0.45">
      <c r="A128" s="30" t="s">
        <v>344</v>
      </c>
      <c r="B128" s="30">
        <v>11521</v>
      </c>
      <c r="C128" s="30" t="s">
        <v>6</v>
      </c>
      <c r="D128" s="24">
        <v>2904275</v>
      </c>
      <c r="E128" s="24">
        <v>7.4959328061490025</v>
      </c>
      <c r="F128" s="24">
        <v>67.010604235833782</v>
      </c>
      <c r="G128" s="24">
        <v>23.827520485021072</v>
      </c>
      <c r="H128" s="24">
        <v>1.6590694983679953E-3</v>
      </c>
      <c r="I128" s="24">
        <v>1.6642834034977798</v>
      </c>
    </row>
    <row r="129" spans="1:9" x14ac:dyDescent="0.45">
      <c r="A129" s="30" t="s">
        <v>353</v>
      </c>
      <c r="B129" s="30">
        <v>11551</v>
      </c>
      <c r="C129" s="30" t="s">
        <v>6</v>
      </c>
      <c r="D129" s="24">
        <v>13425019</v>
      </c>
      <c r="E129" s="24">
        <v>4.1347178687881589</v>
      </c>
      <c r="F129" s="24">
        <v>49.777086787181915</v>
      </c>
      <c r="G129" s="24">
        <v>45.024342262703207</v>
      </c>
      <c r="H129" s="24">
        <v>1.4737537214878429E-3</v>
      </c>
      <c r="I129" s="24">
        <v>1.0623793276052353</v>
      </c>
    </row>
    <row r="130" spans="1:9" x14ac:dyDescent="0.45">
      <c r="A130" s="30" t="s">
        <v>355</v>
      </c>
      <c r="B130" s="30">
        <v>11562</v>
      </c>
      <c r="C130" s="30" t="s">
        <v>6</v>
      </c>
      <c r="D130" s="24">
        <v>2941833</v>
      </c>
      <c r="E130" s="24">
        <v>4.8934522721678426E-2</v>
      </c>
      <c r="F130" s="24">
        <v>96.213594505484934</v>
      </c>
      <c r="G130" s="24">
        <v>7.354100521808199E-2</v>
      </c>
      <c r="H130" s="24">
        <v>1.421655179761758</v>
      </c>
      <c r="I130" s="24">
        <v>2.2422747868135535</v>
      </c>
    </row>
    <row r="131" spans="1:9" x14ac:dyDescent="0.45">
      <c r="A131" s="30" t="s">
        <v>373</v>
      </c>
      <c r="B131" s="30">
        <v>11621</v>
      </c>
      <c r="C131" s="30" t="s">
        <v>6</v>
      </c>
      <c r="D131" s="24">
        <v>1395136</v>
      </c>
      <c r="E131" s="24">
        <v>17.922702562991226</v>
      </c>
      <c r="F131" s="24">
        <v>48.246308292119352</v>
      </c>
      <c r="G131" s="24">
        <v>32.146741710411177</v>
      </c>
      <c r="H131" s="24">
        <v>1.991902079768312E-4</v>
      </c>
      <c r="I131" s="24">
        <v>1.6840482442702664</v>
      </c>
    </row>
    <row r="132" spans="1:9" x14ac:dyDescent="0.45">
      <c r="A132" s="30" t="s">
        <v>383</v>
      </c>
      <c r="B132" s="30">
        <v>11661</v>
      </c>
      <c r="C132" s="30" t="s">
        <v>6</v>
      </c>
      <c r="D132" s="24">
        <v>705286</v>
      </c>
      <c r="E132" s="24">
        <v>17.541835479217585</v>
      </c>
      <c r="F132" s="24">
        <v>35.158824250642766</v>
      </c>
      <c r="G132" s="24">
        <v>45.012596033256372</v>
      </c>
      <c r="H132" s="24">
        <v>0</v>
      </c>
      <c r="I132" s="24">
        <v>2.2867442368832771</v>
      </c>
    </row>
    <row r="133" spans="1:9" x14ac:dyDescent="0.45">
      <c r="A133" s="30" t="s">
        <v>391</v>
      </c>
      <c r="B133" s="30">
        <v>11665</v>
      </c>
      <c r="C133" s="30" t="s">
        <v>6</v>
      </c>
      <c r="D133" s="24">
        <v>732133</v>
      </c>
      <c r="E133" s="24">
        <v>9.2817521465353867E-2</v>
      </c>
      <c r="F133" s="24">
        <v>65.218464430613636</v>
      </c>
      <c r="G133" s="24">
        <v>33.031611472064235</v>
      </c>
      <c r="H133" s="24">
        <v>0.50891997554366752</v>
      </c>
      <c r="I133" s="24">
        <v>1.1481866003131069</v>
      </c>
    </row>
    <row r="134" spans="1:9" x14ac:dyDescent="0.45">
      <c r="A134" s="30" t="s">
        <v>409</v>
      </c>
      <c r="B134" s="30">
        <v>11706</v>
      </c>
      <c r="C134" s="30" t="s">
        <v>9</v>
      </c>
      <c r="D134" s="24">
        <v>878824</v>
      </c>
      <c r="E134" s="24">
        <v>95.955796150468316</v>
      </c>
      <c r="F134" s="24">
        <v>0</v>
      </c>
      <c r="G134" s="24">
        <v>3.6437389914591813</v>
      </c>
      <c r="H134" s="24">
        <v>0</v>
      </c>
      <c r="I134" s="24">
        <v>0.40046485807250881</v>
      </c>
    </row>
    <row r="135" spans="1:9" x14ac:dyDescent="0.45">
      <c r="A135" s="30" t="s">
        <v>416</v>
      </c>
      <c r="B135" s="30">
        <v>11691</v>
      </c>
      <c r="C135" s="30" t="s">
        <v>19</v>
      </c>
      <c r="D135" s="24">
        <v>43552</v>
      </c>
      <c r="E135" s="24">
        <v>53.447566306238073</v>
      </c>
      <c r="F135" s="24">
        <v>34.835858834146975</v>
      </c>
      <c r="G135" s="24">
        <v>10.814786949959087</v>
      </c>
      <c r="H135" s="24">
        <v>0</v>
      </c>
      <c r="I135" s="24">
        <v>0.90178790965586875</v>
      </c>
    </row>
    <row r="136" spans="1:9" x14ac:dyDescent="0.45">
      <c r="A136" s="30" t="s">
        <v>424</v>
      </c>
      <c r="B136" s="30">
        <v>11701</v>
      </c>
      <c r="C136" s="30" t="s">
        <v>6</v>
      </c>
      <c r="D136" s="24">
        <v>178623</v>
      </c>
      <c r="E136" s="24">
        <v>6.3836092898864543</v>
      </c>
      <c r="F136" s="24">
        <v>50.196455710200588</v>
      </c>
      <c r="G136" s="24">
        <v>41.42840377711449</v>
      </c>
      <c r="H136" s="24">
        <v>5.5081812057741902E-6</v>
      </c>
      <c r="I136" s="24">
        <v>1.9915257146172634</v>
      </c>
    </row>
    <row r="137" spans="1:9" x14ac:dyDescent="0.45">
      <c r="A137" s="30" t="s">
        <v>428</v>
      </c>
      <c r="B137" s="30">
        <v>11736</v>
      </c>
      <c r="C137" s="30" t="s">
        <v>9</v>
      </c>
      <c r="D137" s="24">
        <v>3944447</v>
      </c>
      <c r="E137" s="24">
        <v>95.236879922285667</v>
      </c>
      <c r="F137" s="24">
        <v>3.1699905725445112</v>
      </c>
      <c r="G137" s="24">
        <v>1.3801475750219951</v>
      </c>
      <c r="H137" s="24">
        <v>1.1056483580220884E-6</v>
      </c>
      <c r="I137" s="24">
        <v>0.21298082449946215</v>
      </c>
    </row>
    <row r="138" spans="1:9" x14ac:dyDescent="0.45">
      <c r="A138" s="30" t="s">
        <v>430</v>
      </c>
      <c r="B138" s="30">
        <v>11738</v>
      </c>
      <c r="C138" s="30" t="s">
        <v>6</v>
      </c>
      <c r="D138" s="24">
        <v>2728606</v>
      </c>
      <c r="E138" s="24">
        <v>2.2208353317305014</v>
      </c>
      <c r="F138" s="24">
        <v>53.821964402955679</v>
      </c>
      <c r="G138" s="24">
        <v>41.839318590475344</v>
      </c>
      <c r="H138" s="24">
        <v>0</v>
      </c>
      <c r="I138" s="24">
        <v>2.1178816748384768</v>
      </c>
    </row>
    <row r="139" spans="1:9" x14ac:dyDescent="0.45">
      <c r="A139" s="30" t="s">
        <v>433</v>
      </c>
      <c r="B139" s="30">
        <v>11741</v>
      </c>
      <c r="C139" s="30" t="s">
        <v>6</v>
      </c>
      <c r="D139" s="24">
        <v>1381856</v>
      </c>
      <c r="E139" s="24">
        <v>13.978864569386882</v>
      </c>
      <c r="F139" s="24">
        <v>39.736781491850259</v>
      </c>
      <c r="G139" s="24">
        <v>44.195485349248401</v>
      </c>
      <c r="H139" s="24">
        <v>3.5468545414040148E-4</v>
      </c>
      <c r="I139" s="24">
        <v>2.0885139040603167</v>
      </c>
    </row>
    <row r="140" spans="1:9" x14ac:dyDescent="0.45">
      <c r="A140" s="30" t="s">
        <v>99</v>
      </c>
      <c r="B140" s="30">
        <v>10920</v>
      </c>
      <c r="C140" s="30" t="s">
        <v>6</v>
      </c>
      <c r="D140" s="24">
        <v>3709183</v>
      </c>
      <c r="E140" s="24">
        <v>1.800684837041125</v>
      </c>
      <c r="F140" s="24">
        <v>46.734866461088174</v>
      </c>
      <c r="G140" s="24">
        <v>49.698081550949851</v>
      </c>
      <c r="H140" s="24">
        <v>1.3471784762723977E-3</v>
      </c>
      <c r="I140" s="24">
        <v>1.7650199724445794</v>
      </c>
    </row>
    <row r="141" spans="1:9" x14ac:dyDescent="0.45">
      <c r="A141" s="30" t="s">
        <v>154</v>
      </c>
      <c r="B141" s="30">
        <v>11172</v>
      </c>
      <c r="C141" s="30" t="s">
        <v>19</v>
      </c>
      <c r="D141" s="24">
        <v>2590152</v>
      </c>
      <c r="E141" s="24">
        <v>55.379081441997116</v>
      </c>
      <c r="F141" s="24">
        <v>22.895589846357197</v>
      </c>
      <c r="G141" s="24">
        <v>20.392357889008057</v>
      </c>
      <c r="H141" s="24">
        <v>3.6443754850817053E-3</v>
      </c>
      <c r="I141" s="24">
        <v>1.3293264471525492</v>
      </c>
    </row>
    <row r="142" spans="1:9" x14ac:dyDescent="0.45">
      <c r="A142" s="30" t="s">
        <v>158</v>
      </c>
      <c r="B142" s="30">
        <v>11183</v>
      </c>
      <c r="C142" s="30" t="s">
        <v>9</v>
      </c>
      <c r="D142" s="24">
        <v>8116037</v>
      </c>
      <c r="E142" s="24">
        <v>99.549793986671162</v>
      </c>
      <c r="F142" s="24">
        <v>0</v>
      </c>
      <c r="G142" s="24">
        <v>0.12144082447431617</v>
      </c>
      <c r="H142" s="24">
        <v>1.1927228046870136E-4</v>
      </c>
      <c r="I142" s="24">
        <v>0.32864591657404968</v>
      </c>
    </row>
    <row r="143" spans="1:9" x14ac:dyDescent="0.45">
      <c r="A143" s="30" t="s">
        <v>163</v>
      </c>
      <c r="B143" s="30">
        <v>11197</v>
      </c>
      <c r="C143" s="30" t="s">
        <v>9</v>
      </c>
      <c r="D143" s="24">
        <v>2855021</v>
      </c>
      <c r="E143" s="24">
        <v>98.102791199342406</v>
      </c>
      <c r="F143" s="24">
        <v>5.9085024127040586E-2</v>
      </c>
      <c r="G143" s="24">
        <v>0.6885002904467451</v>
      </c>
      <c r="H143" s="24">
        <v>0</v>
      </c>
      <c r="I143" s="24">
        <v>1.1496234860838155</v>
      </c>
    </row>
    <row r="144" spans="1:9" x14ac:dyDescent="0.45">
      <c r="A144" s="30" t="s">
        <v>165</v>
      </c>
      <c r="B144" s="30">
        <v>11195</v>
      </c>
      <c r="C144" s="30" t="s">
        <v>9</v>
      </c>
      <c r="D144" s="24">
        <v>3115326</v>
      </c>
      <c r="E144" s="24">
        <v>94.427203205728333</v>
      </c>
      <c r="F144" s="24">
        <v>0</v>
      </c>
      <c r="G144" s="24">
        <v>4.3067667208732603</v>
      </c>
      <c r="H144" s="24">
        <v>4.9843101928304569E-3</v>
      </c>
      <c r="I144" s="24">
        <v>1.2610457632055705</v>
      </c>
    </row>
    <row r="145" spans="1:9" x14ac:dyDescent="0.45">
      <c r="A145" s="30" t="s">
        <v>167</v>
      </c>
      <c r="B145" s="30">
        <v>11215</v>
      </c>
      <c r="C145" s="30" t="s">
        <v>9</v>
      </c>
      <c r="D145" s="24">
        <v>7500618</v>
      </c>
      <c r="E145" s="24">
        <v>84.806732512293124</v>
      </c>
      <c r="F145" s="24">
        <v>7.155540940429943</v>
      </c>
      <c r="G145" s="24">
        <v>6.4420347897716326</v>
      </c>
      <c r="H145" s="24">
        <v>0</v>
      </c>
      <c r="I145" s="24">
        <v>1.5956917575053011</v>
      </c>
    </row>
    <row r="146" spans="1:9" x14ac:dyDescent="0.45">
      <c r="A146" s="30" t="s">
        <v>171</v>
      </c>
      <c r="B146" s="30">
        <v>11196</v>
      </c>
      <c r="C146" s="30" t="s">
        <v>19</v>
      </c>
      <c r="D146" s="24">
        <v>1725509</v>
      </c>
      <c r="E146" s="24">
        <v>37.400256840400715</v>
      </c>
      <c r="F146" s="24">
        <v>36.582318585486078</v>
      </c>
      <c r="G146" s="24">
        <v>23.968704821093596</v>
      </c>
      <c r="H146" s="24">
        <v>2.8743277382905223E-3</v>
      </c>
      <c r="I146" s="24">
        <v>2.0458454252813238</v>
      </c>
    </row>
    <row r="147" spans="1:9" x14ac:dyDescent="0.45">
      <c r="A147" s="30" t="s">
        <v>192</v>
      </c>
      <c r="B147" s="30">
        <v>11260</v>
      </c>
      <c r="C147" s="30" t="s">
        <v>9</v>
      </c>
      <c r="D147" s="24">
        <v>1276455</v>
      </c>
      <c r="E147" s="24">
        <v>98.427315297944574</v>
      </c>
      <c r="F147" s="24">
        <v>0</v>
      </c>
      <c r="G147" s="24">
        <v>0.61697496776988536</v>
      </c>
      <c r="H147" s="24">
        <v>3.5146196968512441E-2</v>
      </c>
      <c r="I147" s="24">
        <v>0.92056353731702467</v>
      </c>
    </row>
    <row r="148" spans="1:9" x14ac:dyDescent="0.45">
      <c r="A148" s="30" t="s">
        <v>220</v>
      </c>
      <c r="B148" s="30">
        <v>11308</v>
      </c>
      <c r="C148" s="30" t="s">
        <v>9</v>
      </c>
      <c r="D148" s="24">
        <v>2504784</v>
      </c>
      <c r="E148" s="24">
        <v>90.954131022733861</v>
      </c>
      <c r="F148" s="24">
        <v>7.5268303802494714</v>
      </c>
      <c r="G148" s="24">
        <v>0.22477376553106254</v>
      </c>
      <c r="H148" s="24">
        <v>1.9860036442969201E-3</v>
      </c>
      <c r="I148" s="24">
        <v>1.2922788278413069</v>
      </c>
    </row>
    <row r="149" spans="1:9" x14ac:dyDescent="0.45">
      <c r="A149" s="30" t="s">
        <v>229</v>
      </c>
      <c r="B149" s="30">
        <v>11312</v>
      </c>
      <c r="C149" s="30" t="s">
        <v>9</v>
      </c>
      <c r="D149" s="24">
        <v>3945234</v>
      </c>
      <c r="E149" s="24">
        <v>94.0862218653253</v>
      </c>
      <c r="F149" s="24">
        <v>0</v>
      </c>
      <c r="G149" s="24">
        <v>3.6054545346828495</v>
      </c>
      <c r="H149" s="24">
        <v>1.3058106876371256E-5</v>
      </c>
      <c r="I149" s="24">
        <v>2.308310541884977</v>
      </c>
    </row>
    <row r="150" spans="1:9" x14ac:dyDescent="0.45">
      <c r="A150" s="30" t="s">
        <v>231</v>
      </c>
      <c r="B150" s="30">
        <v>11315</v>
      </c>
      <c r="C150" s="30" t="s">
        <v>233</v>
      </c>
      <c r="D150" s="24">
        <v>72992919</v>
      </c>
      <c r="E150" s="24">
        <v>3.6946404272622373</v>
      </c>
      <c r="F150" s="24">
        <v>51.968986792938836</v>
      </c>
      <c r="G150" s="24">
        <v>42.497741614478649</v>
      </c>
      <c r="H150" s="24">
        <v>7.8066117187911587E-6</v>
      </c>
      <c r="I150" s="24">
        <v>1.8386233587085608</v>
      </c>
    </row>
    <row r="151" spans="1:9" x14ac:dyDescent="0.45">
      <c r="A151" s="30" t="s">
        <v>246</v>
      </c>
      <c r="B151" s="30">
        <v>11323</v>
      </c>
      <c r="C151" s="30" t="s">
        <v>6</v>
      </c>
      <c r="D151" s="24">
        <v>1720853</v>
      </c>
      <c r="E151" s="24">
        <v>1.7914131014575434E-2</v>
      </c>
      <c r="F151" s="24">
        <v>55.496203552032796</v>
      </c>
      <c r="G151" s="24">
        <v>42.597882771933016</v>
      </c>
      <c r="H151" s="24">
        <v>1.738832346748619E-3</v>
      </c>
      <c r="I151" s="24">
        <v>1.8862607126728619</v>
      </c>
    </row>
    <row r="152" spans="1:9" x14ac:dyDescent="0.45">
      <c r="A152" s="30" t="s">
        <v>250</v>
      </c>
      <c r="B152" s="30">
        <v>11340</v>
      </c>
      <c r="C152" s="30" t="s">
        <v>6</v>
      </c>
      <c r="D152" s="24">
        <v>2654284</v>
      </c>
      <c r="E152" s="24">
        <v>6.7452117154161035</v>
      </c>
      <c r="F152" s="24">
        <v>59.007919964221315</v>
      </c>
      <c r="G152" s="24">
        <v>32.002952147414973</v>
      </c>
      <c r="H152" s="24">
        <v>1.3350380859369628E-2</v>
      </c>
      <c r="I152" s="24">
        <v>2.2305657920882425</v>
      </c>
    </row>
    <row r="153" spans="1:9" x14ac:dyDescent="0.45">
      <c r="A153" s="30" t="s">
        <v>257</v>
      </c>
      <c r="B153" s="30">
        <v>11327</v>
      </c>
      <c r="C153" s="30" t="s">
        <v>9</v>
      </c>
      <c r="D153" s="24">
        <v>2971378</v>
      </c>
      <c r="E153" s="24">
        <v>88.27541288900305</v>
      </c>
      <c r="F153" s="24">
        <v>2.0230076953833636</v>
      </c>
      <c r="G153" s="24">
        <v>7.7441944500120803</v>
      </c>
      <c r="H153" s="24">
        <v>6.6451313435204396E-4</v>
      </c>
      <c r="I153" s="24">
        <v>1.9567204524671495</v>
      </c>
    </row>
    <row r="154" spans="1:9" x14ac:dyDescent="0.45">
      <c r="A154" s="30" t="s">
        <v>258</v>
      </c>
      <c r="B154" s="30">
        <v>11367</v>
      </c>
      <c r="C154" s="30" t="s">
        <v>6</v>
      </c>
      <c r="D154" s="24">
        <v>6262749</v>
      </c>
      <c r="E154" s="24">
        <v>7.5009603991257778</v>
      </c>
      <c r="F154" s="24">
        <v>44.933341397994347</v>
      </c>
      <c r="G154" s="24">
        <v>46.198614910950354</v>
      </c>
      <c r="H154" s="24">
        <v>5.2361048344425174E-4</v>
      </c>
      <c r="I154" s="24">
        <v>1.3665596814460796</v>
      </c>
    </row>
    <row r="155" spans="1:9" x14ac:dyDescent="0.45">
      <c r="A155" s="30" t="s">
        <v>266</v>
      </c>
      <c r="B155" s="30">
        <v>11341</v>
      </c>
      <c r="C155" s="30" t="s">
        <v>9</v>
      </c>
      <c r="D155" s="24">
        <v>10427277</v>
      </c>
      <c r="E155" s="24">
        <v>85.952136481867186</v>
      </c>
      <c r="F155" s="24">
        <v>0.6157000263989878</v>
      </c>
      <c r="G155" s="24">
        <v>12.649617296181573</v>
      </c>
      <c r="H155" s="24">
        <v>9.2864514085698447E-6</v>
      </c>
      <c r="I155" s="24">
        <v>0.78253690910084617</v>
      </c>
    </row>
    <row r="156" spans="1:9" x14ac:dyDescent="0.45">
      <c r="A156" s="30" t="s">
        <v>287</v>
      </c>
      <c r="B156" s="30">
        <v>11409</v>
      </c>
      <c r="C156" s="30" t="s">
        <v>6</v>
      </c>
      <c r="D156" s="24">
        <v>12440290</v>
      </c>
      <c r="E156" s="24">
        <v>4.4360438733201368</v>
      </c>
      <c r="F156" s="24">
        <v>48.635324535709707</v>
      </c>
      <c r="G156" s="24">
        <v>45.029145979243218</v>
      </c>
      <c r="H156" s="24">
        <v>1.0301386606661751E-3</v>
      </c>
      <c r="I156" s="24">
        <v>1.8984554730662706</v>
      </c>
    </row>
    <row r="157" spans="1:9" x14ac:dyDescent="0.45">
      <c r="A157" s="30" t="s">
        <v>302</v>
      </c>
      <c r="B157" s="30">
        <v>11378</v>
      </c>
      <c r="C157" s="30" t="s">
        <v>9</v>
      </c>
      <c r="D157" s="24">
        <v>3065673</v>
      </c>
      <c r="E157" s="24">
        <v>97.310360770409332</v>
      </c>
      <c r="F157" s="24">
        <v>3.095053134724534E-2</v>
      </c>
      <c r="G157" s="24">
        <v>1.5576989784200272</v>
      </c>
      <c r="H157" s="24">
        <v>0</v>
      </c>
      <c r="I157" s="24">
        <v>1.1009897198233907</v>
      </c>
    </row>
    <row r="158" spans="1:9" x14ac:dyDescent="0.45">
      <c r="A158" s="30" t="s">
        <v>303</v>
      </c>
      <c r="B158" s="30">
        <v>11416</v>
      </c>
      <c r="C158" s="30" t="s">
        <v>6</v>
      </c>
      <c r="D158" s="24">
        <v>37408647</v>
      </c>
      <c r="E158" s="24">
        <v>11.311291332529766</v>
      </c>
      <c r="F158" s="24">
        <v>48.862334633909924</v>
      </c>
      <c r="G158" s="24">
        <v>37.262813590592884</v>
      </c>
      <c r="H158" s="24">
        <v>3.0849449414785E-7</v>
      </c>
      <c r="I158" s="24">
        <v>2.56356013447293</v>
      </c>
    </row>
    <row r="159" spans="1:9" x14ac:dyDescent="0.45">
      <c r="A159" s="30" t="s">
        <v>319</v>
      </c>
      <c r="B159" s="30">
        <v>11459</v>
      </c>
      <c r="C159" s="30" t="s">
        <v>6</v>
      </c>
      <c r="D159" s="24">
        <v>26253311</v>
      </c>
      <c r="E159" s="24">
        <v>1.0123263424432192</v>
      </c>
      <c r="F159" s="24">
        <v>33.837638095497887</v>
      </c>
      <c r="G159" s="24">
        <v>63.551172121645266</v>
      </c>
      <c r="H159" s="24">
        <v>2.2804126929365791E-4</v>
      </c>
      <c r="I159" s="24">
        <v>1.5986353991443352</v>
      </c>
    </row>
    <row r="160" spans="1:9" x14ac:dyDescent="0.45">
      <c r="A160" s="30" t="s">
        <v>321</v>
      </c>
      <c r="B160" s="30">
        <v>11460</v>
      </c>
      <c r="C160" s="30" t="s">
        <v>6</v>
      </c>
      <c r="D160" s="24">
        <v>59261454</v>
      </c>
      <c r="E160" s="24">
        <v>6.0287702810636858</v>
      </c>
      <c r="F160" s="24">
        <v>46.931576715799544</v>
      </c>
      <c r="G160" s="24">
        <v>45.757182951948984</v>
      </c>
      <c r="H160" s="24">
        <v>1.6294576832546813E-8</v>
      </c>
      <c r="I160" s="24">
        <v>1.2824700348932099</v>
      </c>
    </row>
    <row r="161" spans="1:9" x14ac:dyDescent="0.45">
      <c r="A161" s="30" t="s">
        <v>329</v>
      </c>
      <c r="B161" s="30">
        <v>11500</v>
      </c>
      <c r="C161" s="30" t="s">
        <v>233</v>
      </c>
      <c r="D161" s="24">
        <v>4999796</v>
      </c>
      <c r="E161" s="24">
        <v>6.5657240854199266</v>
      </c>
      <c r="F161" s="24">
        <v>51.950084395395855</v>
      </c>
      <c r="G161" s="24">
        <v>40.477357397768905</v>
      </c>
      <c r="H161" s="24">
        <v>5.1600997288981959E-4</v>
      </c>
      <c r="I161" s="24">
        <v>1.0063181114424198</v>
      </c>
    </row>
    <row r="162" spans="1:9" x14ac:dyDescent="0.45">
      <c r="A162" s="30" t="s">
        <v>331</v>
      </c>
      <c r="B162" s="30">
        <v>11499</v>
      </c>
      <c r="C162" s="30" t="s">
        <v>6</v>
      </c>
      <c r="D162" s="24">
        <v>3892583</v>
      </c>
      <c r="E162" s="24">
        <v>15.021261891876238</v>
      </c>
      <c r="F162" s="24">
        <v>43.47573549154356</v>
      </c>
      <c r="G162" s="24">
        <v>39.26090212496127</v>
      </c>
      <c r="H162" s="24">
        <v>0</v>
      </c>
      <c r="I162" s="24">
        <v>2.2421004916189378</v>
      </c>
    </row>
    <row r="163" spans="1:9" x14ac:dyDescent="0.45">
      <c r="A163" s="30" t="s">
        <v>340</v>
      </c>
      <c r="B163" s="30">
        <v>11513</v>
      </c>
      <c r="C163" s="30" t="s">
        <v>6</v>
      </c>
      <c r="D163" s="24">
        <v>87642031</v>
      </c>
      <c r="E163" s="24">
        <v>12.615537203214851</v>
      </c>
      <c r="F163" s="24">
        <v>50.312263616528099</v>
      </c>
      <c r="G163" s="24">
        <v>34.950410060378935</v>
      </c>
      <c r="H163" s="24">
        <v>3.321344580801392E-5</v>
      </c>
      <c r="I163" s="24">
        <v>2.1217559064322993</v>
      </c>
    </row>
    <row r="164" spans="1:9" x14ac:dyDescent="0.45">
      <c r="A164" s="30" t="s">
        <v>349</v>
      </c>
      <c r="B164" s="30">
        <v>11518</v>
      </c>
      <c r="C164" s="30" t="s">
        <v>6</v>
      </c>
      <c r="D164" s="24">
        <v>2057435</v>
      </c>
      <c r="E164" s="24">
        <v>3.7432710363972492</v>
      </c>
      <c r="F164" s="24">
        <v>95.852415167752866</v>
      </c>
      <c r="G164" s="24">
        <v>4.330840180650504E-2</v>
      </c>
      <c r="H164" s="24">
        <v>4.8481523424919587E-4</v>
      </c>
      <c r="I164" s="24">
        <v>0.36052057880913246</v>
      </c>
    </row>
    <row r="165" spans="1:9" x14ac:dyDescent="0.45">
      <c r="A165" s="30" t="s">
        <v>357</v>
      </c>
      <c r="B165" s="30">
        <v>11233</v>
      </c>
      <c r="C165" s="30" t="s">
        <v>9</v>
      </c>
      <c r="D165" s="24">
        <v>3238141</v>
      </c>
      <c r="E165" s="24">
        <v>93.995894877163451</v>
      </c>
      <c r="F165" s="24">
        <v>0</v>
      </c>
      <c r="G165" s="24">
        <v>5.218752666692132</v>
      </c>
      <c r="H165" s="24">
        <v>0</v>
      </c>
      <c r="I165" s="24">
        <v>0.78535245614441562</v>
      </c>
    </row>
    <row r="166" spans="1:9" x14ac:dyDescent="0.45">
      <c r="A166" s="30" t="s">
        <v>359</v>
      </c>
      <c r="B166" s="30">
        <v>11569</v>
      </c>
      <c r="C166" s="30" t="s">
        <v>6</v>
      </c>
      <c r="D166" s="24">
        <v>3933155</v>
      </c>
      <c r="E166" s="24">
        <v>16.14016813454354</v>
      </c>
      <c r="F166" s="24">
        <v>33.459873617156703</v>
      </c>
      <c r="G166" s="24">
        <v>48.607948051988558</v>
      </c>
      <c r="H166" s="24">
        <v>1.9751619782614416E-5</v>
      </c>
      <c r="I166" s="24">
        <v>1.7919904446914194</v>
      </c>
    </row>
    <row r="167" spans="1:9" x14ac:dyDescent="0.45">
      <c r="A167" s="30" t="s">
        <v>363</v>
      </c>
      <c r="B167" s="30">
        <v>11588</v>
      </c>
      <c r="C167" s="30" t="s">
        <v>6</v>
      </c>
      <c r="D167" s="24">
        <v>18503614</v>
      </c>
      <c r="E167" s="24">
        <v>9.4949478362446005</v>
      </c>
      <c r="F167" s="24">
        <v>47.975602098695283</v>
      </c>
      <c r="G167" s="24">
        <v>41.103509289658035</v>
      </c>
      <c r="H167" s="24">
        <v>0</v>
      </c>
      <c r="I167" s="24">
        <v>1.4259407754020827</v>
      </c>
    </row>
    <row r="168" spans="1:9" x14ac:dyDescent="0.45">
      <c r="A168" s="30" t="s">
        <v>375</v>
      </c>
      <c r="B168" s="30">
        <v>11626</v>
      </c>
      <c r="C168" s="30" t="s">
        <v>6</v>
      </c>
      <c r="D168" s="24">
        <v>7756997</v>
      </c>
      <c r="E168" s="24">
        <v>21.785173748307685</v>
      </c>
      <c r="F168" s="24">
        <v>44.365599432721552</v>
      </c>
      <c r="G168" s="24">
        <v>33.104828995971765</v>
      </c>
      <c r="H168" s="24">
        <v>1.5478541689846286E-3</v>
      </c>
      <c r="I168" s="24">
        <v>0.74284996883001486</v>
      </c>
    </row>
    <row r="169" spans="1:9" x14ac:dyDescent="0.45">
      <c r="A169" s="30" t="s">
        <v>379</v>
      </c>
      <c r="B169" s="30">
        <v>11649</v>
      </c>
      <c r="C169" s="30" t="s">
        <v>9</v>
      </c>
      <c r="D169" s="24">
        <v>6973247</v>
      </c>
      <c r="E169" s="24">
        <v>93.25591582804816</v>
      </c>
      <c r="F169" s="24">
        <v>0</v>
      </c>
      <c r="G169" s="24">
        <v>0.98879163991236296</v>
      </c>
      <c r="H169" s="24">
        <v>4.7727289728393529</v>
      </c>
      <c r="I169" s="24">
        <v>0.9825635592001275</v>
      </c>
    </row>
    <row r="170" spans="1:9" x14ac:dyDescent="0.45">
      <c r="A170" s="30" t="s">
        <v>387</v>
      </c>
      <c r="B170" s="30">
        <v>11660</v>
      </c>
      <c r="C170" s="30" t="s">
        <v>6</v>
      </c>
      <c r="D170" s="24">
        <v>4586922</v>
      </c>
      <c r="E170" s="24">
        <v>10.480704671795703</v>
      </c>
      <c r="F170" s="24">
        <v>36.166684606215604</v>
      </c>
      <c r="G170" s="24">
        <v>48.401506515821211</v>
      </c>
      <c r="H170" s="24">
        <v>2.1276341440518063E-3</v>
      </c>
      <c r="I170" s="24">
        <v>4.9489765720234331</v>
      </c>
    </row>
    <row r="171" spans="1:9" x14ac:dyDescent="0.45">
      <c r="A171" s="30" t="s">
        <v>395</v>
      </c>
      <c r="B171" s="30">
        <v>11673</v>
      </c>
      <c r="C171" s="30" t="s">
        <v>6</v>
      </c>
      <c r="D171" s="24">
        <v>2171869</v>
      </c>
      <c r="E171" s="24">
        <v>9.8532783429632786</v>
      </c>
      <c r="F171" s="24">
        <v>46.010080133152364</v>
      </c>
      <c r="G171" s="24">
        <v>43.523029884093518</v>
      </c>
      <c r="H171" s="24">
        <v>9.0793895005093876E-3</v>
      </c>
      <c r="I171" s="24">
        <v>0.60453225029032731</v>
      </c>
    </row>
    <row r="172" spans="1:9" x14ac:dyDescent="0.45">
      <c r="A172" s="30" t="s">
        <v>403</v>
      </c>
      <c r="B172" s="30">
        <v>11692</v>
      </c>
      <c r="C172" s="30" t="s">
        <v>6</v>
      </c>
      <c r="D172" s="24">
        <v>2876828</v>
      </c>
      <c r="E172" s="24">
        <v>0.92511597311367089</v>
      </c>
      <c r="F172" s="24">
        <v>52.613186517064513</v>
      </c>
      <c r="G172" s="24">
        <v>44.95207595671674</v>
      </c>
      <c r="H172" s="24">
        <v>9.9337083881017971E-6</v>
      </c>
      <c r="I172" s="24">
        <v>1.5096116193966862</v>
      </c>
    </row>
    <row r="173" spans="1:9" x14ac:dyDescent="0.45">
      <c r="A173" s="30" t="s">
        <v>405</v>
      </c>
      <c r="B173" s="30">
        <v>11698</v>
      </c>
      <c r="C173" s="30" t="s">
        <v>6</v>
      </c>
      <c r="D173" s="24">
        <v>33807330</v>
      </c>
      <c r="E173" s="24">
        <v>7.0260505563529714</v>
      </c>
      <c r="F173" s="24">
        <v>42.175475470294529</v>
      </c>
      <c r="G173" s="24">
        <v>49.764319058381993</v>
      </c>
      <c r="H173" s="24">
        <v>5.8150164105631743E-5</v>
      </c>
      <c r="I173" s="24">
        <v>1.0340967648063986</v>
      </c>
    </row>
    <row r="174" spans="1:9" x14ac:dyDescent="0.45">
      <c r="A174" s="30" t="s">
        <v>418</v>
      </c>
      <c r="B174" s="30">
        <v>11709</v>
      </c>
      <c r="C174" s="30" t="s">
        <v>9</v>
      </c>
      <c r="D174" s="24">
        <v>111803226</v>
      </c>
      <c r="E174" s="24">
        <v>99.92387235559579</v>
      </c>
      <c r="F174" s="24">
        <v>0</v>
      </c>
      <c r="G174" s="24">
        <v>3.724147009303911E-2</v>
      </c>
      <c r="H174" s="24">
        <v>2.7470225153243668E-4</v>
      </c>
      <c r="I174" s="24">
        <v>3.8611472059644145E-2</v>
      </c>
    </row>
    <row r="175" spans="1:9" x14ac:dyDescent="0.45">
      <c r="A175" s="30" t="s">
        <v>420</v>
      </c>
      <c r="B175" s="30">
        <v>11712</v>
      </c>
      <c r="C175" s="30" t="s">
        <v>9</v>
      </c>
      <c r="D175" s="24">
        <v>4143935</v>
      </c>
      <c r="E175" s="24">
        <v>99.400363232776954</v>
      </c>
      <c r="F175" s="24">
        <v>0</v>
      </c>
      <c r="G175" s="24">
        <v>0.2878824486018054</v>
      </c>
      <c r="H175" s="24">
        <v>4.4913200380559603E-3</v>
      </c>
      <c r="I175" s="24">
        <v>0.30726299858318817</v>
      </c>
    </row>
    <row r="176" spans="1:9" x14ac:dyDescent="0.45">
      <c r="A176" s="30" t="s">
        <v>422</v>
      </c>
      <c r="B176" s="30">
        <v>11725</v>
      </c>
      <c r="C176" s="30" t="s">
        <v>6</v>
      </c>
      <c r="D176" s="24">
        <v>864272</v>
      </c>
      <c r="E176" s="24">
        <v>14.357515921600502</v>
      </c>
      <c r="F176" s="24">
        <v>83.926859705788914</v>
      </c>
      <c r="G176" s="24">
        <v>1.2502141708364197E-2</v>
      </c>
      <c r="H176" s="24">
        <v>0.49611424374749613</v>
      </c>
      <c r="I176" s="24">
        <v>1.2070079871547235</v>
      </c>
    </row>
    <row r="177" spans="1:9" x14ac:dyDescent="0.45">
      <c r="A177" s="30" t="s">
        <v>426</v>
      </c>
      <c r="B177" s="30">
        <v>11729</v>
      </c>
      <c r="C177" s="30" t="s">
        <v>9</v>
      </c>
      <c r="D177" s="24">
        <v>3485087</v>
      </c>
      <c r="E177" s="24">
        <v>93.312741535218905</v>
      </c>
      <c r="F177" s="24">
        <v>0</v>
      </c>
      <c r="G177" s="24">
        <v>1.4595461781349775E-5</v>
      </c>
      <c r="H177" s="24">
        <v>6.4322389162333131</v>
      </c>
      <c r="I177" s="24">
        <v>0.2550049530859948</v>
      </c>
    </row>
    <row r="178" spans="1:9" x14ac:dyDescent="0.45">
      <c r="A178" s="30" t="s">
        <v>432</v>
      </c>
      <c r="B178" s="30">
        <v>11722</v>
      </c>
      <c r="C178" s="30" t="s">
        <v>6</v>
      </c>
      <c r="D178" s="24">
        <v>436951</v>
      </c>
      <c r="E178" s="24">
        <v>14.950688692338503</v>
      </c>
      <c r="F178" s="24">
        <v>72.235908252752566</v>
      </c>
      <c r="G178" s="24">
        <v>12.62318456023571</v>
      </c>
      <c r="H178" s="24">
        <v>4.2074820161598678E-2</v>
      </c>
      <c r="I178" s="24">
        <v>0.14814367451161942</v>
      </c>
    </row>
    <row r="179" spans="1:9" x14ac:dyDescent="0.45">
      <c r="A179" s="30" t="s">
        <v>443</v>
      </c>
      <c r="B179" s="30">
        <v>11745</v>
      </c>
      <c r="C179" s="30" t="s">
        <v>9</v>
      </c>
      <c r="D179" s="24">
        <v>99154111</v>
      </c>
      <c r="E179" s="24">
        <v>99.603683152189731</v>
      </c>
      <c r="F179" s="24">
        <v>0</v>
      </c>
      <c r="G179" s="24">
        <v>0.39275071046757731</v>
      </c>
      <c r="H179" s="24">
        <v>8.3716045202756695E-5</v>
      </c>
      <c r="I179" s="24">
        <v>3.4824212974838681E-3</v>
      </c>
    </row>
    <row r="180" spans="1:9" x14ac:dyDescent="0.45">
      <c r="A180" s="30" t="s">
        <v>447</v>
      </c>
      <c r="B180" s="30">
        <v>11753</v>
      </c>
      <c r="C180" s="30" t="s">
        <v>6</v>
      </c>
      <c r="D180" s="24">
        <v>761118</v>
      </c>
      <c r="E180" s="24">
        <v>0</v>
      </c>
      <c r="F180" s="24">
        <v>27.337662655939134</v>
      </c>
      <c r="G180" s="24">
        <v>69.843482320033104</v>
      </c>
      <c r="H180" s="24">
        <v>8.5332334781076588E-4</v>
      </c>
      <c r="I180" s="24">
        <v>2.8180017006799485</v>
      </c>
    </row>
    <row r="181" spans="1:9" x14ac:dyDescent="0.45">
      <c r="A181" s="30" t="s">
        <v>455</v>
      </c>
      <c r="B181" s="30">
        <v>11776</v>
      </c>
      <c r="C181" s="30" t="s">
        <v>6</v>
      </c>
      <c r="D181" s="24">
        <v>4027097</v>
      </c>
      <c r="E181" s="24">
        <v>-2.4603221470749982E-11</v>
      </c>
      <c r="F181" s="24">
        <v>23.393013339362046</v>
      </c>
      <c r="G181" s="24">
        <v>74.7179146215407</v>
      </c>
      <c r="H181" s="24">
        <v>0</v>
      </c>
      <c r="I181" s="24">
        <v>1.8890720391218621</v>
      </c>
    </row>
    <row r="182" spans="1:9" x14ac:dyDescent="0.45">
      <c r="A182" s="30" t="s">
        <v>457</v>
      </c>
      <c r="B182" s="30">
        <v>11774</v>
      </c>
      <c r="C182" s="30" t="s">
        <v>9</v>
      </c>
      <c r="D182" s="24">
        <v>987802</v>
      </c>
      <c r="E182" s="24">
        <v>89.41941254249241</v>
      </c>
      <c r="F182" s="24">
        <v>0</v>
      </c>
      <c r="G182" s="24">
        <v>10.580587457507598</v>
      </c>
      <c r="H182" s="24">
        <v>0</v>
      </c>
      <c r="I182" s="24">
        <v>0</v>
      </c>
    </row>
  </sheetData>
  <autoFilter ref="A2:I1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84"/>
  <sheetViews>
    <sheetView rightToLeft="1" workbookViewId="0">
      <selection activeCell="A198" sqref="A62:XFD198"/>
    </sheetView>
  </sheetViews>
  <sheetFormatPr defaultRowHeight="15" x14ac:dyDescent="0.25"/>
  <cols>
    <col min="1" max="1" width="39.7109375" bestFit="1" customWidth="1"/>
    <col min="2" max="2" width="8.28515625" bestFit="1" customWidth="1"/>
    <col min="3" max="3" width="23.28515625" bestFit="1" customWidth="1"/>
    <col min="4" max="4" width="24.7109375" style="34" bestFit="1" customWidth="1"/>
    <col min="5" max="5" width="23.7109375" style="34" bestFit="1" customWidth="1"/>
    <col min="6" max="7" width="22.28515625" bestFit="1" customWidth="1"/>
    <col min="8" max="8" width="23.7109375" style="34" bestFit="1" customWidth="1"/>
    <col min="9" max="9" width="22.7109375" style="34" bestFit="1" customWidth="1"/>
    <col min="10" max="10" width="22.85546875" customWidth="1"/>
    <col min="11" max="11" width="21.140625" bestFit="1" customWidth="1"/>
    <col min="12" max="13" width="17.7109375" style="34" bestFit="1" customWidth="1"/>
    <col min="14" max="14" width="14.140625" style="34" bestFit="1" customWidth="1"/>
    <col min="15" max="17" width="13.140625" style="34" bestFit="1" customWidth="1"/>
    <col min="18" max="18" width="17.7109375" bestFit="1" customWidth="1"/>
    <col min="19" max="19" width="16.7109375" bestFit="1" customWidth="1"/>
  </cols>
  <sheetData>
    <row r="2" spans="1:19" ht="18" x14ac:dyDescent="0.45">
      <c r="A2" s="2"/>
      <c r="B2" s="2"/>
      <c r="C2" s="2"/>
      <c r="D2" s="42" t="s">
        <v>484</v>
      </c>
      <c r="E2" s="42"/>
      <c r="F2" s="42"/>
      <c r="G2" s="42"/>
      <c r="H2" s="42"/>
      <c r="I2" s="42"/>
      <c r="J2" s="42"/>
      <c r="K2" s="42"/>
      <c r="L2" s="43" t="s">
        <v>485</v>
      </c>
      <c r="M2" s="43"/>
      <c r="N2" s="43"/>
      <c r="O2" s="43"/>
      <c r="P2" s="43"/>
      <c r="Q2" s="43"/>
    </row>
    <row r="3" spans="1:19" ht="18" x14ac:dyDescent="0.45">
      <c r="A3" s="2"/>
      <c r="B3" s="2"/>
      <c r="C3" s="2"/>
      <c r="D3" s="42" t="s">
        <v>486</v>
      </c>
      <c r="E3" s="42"/>
      <c r="F3" s="42"/>
      <c r="G3" s="42"/>
      <c r="H3" s="42" t="s">
        <v>487</v>
      </c>
      <c r="I3" s="42"/>
      <c r="J3" s="42"/>
      <c r="K3" s="42"/>
      <c r="L3" s="42" t="s">
        <v>486</v>
      </c>
      <c r="M3" s="42"/>
      <c r="N3" s="42"/>
      <c r="O3" s="42" t="s">
        <v>487</v>
      </c>
      <c r="P3" s="42"/>
      <c r="Q3" s="42"/>
    </row>
    <row r="4" spans="1:19" ht="47.25" x14ac:dyDescent="0.25">
      <c r="A4" s="36" t="s">
        <v>476</v>
      </c>
      <c r="B4" s="36" t="s">
        <v>1</v>
      </c>
      <c r="C4" s="37" t="s">
        <v>2</v>
      </c>
      <c r="D4" s="38" t="s">
        <v>488</v>
      </c>
      <c r="E4" s="38" t="s">
        <v>489</v>
      </c>
      <c r="F4" s="38" t="s">
        <v>490</v>
      </c>
      <c r="G4" s="38" t="s">
        <v>491</v>
      </c>
      <c r="H4" s="38" t="s">
        <v>488</v>
      </c>
      <c r="I4" s="38" t="s">
        <v>489</v>
      </c>
      <c r="J4" s="38" t="s">
        <v>490</v>
      </c>
      <c r="K4" s="38" t="s">
        <v>491</v>
      </c>
      <c r="L4" s="38" t="s">
        <v>492</v>
      </c>
      <c r="M4" s="38" t="s">
        <v>493</v>
      </c>
      <c r="N4" s="38" t="s">
        <v>491</v>
      </c>
      <c r="O4" s="38" t="s">
        <v>492</v>
      </c>
      <c r="P4" s="38" t="s">
        <v>493</v>
      </c>
      <c r="Q4" s="38" t="s">
        <v>491</v>
      </c>
    </row>
    <row r="5" spans="1:19" ht="18" x14ac:dyDescent="0.45">
      <c r="A5" s="39" t="s">
        <v>4</v>
      </c>
      <c r="B5" s="39">
        <v>10581</v>
      </c>
      <c r="C5" s="39" t="s">
        <v>6</v>
      </c>
      <c r="D5" s="40">
        <v>3084480.9384420002</v>
      </c>
      <c r="E5" s="40">
        <v>5287644.2426990001</v>
      </c>
      <c r="F5" s="39">
        <f>D5+E5</f>
        <v>8372125.1811410002</v>
      </c>
      <c r="G5" s="39">
        <f>D5-E5</f>
        <v>-2203163.3042569999</v>
      </c>
      <c r="H5" s="40">
        <v>1099613.4955200001</v>
      </c>
      <c r="I5" s="40">
        <v>372797.85769199999</v>
      </c>
      <c r="J5" s="39">
        <f>H5+I5</f>
        <v>1472411.3532120001</v>
      </c>
      <c r="K5" s="39">
        <f>H5-I5</f>
        <v>726815.63782800012</v>
      </c>
      <c r="L5" s="40">
        <v>30376406</v>
      </c>
      <c r="M5" s="40">
        <v>13633730</v>
      </c>
      <c r="N5" s="40">
        <f>L5-M5</f>
        <v>16742676</v>
      </c>
      <c r="O5" s="40">
        <v>5322943</v>
      </c>
      <c r="P5" s="40">
        <v>1626797</v>
      </c>
      <c r="Q5" s="40">
        <f>O5-P5</f>
        <v>3696146</v>
      </c>
      <c r="R5" s="35"/>
      <c r="S5" s="35"/>
    </row>
    <row r="6" spans="1:19" ht="18" x14ac:dyDescent="0.45">
      <c r="A6" s="39" t="s">
        <v>7</v>
      </c>
      <c r="B6" s="39">
        <v>10589</v>
      </c>
      <c r="C6" s="39" t="s">
        <v>9</v>
      </c>
      <c r="D6" s="40">
        <v>1630660.2290660001</v>
      </c>
      <c r="E6" s="40">
        <v>1466639.7277559999</v>
      </c>
      <c r="F6" s="39">
        <f t="shared" ref="F6:F68" si="0">D6+E6</f>
        <v>3097299.956822</v>
      </c>
      <c r="G6" s="39">
        <f t="shared" ref="G6:G68" si="1">D6-E6</f>
        <v>164020.5013100002</v>
      </c>
      <c r="H6" s="40">
        <v>62521.423690000003</v>
      </c>
      <c r="I6" s="40">
        <v>293022.70366499998</v>
      </c>
      <c r="J6" s="39">
        <f t="shared" ref="J6:J68" si="2">H6+I6</f>
        <v>355544.127355</v>
      </c>
      <c r="K6" s="39">
        <f t="shared" ref="K6:K68" si="3">H6-I6</f>
        <v>-230501.27997499998</v>
      </c>
      <c r="L6" s="40">
        <v>1848896</v>
      </c>
      <c r="M6" s="40">
        <v>1526217</v>
      </c>
      <c r="N6" s="40">
        <f t="shared" ref="N6:N68" si="4">L6-M6</f>
        <v>322679</v>
      </c>
      <c r="O6" s="40">
        <v>0</v>
      </c>
      <c r="P6" s="40">
        <v>1087</v>
      </c>
      <c r="Q6" s="40">
        <f t="shared" ref="Q6:Q68" si="5">O6-P6</f>
        <v>-1087</v>
      </c>
      <c r="R6" s="35"/>
      <c r="S6" s="35"/>
    </row>
    <row r="7" spans="1:19" ht="18" x14ac:dyDescent="0.45">
      <c r="A7" s="39" t="s">
        <v>10</v>
      </c>
      <c r="B7" s="39">
        <v>10591</v>
      </c>
      <c r="C7" s="39" t="s">
        <v>9</v>
      </c>
      <c r="D7" s="40">
        <v>6233474.2789279995</v>
      </c>
      <c r="E7" s="40">
        <v>5489481.7605039999</v>
      </c>
      <c r="F7" s="39">
        <f t="shared" si="0"/>
        <v>11722956.039432</v>
      </c>
      <c r="G7" s="39">
        <f t="shared" si="1"/>
        <v>743992.51842399966</v>
      </c>
      <c r="H7" s="40">
        <v>10521.829890000001</v>
      </c>
      <c r="I7" s="40">
        <v>95056.171386999995</v>
      </c>
      <c r="J7" s="39">
        <f t="shared" si="2"/>
        <v>105578.001277</v>
      </c>
      <c r="K7" s="39">
        <f t="shared" si="3"/>
        <v>-84534.341496999987</v>
      </c>
      <c r="L7" s="40">
        <v>4476188</v>
      </c>
      <c r="M7" s="40">
        <v>3634099</v>
      </c>
      <c r="N7" s="40">
        <f t="shared" si="4"/>
        <v>842089</v>
      </c>
      <c r="O7" s="40">
        <v>74822</v>
      </c>
      <c r="P7" s="40">
        <v>125678</v>
      </c>
      <c r="Q7" s="40">
        <f t="shared" si="5"/>
        <v>-50856</v>
      </c>
      <c r="R7" s="35"/>
      <c r="S7" s="35"/>
    </row>
    <row r="8" spans="1:19" ht="18" x14ac:dyDescent="0.45">
      <c r="A8" s="39" t="s">
        <v>11</v>
      </c>
      <c r="B8" s="39">
        <v>10596</v>
      </c>
      <c r="C8" s="39" t="s">
        <v>9</v>
      </c>
      <c r="D8" s="40">
        <v>4722688.967437</v>
      </c>
      <c r="E8" s="40">
        <v>3727894.4678779999</v>
      </c>
      <c r="F8" s="39">
        <f t="shared" si="0"/>
        <v>8450583.4353149999</v>
      </c>
      <c r="G8" s="39">
        <f t="shared" si="1"/>
        <v>994794.49955900013</v>
      </c>
      <c r="H8" s="40">
        <v>96873.176300000006</v>
      </c>
      <c r="I8" s="40">
        <v>270401.34119399998</v>
      </c>
      <c r="J8" s="39">
        <f t="shared" si="2"/>
        <v>367274.51749399997</v>
      </c>
      <c r="K8" s="39">
        <f t="shared" si="3"/>
        <v>-173528.16489399999</v>
      </c>
      <c r="L8" s="40">
        <v>5858554</v>
      </c>
      <c r="M8" s="40">
        <v>4759730</v>
      </c>
      <c r="N8" s="40">
        <f t="shared" si="4"/>
        <v>1098824</v>
      </c>
      <c r="O8" s="40">
        <v>54599</v>
      </c>
      <c r="P8" s="40">
        <v>29382</v>
      </c>
      <c r="Q8" s="40">
        <f t="shared" si="5"/>
        <v>25217</v>
      </c>
      <c r="R8" s="35"/>
      <c r="S8" s="35"/>
    </row>
    <row r="9" spans="1:19" ht="18" x14ac:dyDescent="0.45">
      <c r="A9" s="39" t="s">
        <v>13</v>
      </c>
      <c r="B9" s="39">
        <v>10600</v>
      </c>
      <c r="C9" s="39" t="s">
        <v>9</v>
      </c>
      <c r="D9" s="40">
        <v>8453326.5846469998</v>
      </c>
      <c r="E9" s="40">
        <v>7978655.4940229999</v>
      </c>
      <c r="F9" s="39">
        <f t="shared" si="0"/>
        <v>16431982.078669999</v>
      </c>
      <c r="G9" s="39">
        <f t="shared" si="1"/>
        <v>474671.09062399995</v>
      </c>
      <c r="H9" s="40">
        <v>1125168.6335</v>
      </c>
      <c r="I9" s="40">
        <v>60938.682910000003</v>
      </c>
      <c r="J9" s="39">
        <f t="shared" si="2"/>
        <v>1186107.31641</v>
      </c>
      <c r="K9" s="39">
        <f t="shared" si="3"/>
        <v>1064229.95059</v>
      </c>
      <c r="L9" s="40">
        <v>15006509</v>
      </c>
      <c r="M9" s="40">
        <v>12380277</v>
      </c>
      <c r="N9" s="40">
        <f t="shared" si="4"/>
        <v>2626232</v>
      </c>
      <c r="O9" s="40">
        <v>1431780</v>
      </c>
      <c r="P9" s="40">
        <v>373146</v>
      </c>
      <c r="Q9" s="40">
        <f t="shared" si="5"/>
        <v>1058634</v>
      </c>
      <c r="R9" s="35"/>
      <c r="S9" s="35"/>
    </row>
    <row r="10" spans="1:19" ht="18" x14ac:dyDescent="0.45">
      <c r="A10" s="39" t="s">
        <v>15</v>
      </c>
      <c r="B10" s="39">
        <v>10616</v>
      </c>
      <c r="C10" s="39" t="s">
        <v>9</v>
      </c>
      <c r="D10" s="40">
        <v>7939416.3007810004</v>
      </c>
      <c r="E10" s="40">
        <v>8249526.3902179999</v>
      </c>
      <c r="F10" s="39">
        <f t="shared" si="0"/>
        <v>16188942.690999001</v>
      </c>
      <c r="G10" s="39">
        <f t="shared" si="1"/>
        <v>-310110.08943699952</v>
      </c>
      <c r="H10" s="40">
        <v>34890.57372</v>
      </c>
      <c r="I10" s="40">
        <v>406718.26801100001</v>
      </c>
      <c r="J10" s="39">
        <f t="shared" si="2"/>
        <v>441608.84173099999</v>
      </c>
      <c r="K10" s="39">
        <f t="shared" si="3"/>
        <v>-371827.69429100002</v>
      </c>
      <c r="L10" s="40">
        <v>14885872</v>
      </c>
      <c r="M10" s="40">
        <v>15325515</v>
      </c>
      <c r="N10" s="40">
        <f t="shared" si="4"/>
        <v>-439643</v>
      </c>
      <c r="O10" s="40">
        <v>244312</v>
      </c>
      <c r="P10" s="40">
        <v>283124</v>
      </c>
      <c r="Q10" s="40">
        <f t="shared" si="5"/>
        <v>-38812</v>
      </c>
      <c r="R10" s="35"/>
      <c r="S10" s="35"/>
    </row>
    <row r="11" spans="1:19" ht="18" x14ac:dyDescent="0.45">
      <c r="A11" s="39" t="s">
        <v>17</v>
      </c>
      <c r="B11" s="39">
        <v>10615</v>
      </c>
      <c r="C11" s="39" t="s">
        <v>19</v>
      </c>
      <c r="D11" s="40">
        <v>656039.22634699999</v>
      </c>
      <c r="E11" s="40">
        <v>856326.90896100004</v>
      </c>
      <c r="F11" s="39">
        <f t="shared" si="0"/>
        <v>1512366.135308</v>
      </c>
      <c r="G11" s="39">
        <f t="shared" si="1"/>
        <v>-200287.68261400005</v>
      </c>
      <c r="H11" s="40">
        <v>14715.330260000001</v>
      </c>
      <c r="I11" s="40">
        <v>8981.3400700000002</v>
      </c>
      <c r="J11" s="39">
        <f t="shared" si="2"/>
        <v>23696.670330000001</v>
      </c>
      <c r="K11" s="39">
        <f t="shared" si="3"/>
        <v>5733.9901900000004</v>
      </c>
      <c r="L11" s="40">
        <v>300835</v>
      </c>
      <c r="M11" s="40">
        <v>416010</v>
      </c>
      <c r="N11" s="40">
        <f t="shared" si="4"/>
        <v>-115175</v>
      </c>
      <c r="O11" s="40">
        <v>677</v>
      </c>
      <c r="P11" s="40">
        <v>6779</v>
      </c>
      <c r="Q11" s="40">
        <f t="shared" si="5"/>
        <v>-6102</v>
      </c>
      <c r="R11" s="35"/>
      <c r="S11" s="35"/>
    </row>
    <row r="12" spans="1:19" ht="18" x14ac:dyDescent="0.45">
      <c r="A12" s="39" t="s">
        <v>20</v>
      </c>
      <c r="B12" s="39">
        <v>10630</v>
      </c>
      <c r="C12" s="39" t="s">
        <v>9</v>
      </c>
      <c r="D12" s="40">
        <v>1433610.8830180001</v>
      </c>
      <c r="E12" s="40">
        <v>1365235.858729</v>
      </c>
      <c r="F12" s="39">
        <f t="shared" si="0"/>
        <v>2798846.7417470003</v>
      </c>
      <c r="G12" s="39">
        <f t="shared" si="1"/>
        <v>68375.024289000081</v>
      </c>
      <c r="H12" s="40">
        <v>103910.97769</v>
      </c>
      <c r="I12" s="40">
        <v>131967.33057600001</v>
      </c>
      <c r="J12" s="39">
        <f t="shared" si="2"/>
        <v>235878.30826600001</v>
      </c>
      <c r="K12" s="39">
        <f t="shared" si="3"/>
        <v>-28056.352886000008</v>
      </c>
      <c r="L12" s="40">
        <v>689793</v>
      </c>
      <c r="M12" s="40">
        <v>618918</v>
      </c>
      <c r="N12" s="40">
        <f t="shared" si="4"/>
        <v>70875</v>
      </c>
      <c r="O12" s="40">
        <v>19200</v>
      </c>
      <c r="P12" s="40">
        <v>6760</v>
      </c>
      <c r="Q12" s="40">
        <f t="shared" si="5"/>
        <v>12440</v>
      </c>
      <c r="R12" s="35"/>
      <c r="S12" s="35"/>
    </row>
    <row r="13" spans="1:19" ht="18" x14ac:dyDescent="0.45">
      <c r="A13" s="39" t="s">
        <v>22</v>
      </c>
      <c r="B13" s="39">
        <v>10639</v>
      </c>
      <c r="C13" s="39" t="s">
        <v>6</v>
      </c>
      <c r="D13" s="40">
        <v>5623969.7581350002</v>
      </c>
      <c r="E13" s="40">
        <v>9035475.3605220001</v>
      </c>
      <c r="F13" s="39">
        <f t="shared" si="0"/>
        <v>14659445.118657</v>
      </c>
      <c r="G13" s="39">
        <f t="shared" si="1"/>
        <v>-3411505.6023869999</v>
      </c>
      <c r="H13" s="40">
        <v>70824.157049999994</v>
      </c>
      <c r="I13" s="40">
        <v>83414.014649000004</v>
      </c>
      <c r="J13" s="39">
        <f t="shared" si="2"/>
        <v>154238.171699</v>
      </c>
      <c r="K13" s="39">
        <f t="shared" si="3"/>
        <v>-12589.85759900001</v>
      </c>
      <c r="L13" s="40">
        <v>68390820</v>
      </c>
      <c r="M13" s="40">
        <v>37667226</v>
      </c>
      <c r="N13" s="40">
        <f t="shared" si="4"/>
        <v>30723594</v>
      </c>
      <c r="O13" s="40">
        <v>6089387</v>
      </c>
      <c r="P13" s="40">
        <v>4743058</v>
      </c>
      <c r="Q13" s="40">
        <f t="shared" si="5"/>
        <v>1346329</v>
      </c>
      <c r="R13" s="35"/>
      <c r="S13" s="35"/>
    </row>
    <row r="14" spans="1:19" ht="18" x14ac:dyDescent="0.45">
      <c r="A14" s="39" t="s">
        <v>24</v>
      </c>
      <c r="B14" s="39">
        <v>10706</v>
      </c>
      <c r="C14" s="39" t="s">
        <v>9</v>
      </c>
      <c r="D14" s="40">
        <v>19890869.231993999</v>
      </c>
      <c r="E14" s="40">
        <v>25024652.816089001</v>
      </c>
      <c r="F14" s="39">
        <f t="shared" si="0"/>
        <v>44915522.048083</v>
      </c>
      <c r="G14" s="39">
        <f t="shared" si="1"/>
        <v>-5133783.5840950012</v>
      </c>
      <c r="H14" s="40">
        <v>15640</v>
      </c>
      <c r="I14" s="40">
        <v>436789.28831199999</v>
      </c>
      <c r="J14" s="39">
        <f t="shared" si="2"/>
        <v>452429.28831199999</v>
      </c>
      <c r="K14" s="39">
        <f t="shared" si="3"/>
        <v>-421149.28831199999</v>
      </c>
      <c r="L14" s="40">
        <v>25652600</v>
      </c>
      <c r="M14" s="40">
        <v>28525543</v>
      </c>
      <c r="N14" s="40">
        <f t="shared" si="4"/>
        <v>-2872943</v>
      </c>
      <c r="O14" s="40">
        <v>410916</v>
      </c>
      <c r="P14" s="40">
        <v>521719</v>
      </c>
      <c r="Q14" s="40">
        <f t="shared" si="5"/>
        <v>-110803</v>
      </c>
      <c r="R14" s="35"/>
      <c r="S14" s="35"/>
    </row>
    <row r="15" spans="1:19" ht="18" x14ac:dyDescent="0.45">
      <c r="A15" s="39" t="s">
        <v>26</v>
      </c>
      <c r="B15" s="39">
        <v>10720</v>
      </c>
      <c r="C15" s="39" t="s">
        <v>6</v>
      </c>
      <c r="D15" s="40">
        <v>1138365.5075650001</v>
      </c>
      <c r="E15" s="40">
        <v>1686410.658537</v>
      </c>
      <c r="F15" s="39">
        <f t="shared" si="0"/>
        <v>2824776.166102</v>
      </c>
      <c r="G15" s="39">
        <f t="shared" si="1"/>
        <v>-548045.15097199986</v>
      </c>
      <c r="H15" s="40">
        <v>15237.10082</v>
      </c>
      <c r="I15" s="40">
        <v>0</v>
      </c>
      <c r="J15" s="39">
        <f t="shared" si="2"/>
        <v>15237.10082</v>
      </c>
      <c r="K15" s="39">
        <f t="shared" si="3"/>
        <v>15237.10082</v>
      </c>
      <c r="L15" s="40">
        <v>5724875</v>
      </c>
      <c r="M15" s="40">
        <v>4667373</v>
      </c>
      <c r="N15" s="40">
        <f t="shared" si="4"/>
        <v>1057502</v>
      </c>
      <c r="O15" s="40">
        <v>227834</v>
      </c>
      <c r="P15" s="40">
        <v>252369</v>
      </c>
      <c r="Q15" s="40">
        <f t="shared" si="5"/>
        <v>-24535</v>
      </c>
      <c r="R15" s="35"/>
      <c r="S15" s="35"/>
    </row>
    <row r="16" spans="1:19" ht="18" x14ac:dyDescent="0.45">
      <c r="A16" s="39" t="s">
        <v>28</v>
      </c>
      <c r="B16" s="39">
        <v>10719</v>
      </c>
      <c r="C16" s="39" t="s">
        <v>9</v>
      </c>
      <c r="D16" s="40">
        <v>7967974.1047</v>
      </c>
      <c r="E16" s="40">
        <v>23289367.638204001</v>
      </c>
      <c r="F16" s="39">
        <f t="shared" si="0"/>
        <v>31257341.742904</v>
      </c>
      <c r="G16" s="39">
        <f t="shared" si="1"/>
        <v>-15321393.533504002</v>
      </c>
      <c r="H16" s="40">
        <v>0</v>
      </c>
      <c r="I16" s="40">
        <v>1307417.5306830001</v>
      </c>
      <c r="J16" s="39">
        <f t="shared" si="2"/>
        <v>1307417.5306830001</v>
      </c>
      <c r="K16" s="39">
        <f t="shared" si="3"/>
        <v>-1307417.5306830001</v>
      </c>
      <c r="L16" s="40">
        <v>3288842</v>
      </c>
      <c r="M16" s="40">
        <v>18995494</v>
      </c>
      <c r="N16" s="40">
        <f t="shared" si="4"/>
        <v>-15706652</v>
      </c>
      <c r="O16" s="40">
        <v>0</v>
      </c>
      <c r="P16" s="40">
        <v>1231077</v>
      </c>
      <c r="Q16" s="40">
        <f t="shared" si="5"/>
        <v>-1231077</v>
      </c>
      <c r="R16" s="35"/>
      <c r="S16" s="35"/>
    </row>
    <row r="17" spans="1:19" ht="18" x14ac:dyDescent="0.45">
      <c r="A17" s="39" t="s">
        <v>30</v>
      </c>
      <c r="B17" s="39">
        <v>10743</v>
      </c>
      <c r="C17" s="39" t="s">
        <v>9</v>
      </c>
      <c r="D17" s="40">
        <v>45686859.656140998</v>
      </c>
      <c r="E17" s="40">
        <v>44420817.817457996</v>
      </c>
      <c r="F17" s="39">
        <f t="shared" si="0"/>
        <v>90107677.473598987</v>
      </c>
      <c r="G17" s="39">
        <f t="shared" si="1"/>
        <v>1266041.8386830017</v>
      </c>
      <c r="H17" s="40">
        <v>803976.94449899998</v>
      </c>
      <c r="I17" s="40">
        <v>1473441.301979</v>
      </c>
      <c r="J17" s="39">
        <f t="shared" si="2"/>
        <v>2277418.2464779997</v>
      </c>
      <c r="K17" s="39">
        <f t="shared" si="3"/>
        <v>-669464.35748000001</v>
      </c>
      <c r="L17" s="40">
        <v>11677730</v>
      </c>
      <c r="M17" s="40">
        <v>9516877</v>
      </c>
      <c r="N17" s="40">
        <f t="shared" si="4"/>
        <v>2160853</v>
      </c>
      <c r="O17" s="40">
        <v>654587</v>
      </c>
      <c r="P17" s="40">
        <v>234498</v>
      </c>
      <c r="Q17" s="40">
        <f t="shared" si="5"/>
        <v>420089</v>
      </c>
      <c r="R17" s="35"/>
      <c r="S17" s="35"/>
    </row>
    <row r="18" spans="1:19" ht="18" x14ac:dyDescent="0.45">
      <c r="A18" s="39" t="s">
        <v>32</v>
      </c>
      <c r="B18" s="39">
        <v>10748</v>
      </c>
      <c r="C18" s="39" t="s">
        <v>6</v>
      </c>
      <c r="D18" s="40">
        <v>423434.837367</v>
      </c>
      <c r="E18" s="40">
        <v>1318540.2551750001</v>
      </c>
      <c r="F18" s="39">
        <f t="shared" si="0"/>
        <v>1741975.0925420001</v>
      </c>
      <c r="G18" s="39">
        <f t="shared" si="1"/>
        <v>-895105.417808</v>
      </c>
      <c r="H18" s="40">
        <v>20192.5</v>
      </c>
      <c r="I18" s="40">
        <v>46992.105224999999</v>
      </c>
      <c r="J18" s="39">
        <f t="shared" si="2"/>
        <v>67184.605225000007</v>
      </c>
      <c r="K18" s="39">
        <f t="shared" si="3"/>
        <v>-26799.605224999999</v>
      </c>
      <c r="L18" s="40">
        <v>17600550</v>
      </c>
      <c r="M18" s="40">
        <v>7245602</v>
      </c>
      <c r="N18" s="40">
        <f t="shared" si="4"/>
        <v>10354948</v>
      </c>
      <c r="O18" s="40">
        <v>9348750</v>
      </c>
      <c r="P18" s="40">
        <v>687039</v>
      </c>
      <c r="Q18" s="40">
        <f t="shared" si="5"/>
        <v>8661711</v>
      </c>
      <c r="R18" s="35"/>
      <c r="S18" s="35"/>
    </row>
    <row r="19" spans="1:19" ht="18" x14ac:dyDescent="0.45">
      <c r="A19" s="39" t="s">
        <v>34</v>
      </c>
      <c r="B19" s="39">
        <v>10762</v>
      </c>
      <c r="C19" s="39" t="s">
        <v>19</v>
      </c>
      <c r="D19" s="40">
        <v>1906866.45129</v>
      </c>
      <c r="E19" s="40">
        <v>2677328.19747</v>
      </c>
      <c r="F19" s="39">
        <f t="shared" si="0"/>
        <v>4584194.6487600002</v>
      </c>
      <c r="G19" s="39">
        <f t="shared" si="1"/>
        <v>-770461.74618000002</v>
      </c>
      <c r="H19" s="40">
        <v>104361.771385</v>
      </c>
      <c r="I19" s="40">
        <v>43212.594279999998</v>
      </c>
      <c r="J19" s="39">
        <f t="shared" si="2"/>
        <v>147574.36566499999</v>
      </c>
      <c r="K19" s="39">
        <f t="shared" si="3"/>
        <v>61149.177105000002</v>
      </c>
      <c r="L19" s="40">
        <v>2603497</v>
      </c>
      <c r="M19" s="40">
        <v>3007613</v>
      </c>
      <c r="N19" s="40">
        <f t="shared" si="4"/>
        <v>-404116</v>
      </c>
      <c r="O19" s="40">
        <v>200675</v>
      </c>
      <c r="P19" s="40">
        <v>104342</v>
      </c>
      <c r="Q19" s="40">
        <f t="shared" si="5"/>
        <v>96333</v>
      </c>
      <c r="R19" s="35"/>
      <c r="S19" s="35"/>
    </row>
    <row r="20" spans="1:19" ht="18" x14ac:dyDescent="0.45">
      <c r="A20" s="39" t="s">
        <v>36</v>
      </c>
      <c r="B20" s="39">
        <v>10753</v>
      </c>
      <c r="C20" s="39" t="s">
        <v>9</v>
      </c>
      <c r="D20" s="40">
        <v>5149792.2362550003</v>
      </c>
      <c r="E20" s="40">
        <v>5268429.8950749999</v>
      </c>
      <c r="F20" s="39">
        <f t="shared" si="0"/>
        <v>10418222.13133</v>
      </c>
      <c r="G20" s="39">
        <f t="shared" si="1"/>
        <v>-118637.65881999955</v>
      </c>
      <c r="H20" s="40">
        <v>285245.26565999998</v>
      </c>
      <c r="I20" s="40">
        <v>485294.32632599998</v>
      </c>
      <c r="J20" s="39">
        <f t="shared" si="2"/>
        <v>770539.59198599996</v>
      </c>
      <c r="K20" s="39">
        <f t="shared" si="3"/>
        <v>-200049.060666</v>
      </c>
      <c r="L20" s="40">
        <v>1730109</v>
      </c>
      <c r="M20" s="40">
        <v>1730887</v>
      </c>
      <c r="N20" s="40">
        <f t="shared" si="4"/>
        <v>-778</v>
      </c>
      <c r="O20" s="40">
        <v>2347</v>
      </c>
      <c r="P20" s="40">
        <v>54489</v>
      </c>
      <c r="Q20" s="40">
        <f t="shared" si="5"/>
        <v>-52142</v>
      </c>
      <c r="R20" s="35"/>
      <c r="S20" s="35"/>
    </row>
    <row r="21" spans="1:19" ht="18" x14ac:dyDescent="0.45">
      <c r="A21" s="39" t="s">
        <v>38</v>
      </c>
      <c r="B21" s="39">
        <v>10782</v>
      </c>
      <c r="C21" s="39" t="s">
        <v>9</v>
      </c>
      <c r="D21" s="40">
        <v>1787124.190307</v>
      </c>
      <c r="E21" s="40">
        <v>953198.27370400005</v>
      </c>
      <c r="F21" s="39">
        <f t="shared" si="0"/>
        <v>2740322.464011</v>
      </c>
      <c r="G21" s="39">
        <f t="shared" si="1"/>
        <v>833925.9166029999</v>
      </c>
      <c r="H21" s="40">
        <v>2919.9686900000002</v>
      </c>
      <c r="I21" s="40">
        <v>58922.482956</v>
      </c>
      <c r="J21" s="39">
        <f t="shared" si="2"/>
        <v>61842.451646000001</v>
      </c>
      <c r="K21" s="39">
        <f t="shared" si="3"/>
        <v>-56002.514265999998</v>
      </c>
      <c r="L21" s="40">
        <v>2674027</v>
      </c>
      <c r="M21" s="40">
        <v>1840759</v>
      </c>
      <c r="N21" s="40">
        <f t="shared" si="4"/>
        <v>833268</v>
      </c>
      <c r="O21" s="40">
        <v>23453</v>
      </c>
      <c r="P21" s="40">
        <v>18285</v>
      </c>
      <c r="Q21" s="40">
        <f t="shared" si="5"/>
        <v>5168</v>
      </c>
      <c r="R21" s="35"/>
      <c r="S21" s="35"/>
    </row>
    <row r="22" spans="1:19" ht="18" x14ac:dyDescent="0.45">
      <c r="A22" s="39" t="s">
        <v>40</v>
      </c>
      <c r="B22" s="39">
        <v>10766</v>
      </c>
      <c r="C22" s="39" t="s">
        <v>6</v>
      </c>
      <c r="D22" s="40">
        <v>5515880.9868120002</v>
      </c>
      <c r="E22" s="40">
        <v>4227033.0405240003</v>
      </c>
      <c r="F22" s="39">
        <f t="shared" si="0"/>
        <v>9742914.0273360014</v>
      </c>
      <c r="G22" s="39">
        <f t="shared" si="1"/>
        <v>1288847.9462879999</v>
      </c>
      <c r="H22" s="40">
        <v>12441.052304999999</v>
      </c>
      <c r="I22" s="40">
        <v>12240.222948000001</v>
      </c>
      <c r="J22" s="39">
        <f t="shared" si="2"/>
        <v>24681.275253</v>
      </c>
      <c r="K22" s="39">
        <f t="shared" si="3"/>
        <v>200.82935699999871</v>
      </c>
      <c r="L22" s="40">
        <v>66712369</v>
      </c>
      <c r="M22" s="40">
        <v>23267555</v>
      </c>
      <c r="N22" s="40">
        <f t="shared" si="4"/>
        <v>43444814</v>
      </c>
      <c r="O22" s="40">
        <v>9882227</v>
      </c>
      <c r="P22" s="40">
        <v>4447525</v>
      </c>
      <c r="Q22" s="40">
        <f t="shared" si="5"/>
        <v>5434702</v>
      </c>
      <c r="R22" s="35"/>
      <c r="S22" s="35"/>
    </row>
    <row r="23" spans="1:19" ht="18" x14ac:dyDescent="0.45">
      <c r="A23" s="39" t="s">
        <v>41</v>
      </c>
      <c r="B23" s="39">
        <v>10764</v>
      </c>
      <c r="C23" s="39" t="s">
        <v>9</v>
      </c>
      <c r="D23" s="40">
        <v>3789059.7396220001</v>
      </c>
      <c r="E23" s="40">
        <v>3837745.1324709998</v>
      </c>
      <c r="F23" s="39">
        <f t="shared" si="0"/>
        <v>7626804.8720929995</v>
      </c>
      <c r="G23" s="39">
        <f t="shared" si="1"/>
        <v>-48685.392848999705</v>
      </c>
      <c r="H23" s="40">
        <v>203750.757847</v>
      </c>
      <c r="I23" s="40">
        <v>209241.96859900001</v>
      </c>
      <c r="J23" s="39">
        <f t="shared" si="2"/>
        <v>412992.72644600004</v>
      </c>
      <c r="K23" s="39">
        <f t="shared" si="3"/>
        <v>-5491.2107520000136</v>
      </c>
      <c r="L23" s="40">
        <v>912525</v>
      </c>
      <c r="M23" s="40">
        <v>967692</v>
      </c>
      <c r="N23" s="40">
        <f t="shared" si="4"/>
        <v>-55167</v>
      </c>
      <c r="O23" s="40">
        <v>101766</v>
      </c>
      <c r="P23" s="40">
        <v>143183</v>
      </c>
      <c r="Q23" s="40">
        <f t="shared" si="5"/>
        <v>-41417</v>
      </c>
      <c r="R23" s="35"/>
      <c r="S23" s="35"/>
    </row>
    <row r="24" spans="1:19" ht="18" x14ac:dyDescent="0.45">
      <c r="A24" s="39" t="s">
        <v>43</v>
      </c>
      <c r="B24" s="39">
        <v>10767</v>
      </c>
      <c r="C24" s="39" t="s">
        <v>19</v>
      </c>
      <c r="D24" s="40">
        <v>654427.27766100003</v>
      </c>
      <c r="E24" s="40">
        <v>751348.07562699995</v>
      </c>
      <c r="F24" s="39">
        <f t="shared" si="0"/>
        <v>1405775.353288</v>
      </c>
      <c r="G24" s="39">
        <f t="shared" si="1"/>
        <v>-96920.797965999926</v>
      </c>
      <c r="H24" s="40">
        <v>14521.88</v>
      </c>
      <c r="I24" s="40">
        <v>9783.9029790000004</v>
      </c>
      <c r="J24" s="39">
        <f t="shared" si="2"/>
        <v>24305.782979</v>
      </c>
      <c r="K24" s="39">
        <f t="shared" si="3"/>
        <v>4737.9770209999988</v>
      </c>
      <c r="L24" s="40">
        <v>70140</v>
      </c>
      <c r="M24" s="40">
        <v>83657</v>
      </c>
      <c r="N24" s="40">
        <f t="shared" si="4"/>
        <v>-13517</v>
      </c>
      <c r="O24" s="40">
        <v>0</v>
      </c>
      <c r="P24" s="40">
        <v>2540</v>
      </c>
      <c r="Q24" s="40">
        <f t="shared" si="5"/>
        <v>-2540</v>
      </c>
      <c r="R24" s="35"/>
      <c r="S24" s="35"/>
    </row>
    <row r="25" spans="1:19" ht="18" x14ac:dyDescent="0.45">
      <c r="A25" s="39" t="s">
        <v>44</v>
      </c>
      <c r="B25" s="39">
        <v>10771</v>
      </c>
      <c r="C25" s="39" t="s">
        <v>9</v>
      </c>
      <c r="D25" s="40">
        <v>1328636.786638</v>
      </c>
      <c r="E25" s="40">
        <v>1222845.9728679999</v>
      </c>
      <c r="F25" s="39">
        <f t="shared" si="0"/>
        <v>2551482.7595060002</v>
      </c>
      <c r="G25" s="39">
        <f t="shared" si="1"/>
        <v>105790.81377000012</v>
      </c>
      <c r="H25" s="40">
        <v>123140.40462</v>
      </c>
      <c r="I25" s="40">
        <v>81348.726500000004</v>
      </c>
      <c r="J25" s="39">
        <f t="shared" si="2"/>
        <v>204489.13112000001</v>
      </c>
      <c r="K25" s="39">
        <f t="shared" si="3"/>
        <v>41791.678119999997</v>
      </c>
      <c r="L25" s="40">
        <v>918694</v>
      </c>
      <c r="M25" s="40">
        <v>759049</v>
      </c>
      <c r="N25" s="40">
        <f t="shared" si="4"/>
        <v>159645</v>
      </c>
      <c r="O25" s="40">
        <v>1085</v>
      </c>
      <c r="P25" s="40">
        <v>772</v>
      </c>
      <c r="Q25" s="40">
        <f t="shared" si="5"/>
        <v>313</v>
      </c>
      <c r="R25" s="35"/>
      <c r="S25" s="35"/>
    </row>
    <row r="26" spans="1:19" ht="18" x14ac:dyDescent="0.45">
      <c r="A26" s="39" t="s">
        <v>46</v>
      </c>
      <c r="B26" s="39">
        <v>10765</v>
      </c>
      <c r="C26" s="39" t="s">
        <v>6</v>
      </c>
      <c r="D26" s="40">
        <v>13577542.120449999</v>
      </c>
      <c r="E26" s="40">
        <v>27765628.0524</v>
      </c>
      <c r="F26" s="39">
        <f t="shared" si="0"/>
        <v>41343170.172849998</v>
      </c>
      <c r="G26" s="39">
        <f t="shared" si="1"/>
        <v>-14188085.931950001</v>
      </c>
      <c r="H26" s="40">
        <v>874121.88480999996</v>
      </c>
      <c r="I26" s="40">
        <v>320283.866469</v>
      </c>
      <c r="J26" s="39">
        <f t="shared" si="2"/>
        <v>1194405.751279</v>
      </c>
      <c r="K26" s="39">
        <f t="shared" si="3"/>
        <v>553838.01834099996</v>
      </c>
      <c r="L26" s="40">
        <v>120611760</v>
      </c>
      <c r="M26" s="40">
        <v>96657305</v>
      </c>
      <c r="N26" s="40">
        <f t="shared" si="4"/>
        <v>23954455</v>
      </c>
      <c r="O26" s="40">
        <v>10035383</v>
      </c>
      <c r="P26" s="40">
        <v>8447763</v>
      </c>
      <c r="Q26" s="40">
        <f t="shared" si="5"/>
        <v>1587620</v>
      </c>
      <c r="R26" s="35"/>
      <c r="S26" s="35"/>
    </row>
    <row r="27" spans="1:19" ht="18" x14ac:dyDescent="0.45">
      <c r="A27" s="39" t="s">
        <v>47</v>
      </c>
      <c r="B27" s="39">
        <v>10763</v>
      </c>
      <c r="C27" s="39" t="s">
        <v>19</v>
      </c>
      <c r="D27" s="40">
        <v>220913.08073399999</v>
      </c>
      <c r="E27" s="40">
        <v>234385.16111399999</v>
      </c>
      <c r="F27" s="39">
        <f t="shared" si="0"/>
        <v>455298.24184799998</v>
      </c>
      <c r="G27" s="39">
        <f t="shared" si="1"/>
        <v>-13472.080379999999</v>
      </c>
      <c r="H27" s="40">
        <v>5149.4658799999997</v>
      </c>
      <c r="I27" s="40">
        <v>6397.6225940000004</v>
      </c>
      <c r="J27" s="39">
        <f t="shared" si="2"/>
        <v>11547.088474</v>
      </c>
      <c r="K27" s="39">
        <f t="shared" si="3"/>
        <v>-1248.1567140000006</v>
      </c>
      <c r="L27" s="40">
        <v>101982</v>
      </c>
      <c r="M27" s="40">
        <v>32230</v>
      </c>
      <c r="N27" s="40">
        <f t="shared" si="4"/>
        <v>69752</v>
      </c>
      <c r="O27" s="40">
        <v>0</v>
      </c>
      <c r="P27" s="40">
        <v>2853</v>
      </c>
      <c r="Q27" s="40">
        <f t="shared" si="5"/>
        <v>-2853</v>
      </c>
      <c r="R27" s="35"/>
      <c r="S27" s="35"/>
    </row>
    <row r="28" spans="1:19" ht="18" x14ac:dyDescent="0.45">
      <c r="A28" s="39" t="s">
        <v>49</v>
      </c>
      <c r="B28" s="39">
        <v>10778</v>
      </c>
      <c r="C28" s="39" t="s">
        <v>6</v>
      </c>
      <c r="D28" s="40">
        <v>458911.22756500001</v>
      </c>
      <c r="E28" s="40">
        <v>852502.95376499998</v>
      </c>
      <c r="F28" s="39">
        <f t="shared" si="0"/>
        <v>1311414.1813300001</v>
      </c>
      <c r="G28" s="39">
        <f t="shared" si="1"/>
        <v>-393591.72619999998</v>
      </c>
      <c r="H28" s="40">
        <v>0</v>
      </c>
      <c r="I28" s="40">
        <v>157200</v>
      </c>
      <c r="J28" s="39">
        <f t="shared" si="2"/>
        <v>157200</v>
      </c>
      <c r="K28" s="39">
        <f t="shared" si="3"/>
        <v>-157200</v>
      </c>
      <c r="L28" s="40">
        <v>5871134</v>
      </c>
      <c r="M28" s="40">
        <v>4365970</v>
      </c>
      <c r="N28" s="40">
        <f t="shared" si="4"/>
        <v>1505164</v>
      </c>
      <c r="O28" s="40">
        <v>49457</v>
      </c>
      <c r="P28" s="40">
        <v>118543</v>
      </c>
      <c r="Q28" s="40">
        <f t="shared" si="5"/>
        <v>-69086</v>
      </c>
      <c r="R28" s="35"/>
      <c r="S28" s="35"/>
    </row>
    <row r="29" spans="1:19" ht="18" x14ac:dyDescent="0.45">
      <c r="A29" s="39" t="s">
        <v>51</v>
      </c>
      <c r="B29" s="39">
        <v>10781</v>
      </c>
      <c r="C29" s="39" t="s">
        <v>9</v>
      </c>
      <c r="D29" s="40">
        <v>10129006.771582</v>
      </c>
      <c r="E29" s="40">
        <v>10741236.200281</v>
      </c>
      <c r="F29" s="39">
        <f t="shared" si="0"/>
        <v>20870242.971863002</v>
      </c>
      <c r="G29" s="39">
        <f t="shared" si="1"/>
        <v>-612229.42869899981</v>
      </c>
      <c r="H29" s="40">
        <v>121307.85391000001</v>
      </c>
      <c r="I29" s="40">
        <v>817593.55138299998</v>
      </c>
      <c r="J29" s="39">
        <f t="shared" si="2"/>
        <v>938901.40529299993</v>
      </c>
      <c r="K29" s="39">
        <f t="shared" si="3"/>
        <v>-696285.69747300004</v>
      </c>
      <c r="L29" s="40">
        <v>12898652</v>
      </c>
      <c r="M29" s="40">
        <v>13622354</v>
      </c>
      <c r="N29" s="40">
        <f t="shared" si="4"/>
        <v>-723702</v>
      </c>
      <c r="O29" s="40">
        <v>98547</v>
      </c>
      <c r="P29" s="40">
        <v>845748</v>
      </c>
      <c r="Q29" s="40">
        <f t="shared" si="5"/>
        <v>-747201</v>
      </c>
      <c r="R29" s="35"/>
      <c r="S29" s="35"/>
    </row>
    <row r="30" spans="1:19" ht="18" x14ac:dyDescent="0.45">
      <c r="A30" s="39" t="s">
        <v>53</v>
      </c>
      <c r="B30" s="39">
        <v>10784</v>
      </c>
      <c r="C30" s="39" t="s">
        <v>6</v>
      </c>
      <c r="D30" s="40">
        <v>3128599.10323</v>
      </c>
      <c r="E30" s="40">
        <v>5276179.3134129997</v>
      </c>
      <c r="F30" s="39">
        <f t="shared" si="0"/>
        <v>8404778.4166429993</v>
      </c>
      <c r="G30" s="39">
        <f t="shared" si="1"/>
        <v>-2147580.2101829997</v>
      </c>
      <c r="H30" s="40">
        <v>556279.63633300003</v>
      </c>
      <c r="I30" s="40">
        <v>125485.90638</v>
      </c>
      <c r="J30" s="39">
        <f t="shared" si="2"/>
        <v>681765.54271299997</v>
      </c>
      <c r="K30" s="39">
        <f t="shared" si="3"/>
        <v>430793.72995300003</v>
      </c>
      <c r="L30" s="40">
        <v>24943390</v>
      </c>
      <c r="M30" s="40">
        <v>16565461</v>
      </c>
      <c r="N30" s="40">
        <f t="shared" si="4"/>
        <v>8377929</v>
      </c>
      <c r="O30" s="40">
        <v>4108595</v>
      </c>
      <c r="P30" s="40">
        <v>1050803</v>
      </c>
      <c r="Q30" s="40">
        <f t="shared" si="5"/>
        <v>3057792</v>
      </c>
      <c r="R30" s="35"/>
      <c r="S30" s="35"/>
    </row>
    <row r="31" spans="1:19" ht="18" x14ac:dyDescent="0.45">
      <c r="A31" s="39" t="s">
        <v>55</v>
      </c>
      <c r="B31" s="39">
        <v>10789</v>
      </c>
      <c r="C31" s="39" t="s">
        <v>9</v>
      </c>
      <c r="D31" s="40">
        <v>2124356.78706</v>
      </c>
      <c r="E31" s="40">
        <v>3255349.7514320002</v>
      </c>
      <c r="F31" s="39">
        <f t="shared" si="0"/>
        <v>5379706.5384919997</v>
      </c>
      <c r="G31" s="39">
        <f t="shared" si="1"/>
        <v>-1130992.9643720002</v>
      </c>
      <c r="H31" s="40">
        <v>274480.531701</v>
      </c>
      <c r="I31" s="40">
        <v>532079.52427000005</v>
      </c>
      <c r="J31" s="39">
        <f t="shared" si="2"/>
        <v>806560.05597100011</v>
      </c>
      <c r="K31" s="39">
        <f t="shared" si="3"/>
        <v>-257598.99256900005</v>
      </c>
      <c r="L31" s="40">
        <v>1159834</v>
      </c>
      <c r="M31" s="40">
        <v>2509188</v>
      </c>
      <c r="N31" s="40">
        <f t="shared" si="4"/>
        <v>-1349354</v>
      </c>
      <c r="O31" s="40">
        <v>88763</v>
      </c>
      <c r="P31" s="40">
        <v>59876</v>
      </c>
      <c r="Q31" s="40">
        <f t="shared" si="5"/>
        <v>28887</v>
      </c>
      <c r="R31" s="35"/>
      <c r="S31" s="35"/>
    </row>
    <row r="32" spans="1:19" ht="18" x14ac:dyDescent="0.45">
      <c r="A32" s="39" t="s">
        <v>57</v>
      </c>
      <c r="B32" s="39">
        <v>10787</v>
      </c>
      <c r="C32" s="39" t="s">
        <v>9</v>
      </c>
      <c r="D32" s="40">
        <v>27070209.647477999</v>
      </c>
      <c r="E32" s="40">
        <v>14557786.120859001</v>
      </c>
      <c r="F32" s="39">
        <f t="shared" si="0"/>
        <v>41627995.768336996</v>
      </c>
      <c r="G32" s="39">
        <f t="shared" si="1"/>
        <v>12512423.526618998</v>
      </c>
      <c r="H32" s="40">
        <v>0</v>
      </c>
      <c r="I32" s="40">
        <v>895139.57568000001</v>
      </c>
      <c r="J32" s="39">
        <f t="shared" si="2"/>
        <v>895139.57568000001</v>
      </c>
      <c r="K32" s="39">
        <f t="shared" si="3"/>
        <v>-895139.57568000001</v>
      </c>
      <c r="L32" s="40">
        <v>27250012</v>
      </c>
      <c r="M32" s="40">
        <v>14529218</v>
      </c>
      <c r="N32" s="40">
        <f t="shared" si="4"/>
        <v>12720794</v>
      </c>
      <c r="O32" s="40">
        <v>95149</v>
      </c>
      <c r="P32" s="40">
        <v>586781</v>
      </c>
      <c r="Q32" s="40">
        <f t="shared" si="5"/>
        <v>-491632</v>
      </c>
      <c r="R32" s="35"/>
      <c r="S32" s="35"/>
    </row>
    <row r="33" spans="1:19" ht="18" x14ac:dyDescent="0.45">
      <c r="A33" s="39" t="s">
        <v>59</v>
      </c>
      <c r="B33" s="39">
        <v>10801</v>
      </c>
      <c r="C33" s="39" t="s">
        <v>9</v>
      </c>
      <c r="D33" s="40">
        <v>1166937.599534</v>
      </c>
      <c r="E33" s="40">
        <v>741651.97542599996</v>
      </c>
      <c r="F33" s="39">
        <f t="shared" si="0"/>
        <v>1908589.5749599999</v>
      </c>
      <c r="G33" s="39">
        <f t="shared" si="1"/>
        <v>425285.62410800008</v>
      </c>
      <c r="H33" s="40">
        <v>1525</v>
      </c>
      <c r="I33" s="40">
        <v>48217.856790999998</v>
      </c>
      <c r="J33" s="39">
        <f t="shared" si="2"/>
        <v>49742.856790999998</v>
      </c>
      <c r="K33" s="39">
        <f t="shared" si="3"/>
        <v>-46692.856790999998</v>
      </c>
      <c r="L33" s="40">
        <v>1901480</v>
      </c>
      <c r="M33" s="40">
        <v>1441841</v>
      </c>
      <c r="N33" s="40">
        <f t="shared" si="4"/>
        <v>459639</v>
      </c>
      <c r="O33" s="40">
        <v>17460</v>
      </c>
      <c r="P33" s="40">
        <v>17528</v>
      </c>
      <c r="Q33" s="40">
        <f t="shared" si="5"/>
        <v>-68</v>
      </c>
      <c r="R33" s="35"/>
      <c r="S33" s="35"/>
    </row>
    <row r="34" spans="1:19" ht="18" x14ac:dyDescent="0.45">
      <c r="A34" s="39" t="s">
        <v>61</v>
      </c>
      <c r="B34" s="39">
        <v>10825</v>
      </c>
      <c r="C34" s="39" t="s">
        <v>9</v>
      </c>
      <c r="D34" s="40">
        <v>252578.02843000001</v>
      </c>
      <c r="E34" s="40">
        <v>260987.68564700001</v>
      </c>
      <c r="F34" s="39">
        <f t="shared" si="0"/>
        <v>513565.71407700004</v>
      </c>
      <c r="G34" s="39">
        <f t="shared" si="1"/>
        <v>-8409.6572169999999</v>
      </c>
      <c r="H34" s="40">
        <v>0</v>
      </c>
      <c r="I34" s="40">
        <v>5239.5157289999997</v>
      </c>
      <c r="J34" s="39">
        <f t="shared" si="2"/>
        <v>5239.5157289999997</v>
      </c>
      <c r="K34" s="39">
        <f t="shared" si="3"/>
        <v>-5239.5157289999997</v>
      </c>
      <c r="L34" s="40">
        <v>15393</v>
      </c>
      <c r="M34" s="40">
        <v>19784</v>
      </c>
      <c r="N34" s="40">
        <f t="shared" si="4"/>
        <v>-4391</v>
      </c>
      <c r="O34" s="40">
        <v>0</v>
      </c>
      <c r="P34" s="40">
        <v>0</v>
      </c>
      <c r="Q34" s="40">
        <f t="shared" si="5"/>
        <v>0</v>
      </c>
      <c r="R34" s="35"/>
      <c r="S34" s="35"/>
    </row>
    <row r="35" spans="1:19" ht="18" x14ac:dyDescent="0.45">
      <c r="A35" s="39" t="s">
        <v>63</v>
      </c>
      <c r="B35" s="39">
        <v>10830</v>
      </c>
      <c r="C35" s="39" t="s">
        <v>9</v>
      </c>
      <c r="D35" s="40">
        <v>1429589.1719279999</v>
      </c>
      <c r="E35" s="40">
        <v>972426.17636799999</v>
      </c>
      <c r="F35" s="39">
        <f t="shared" si="0"/>
        <v>2402015.3482959997</v>
      </c>
      <c r="G35" s="39">
        <f t="shared" si="1"/>
        <v>457162.99555999995</v>
      </c>
      <c r="H35" s="40">
        <v>19907.821602</v>
      </c>
      <c r="I35" s="40">
        <v>42718.096689999998</v>
      </c>
      <c r="J35" s="39">
        <f t="shared" si="2"/>
        <v>62625.918292000002</v>
      </c>
      <c r="K35" s="39">
        <f t="shared" si="3"/>
        <v>-22810.275087999999</v>
      </c>
      <c r="L35" s="40">
        <v>2817037</v>
      </c>
      <c r="M35" s="40">
        <v>2315980</v>
      </c>
      <c r="N35" s="40">
        <f t="shared" si="4"/>
        <v>501057</v>
      </c>
      <c r="O35" s="40">
        <v>104933</v>
      </c>
      <c r="P35" s="40">
        <v>86039</v>
      </c>
      <c r="Q35" s="40">
        <f t="shared" si="5"/>
        <v>18894</v>
      </c>
      <c r="R35" s="35"/>
      <c r="S35" s="35"/>
    </row>
    <row r="36" spans="1:19" ht="18" x14ac:dyDescent="0.45">
      <c r="A36" s="39" t="s">
        <v>65</v>
      </c>
      <c r="B36" s="39">
        <v>10835</v>
      </c>
      <c r="C36" s="39" t="s">
        <v>9</v>
      </c>
      <c r="D36" s="40">
        <v>3915839.13118</v>
      </c>
      <c r="E36" s="40">
        <v>2468475.3359389999</v>
      </c>
      <c r="F36" s="39">
        <f t="shared" si="0"/>
        <v>6384314.4671189999</v>
      </c>
      <c r="G36" s="39">
        <f t="shared" si="1"/>
        <v>1447363.7952410001</v>
      </c>
      <c r="H36" s="40">
        <v>81326.279399999999</v>
      </c>
      <c r="I36" s="40">
        <v>157148.158012</v>
      </c>
      <c r="J36" s="39">
        <f t="shared" si="2"/>
        <v>238474.437412</v>
      </c>
      <c r="K36" s="39">
        <f t="shared" si="3"/>
        <v>-75821.878612</v>
      </c>
      <c r="L36" s="40">
        <v>5274414</v>
      </c>
      <c r="M36" s="40">
        <v>3780585</v>
      </c>
      <c r="N36" s="40">
        <f t="shared" si="4"/>
        <v>1493829</v>
      </c>
      <c r="O36" s="40">
        <v>345887</v>
      </c>
      <c r="P36" s="40">
        <v>312112</v>
      </c>
      <c r="Q36" s="40">
        <f t="shared" si="5"/>
        <v>33775</v>
      </c>
      <c r="R36" s="35"/>
      <c r="S36" s="35"/>
    </row>
    <row r="37" spans="1:19" ht="18" x14ac:dyDescent="0.45">
      <c r="A37" s="39" t="s">
        <v>67</v>
      </c>
      <c r="B37" s="39">
        <v>10837</v>
      </c>
      <c r="C37" s="39" t="s">
        <v>6</v>
      </c>
      <c r="D37" s="40">
        <v>1143588.268802</v>
      </c>
      <c r="E37" s="40">
        <v>9702349.1100539993</v>
      </c>
      <c r="F37" s="39">
        <f t="shared" si="0"/>
        <v>10845937.378856</v>
      </c>
      <c r="G37" s="39">
        <f t="shared" si="1"/>
        <v>-8558760.8412519991</v>
      </c>
      <c r="H37" s="40">
        <v>81.22766</v>
      </c>
      <c r="I37" s="40">
        <v>82.579499999999996</v>
      </c>
      <c r="J37" s="39">
        <f t="shared" si="2"/>
        <v>163.80716000000001</v>
      </c>
      <c r="K37" s="39">
        <f t="shared" si="3"/>
        <v>-1.3518399999999957</v>
      </c>
      <c r="L37" s="40">
        <v>237659</v>
      </c>
      <c r="M37" s="40">
        <v>40454581</v>
      </c>
      <c r="N37" s="40">
        <f t="shared" si="4"/>
        <v>-40216922</v>
      </c>
      <c r="O37" s="40">
        <v>7977</v>
      </c>
      <c r="P37" s="40">
        <v>686323</v>
      </c>
      <c r="Q37" s="40">
        <f t="shared" si="5"/>
        <v>-678346</v>
      </c>
      <c r="R37" s="35"/>
      <c r="S37" s="35"/>
    </row>
    <row r="38" spans="1:19" ht="18" x14ac:dyDescent="0.45">
      <c r="A38" s="39" t="s">
        <v>69</v>
      </c>
      <c r="B38" s="39">
        <v>10845</v>
      </c>
      <c r="C38" s="39" t="s">
        <v>6</v>
      </c>
      <c r="D38" s="40">
        <v>2324640.0406590002</v>
      </c>
      <c r="E38" s="40">
        <v>3635554.1487690001</v>
      </c>
      <c r="F38" s="39">
        <f t="shared" si="0"/>
        <v>5960194.1894279998</v>
      </c>
      <c r="G38" s="39">
        <f t="shared" si="1"/>
        <v>-1310914.1081099999</v>
      </c>
      <c r="H38" s="40">
        <v>655841.82957499998</v>
      </c>
      <c r="I38" s="40">
        <v>98342.853629999998</v>
      </c>
      <c r="J38" s="39">
        <f t="shared" si="2"/>
        <v>754184.68320500001</v>
      </c>
      <c r="K38" s="39">
        <f t="shared" si="3"/>
        <v>557498.97594499995</v>
      </c>
      <c r="L38" s="40">
        <v>18463318</v>
      </c>
      <c r="M38" s="40">
        <v>10485317</v>
      </c>
      <c r="N38" s="40">
        <f t="shared" si="4"/>
        <v>7978001</v>
      </c>
      <c r="O38" s="40">
        <v>209986</v>
      </c>
      <c r="P38" s="40">
        <v>870770</v>
      </c>
      <c r="Q38" s="40">
        <f t="shared" si="5"/>
        <v>-660784</v>
      </c>
      <c r="R38" s="35"/>
      <c r="S38" s="35"/>
    </row>
    <row r="39" spans="1:19" ht="18" x14ac:dyDescent="0.45">
      <c r="A39" s="39" t="s">
        <v>71</v>
      </c>
      <c r="B39" s="39">
        <v>10843</v>
      </c>
      <c r="C39" s="39" t="s">
        <v>9</v>
      </c>
      <c r="D39" s="40">
        <v>3799430.439179</v>
      </c>
      <c r="E39" s="40">
        <v>4004406.7411779999</v>
      </c>
      <c r="F39" s="39">
        <f t="shared" si="0"/>
        <v>7803837.1803569999</v>
      </c>
      <c r="G39" s="39">
        <f t="shared" si="1"/>
        <v>-204976.3019989999</v>
      </c>
      <c r="H39" s="40">
        <v>47743.274933000001</v>
      </c>
      <c r="I39" s="40">
        <v>326646.69778300001</v>
      </c>
      <c r="J39" s="39">
        <f t="shared" si="2"/>
        <v>374389.97271599999</v>
      </c>
      <c r="K39" s="39">
        <f t="shared" si="3"/>
        <v>-278903.42285000003</v>
      </c>
      <c r="L39" s="40">
        <v>2841350</v>
      </c>
      <c r="M39" s="40">
        <v>3102854</v>
      </c>
      <c r="N39" s="40">
        <f t="shared" si="4"/>
        <v>-261504</v>
      </c>
      <c r="O39" s="40">
        <v>84455</v>
      </c>
      <c r="P39" s="40">
        <v>300533</v>
      </c>
      <c r="Q39" s="40">
        <f t="shared" si="5"/>
        <v>-216078</v>
      </c>
      <c r="R39" s="35"/>
      <c r="S39" s="35"/>
    </row>
    <row r="40" spans="1:19" ht="18" x14ac:dyDescent="0.45">
      <c r="A40" s="39" t="s">
        <v>73</v>
      </c>
      <c r="B40" s="39">
        <v>10851</v>
      </c>
      <c r="C40" s="39" t="s">
        <v>9</v>
      </c>
      <c r="D40" s="40">
        <v>11902580.089978</v>
      </c>
      <c r="E40" s="40">
        <v>14877173.060233001</v>
      </c>
      <c r="F40" s="39">
        <f t="shared" si="0"/>
        <v>26779753.150210999</v>
      </c>
      <c r="G40" s="39">
        <f t="shared" si="1"/>
        <v>-2974592.9702550005</v>
      </c>
      <c r="H40" s="40">
        <v>572348.70497399999</v>
      </c>
      <c r="I40" s="40">
        <v>213450.31288700001</v>
      </c>
      <c r="J40" s="39">
        <f t="shared" si="2"/>
        <v>785799.01786100003</v>
      </c>
      <c r="K40" s="39">
        <f t="shared" si="3"/>
        <v>358898.39208699996</v>
      </c>
      <c r="L40" s="40">
        <v>31121296</v>
      </c>
      <c r="M40" s="40">
        <v>32515877</v>
      </c>
      <c r="N40" s="40">
        <f t="shared" si="4"/>
        <v>-1394581</v>
      </c>
      <c r="O40" s="40">
        <v>1545245</v>
      </c>
      <c r="P40" s="40">
        <v>921943</v>
      </c>
      <c r="Q40" s="40">
        <f t="shared" si="5"/>
        <v>623302</v>
      </c>
      <c r="R40" s="35"/>
      <c r="S40" s="35"/>
    </row>
    <row r="41" spans="1:19" ht="18" x14ac:dyDescent="0.45">
      <c r="A41" s="39" t="s">
        <v>75</v>
      </c>
      <c r="B41" s="39">
        <v>10855</v>
      </c>
      <c r="C41" s="39" t="s">
        <v>9</v>
      </c>
      <c r="D41" s="40">
        <v>16657936.047249001</v>
      </c>
      <c r="E41" s="40">
        <v>11753343.01499</v>
      </c>
      <c r="F41" s="39">
        <f t="shared" si="0"/>
        <v>28411279.062238999</v>
      </c>
      <c r="G41" s="39">
        <f t="shared" si="1"/>
        <v>4904593.0322590005</v>
      </c>
      <c r="H41" s="40">
        <v>34100.539593000001</v>
      </c>
      <c r="I41" s="40">
        <v>342386.29714799998</v>
      </c>
      <c r="J41" s="39">
        <f t="shared" si="2"/>
        <v>376486.83674100001</v>
      </c>
      <c r="K41" s="39">
        <f t="shared" si="3"/>
        <v>-308285.75755499996</v>
      </c>
      <c r="L41" s="40">
        <v>17651790</v>
      </c>
      <c r="M41" s="40">
        <v>12902291</v>
      </c>
      <c r="N41" s="40">
        <f t="shared" si="4"/>
        <v>4749499</v>
      </c>
      <c r="O41" s="40">
        <v>259</v>
      </c>
      <c r="P41" s="40">
        <v>207828</v>
      </c>
      <c r="Q41" s="40">
        <f t="shared" si="5"/>
        <v>-207569</v>
      </c>
      <c r="R41" s="35"/>
      <c r="S41" s="35"/>
    </row>
    <row r="42" spans="1:19" ht="18" x14ac:dyDescent="0.45">
      <c r="A42" s="39" t="s">
        <v>77</v>
      </c>
      <c r="B42" s="39">
        <v>10864</v>
      </c>
      <c r="C42" s="39" t="s">
        <v>9</v>
      </c>
      <c r="D42" s="40">
        <v>2366889.2753579998</v>
      </c>
      <c r="E42" s="40">
        <v>1663631.21679</v>
      </c>
      <c r="F42" s="39">
        <f t="shared" si="0"/>
        <v>4030520.4921479998</v>
      </c>
      <c r="G42" s="39">
        <f t="shared" si="1"/>
        <v>703258.05856799986</v>
      </c>
      <c r="H42" s="40">
        <v>3796</v>
      </c>
      <c r="I42" s="40">
        <v>12882.106956</v>
      </c>
      <c r="J42" s="39">
        <f t="shared" si="2"/>
        <v>16678.106956</v>
      </c>
      <c r="K42" s="39">
        <f t="shared" si="3"/>
        <v>-9086.1069559999996</v>
      </c>
      <c r="L42" s="40">
        <v>2093776</v>
      </c>
      <c r="M42" s="40">
        <v>1420962</v>
      </c>
      <c r="N42" s="40">
        <f t="shared" si="4"/>
        <v>672814</v>
      </c>
      <c r="O42" s="40">
        <v>0</v>
      </c>
      <c r="P42" s="40">
        <v>32819</v>
      </c>
      <c r="Q42" s="40">
        <f t="shared" si="5"/>
        <v>-32819</v>
      </c>
      <c r="R42" s="35"/>
      <c r="S42" s="35"/>
    </row>
    <row r="43" spans="1:19" ht="18" x14ac:dyDescent="0.45">
      <c r="A43" s="39" t="s">
        <v>79</v>
      </c>
      <c r="B43" s="39">
        <v>10869</v>
      </c>
      <c r="C43" s="39" t="s">
        <v>9</v>
      </c>
      <c r="D43" s="40">
        <v>2968848.283574</v>
      </c>
      <c r="E43" s="40">
        <v>2852875.332167</v>
      </c>
      <c r="F43" s="39">
        <f t="shared" si="0"/>
        <v>5821723.6157409996</v>
      </c>
      <c r="G43" s="39">
        <f t="shared" si="1"/>
        <v>115972.95140699996</v>
      </c>
      <c r="H43" s="40">
        <v>80322.946309999999</v>
      </c>
      <c r="I43" s="40">
        <v>109946.25751</v>
      </c>
      <c r="J43" s="39">
        <f t="shared" si="2"/>
        <v>190269.20382</v>
      </c>
      <c r="K43" s="39">
        <f t="shared" si="3"/>
        <v>-29623.311199999996</v>
      </c>
      <c r="L43" s="40">
        <v>2514858</v>
      </c>
      <c r="M43" s="40">
        <v>2403633</v>
      </c>
      <c r="N43" s="40">
        <f t="shared" si="4"/>
        <v>111225</v>
      </c>
      <c r="O43" s="40">
        <v>13117</v>
      </c>
      <c r="P43" s="40">
        <v>29597</v>
      </c>
      <c r="Q43" s="40">
        <f t="shared" si="5"/>
        <v>-16480</v>
      </c>
      <c r="R43" s="35"/>
      <c r="S43" s="35"/>
    </row>
    <row r="44" spans="1:19" ht="18" x14ac:dyDescent="0.45">
      <c r="A44" s="39" t="s">
        <v>81</v>
      </c>
      <c r="B44" s="39">
        <v>10872</v>
      </c>
      <c r="C44" s="39" t="s">
        <v>9</v>
      </c>
      <c r="D44" s="40">
        <v>8934240.2475669999</v>
      </c>
      <c r="E44" s="40">
        <v>7332043.7329709996</v>
      </c>
      <c r="F44" s="39">
        <f t="shared" si="0"/>
        <v>16266283.980537999</v>
      </c>
      <c r="G44" s="39">
        <f t="shared" si="1"/>
        <v>1602196.5145960003</v>
      </c>
      <c r="H44" s="40">
        <v>1.23</v>
      </c>
      <c r="I44" s="40">
        <v>177719.39007200001</v>
      </c>
      <c r="J44" s="39">
        <f t="shared" si="2"/>
        <v>177720.62007200002</v>
      </c>
      <c r="K44" s="39">
        <f t="shared" si="3"/>
        <v>-177718.160072</v>
      </c>
      <c r="L44" s="40">
        <v>8040171</v>
      </c>
      <c r="M44" s="40">
        <v>6520665</v>
      </c>
      <c r="N44" s="40">
        <f t="shared" si="4"/>
        <v>1519506</v>
      </c>
      <c r="O44" s="40">
        <v>5133</v>
      </c>
      <c r="P44" s="40">
        <v>143859</v>
      </c>
      <c r="Q44" s="40">
        <f t="shared" si="5"/>
        <v>-138726</v>
      </c>
      <c r="R44" s="35"/>
      <c r="S44" s="35"/>
    </row>
    <row r="45" spans="1:19" ht="18" x14ac:dyDescent="0.45">
      <c r="A45" s="39" t="s">
        <v>83</v>
      </c>
      <c r="B45" s="39">
        <v>10883</v>
      </c>
      <c r="C45" s="39" t="s">
        <v>6</v>
      </c>
      <c r="D45" s="40">
        <v>7095485.8898329996</v>
      </c>
      <c r="E45" s="40">
        <v>10728894.361097001</v>
      </c>
      <c r="F45" s="39">
        <f t="shared" si="0"/>
        <v>17824380.25093</v>
      </c>
      <c r="G45" s="39">
        <f t="shared" si="1"/>
        <v>-3633408.471264001</v>
      </c>
      <c r="H45" s="40">
        <v>1444043.569222</v>
      </c>
      <c r="I45" s="40">
        <v>0.49299999999999999</v>
      </c>
      <c r="J45" s="39">
        <f t="shared" si="2"/>
        <v>1444044.062222</v>
      </c>
      <c r="K45" s="39">
        <f t="shared" si="3"/>
        <v>1444043.0762219999</v>
      </c>
      <c r="L45" s="40">
        <v>128662093</v>
      </c>
      <c r="M45" s="40">
        <v>53856868</v>
      </c>
      <c r="N45" s="40">
        <f t="shared" si="4"/>
        <v>74805225</v>
      </c>
      <c r="O45" s="40">
        <v>18591082</v>
      </c>
      <c r="P45" s="40">
        <v>10413584</v>
      </c>
      <c r="Q45" s="40">
        <f t="shared" si="5"/>
        <v>8177498</v>
      </c>
      <c r="R45" s="35"/>
      <c r="S45" s="35"/>
    </row>
    <row r="46" spans="1:19" ht="18" x14ac:dyDescent="0.45">
      <c r="A46" s="39" t="s">
        <v>85</v>
      </c>
      <c r="B46" s="39">
        <v>10885</v>
      </c>
      <c r="C46" s="39" t="s">
        <v>19</v>
      </c>
      <c r="D46" s="40">
        <v>7420352.2224009996</v>
      </c>
      <c r="E46" s="40">
        <v>9543437.3703269996</v>
      </c>
      <c r="F46" s="39">
        <f t="shared" si="0"/>
        <v>16963789.592728</v>
      </c>
      <c r="G46" s="39">
        <f t="shared" si="1"/>
        <v>-2123085.1479259999</v>
      </c>
      <c r="H46" s="40">
        <v>0</v>
      </c>
      <c r="I46" s="40">
        <v>1226492.921054</v>
      </c>
      <c r="J46" s="39">
        <f t="shared" si="2"/>
        <v>1226492.921054</v>
      </c>
      <c r="K46" s="39">
        <f t="shared" si="3"/>
        <v>-1226492.921054</v>
      </c>
      <c r="L46" s="40">
        <v>23055538</v>
      </c>
      <c r="M46" s="40">
        <v>25554185</v>
      </c>
      <c r="N46" s="40">
        <f t="shared" si="4"/>
        <v>-2498647</v>
      </c>
      <c r="O46" s="40">
        <v>57184</v>
      </c>
      <c r="P46" s="40">
        <v>914715</v>
      </c>
      <c r="Q46" s="40">
        <f t="shared" si="5"/>
        <v>-857531</v>
      </c>
      <c r="R46" s="35"/>
      <c r="S46" s="35"/>
    </row>
    <row r="47" spans="1:19" ht="18" x14ac:dyDescent="0.45">
      <c r="A47" s="39" t="s">
        <v>87</v>
      </c>
      <c r="B47" s="39">
        <v>10897</v>
      </c>
      <c r="C47" s="39" t="s">
        <v>19</v>
      </c>
      <c r="D47" s="40">
        <v>1341426.3487440001</v>
      </c>
      <c r="E47" s="40">
        <v>1472987.364784</v>
      </c>
      <c r="F47" s="39">
        <f t="shared" si="0"/>
        <v>2814413.7135279998</v>
      </c>
      <c r="G47" s="39">
        <f t="shared" si="1"/>
        <v>-131561.0160399999</v>
      </c>
      <c r="H47" s="40">
        <v>31931.372243000002</v>
      </c>
      <c r="I47" s="40">
        <v>5395.07</v>
      </c>
      <c r="J47" s="39">
        <f t="shared" si="2"/>
        <v>37326.442242999998</v>
      </c>
      <c r="K47" s="39">
        <f t="shared" si="3"/>
        <v>26536.302243000002</v>
      </c>
      <c r="L47" s="40">
        <v>706230</v>
      </c>
      <c r="M47" s="40">
        <v>695096</v>
      </c>
      <c r="N47" s="40">
        <f t="shared" si="4"/>
        <v>11134</v>
      </c>
      <c r="O47" s="40">
        <v>4870</v>
      </c>
      <c r="P47" s="40">
        <v>5125</v>
      </c>
      <c r="Q47" s="40">
        <f t="shared" si="5"/>
        <v>-255</v>
      </c>
      <c r="R47" s="35"/>
      <c r="S47" s="35"/>
    </row>
    <row r="48" spans="1:19" ht="18" x14ac:dyDescent="0.45">
      <c r="A48" s="39" t="s">
        <v>89</v>
      </c>
      <c r="B48" s="39">
        <v>10895</v>
      </c>
      <c r="C48" s="39" t="s">
        <v>6</v>
      </c>
      <c r="D48" s="40">
        <v>838233.65279199998</v>
      </c>
      <c r="E48" s="40">
        <v>486026.57669100002</v>
      </c>
      <c r="F48" s="39">
        <f t="shared" si="0"/>
        <v>1324260.229483</v>
      </c>
      <c r="G48" s="39">
        <f t="shared" si="1"/>
        <v>352207.07610099996</v>
      </c>
      <c r="H48" s="40">
        <v>0</v>
      </c>
      <c r="I48" s="40">
        <v>3475.0465239999999</v>
      </c>
      <c r="J48" s="39">
        <f t="shared" si="2"/>
        <v>3475.0465239999999</v>
      </c>
      <c r="K48" s="39">
        <f t="shared" si="3"/>
        <v>-3475.0465239999999</v>
      </c>
      <c r="L48" s="40">
        <v>5470799</v>
      </c>
      <c r="M48" s="40">
        <v>2561746</v>
      </c>
      <c r="N48" s="40">
        <f t="shared" si="4"/>
        <v>2909053</v>
      </c>
      <c r="O48" s="40">
        <v>115297</v>
      </c>
      <c r="P48" s="40">
        <v>412182</v>
      </c>
      <c r="Q48" s="40">
        <f t="shared" si="5"/>
        <v>-296885</v>
      </c>
      <c r="R48" s="35"/>
      <c r="S48" s="35"/>
    </row>
    <row r="49" spans="1:19" ht="18" x14ac:dyDescent="0.45">
      <c r="A49" s="39" t="s">
        <v>91</v>
      </c>
      <c r="B49" s="39">
        <v>10896</v>
      </c>
      <c r="C49" s="39" t="s">
        <v>9</v>
      </c>
      <c r="D49" s="40">
        <v>11619944.721326999</v>
      </c>
      <c r="E49" s="40">
        <v>10351656.513560999</v>
      </c>
      <c r="F49" s="39">
        <f t="shared" si="0"/>
        <v>21971601.234887999</v>
      </c>
      <c r="G49" s="39">
        <f t="shared" si="1"/>
        <v>1268288.2077660002</v>
      </c>
      <c r="H49" s="40">
        <v>386704.933341</v>
      </c>
      <c r="I49" s="40">
        <v>618307.85799000005</v>
      </c>
      <c r="J49" s="39">
        <f t="shared" si="2"/>
        <v>1005012.791331</v>
      </c>
      <c r="K49" s="39">
        <f t="shared" si="3"/>
        <v>-231602.92464900005</v>
      </c>
      <c r="L49" s="40">
        <v>4111575</v>
      </c>
      <c r="M49" s="40">
        <v>2635865</v>
      </c>
      <c r="N49" s="40">
        <f t="shared" si="4"/>
        <v>1475710</v>
      </c>
      <c r="O49" s="40">
        <v>43868</v>
      </c>
      <c r="P49" s="40">
        <v>145591</v>
      </c>
      <c r="Q49" s="40">
        <f t="shared" si="5"/>
        <v>-101723</v>
      </c>
      <c r="R49" s="35"/>
      <c r="S49" s="35"/>
    </row>
    <row r="50" spans="1:19" ht="18" x14ac:dyDescent="0.45">
      <c r="A50" s="39" t="s">
        <v>93</v>
      </c>
      <c r="B50" s="39">
        <v>10911</v>
      </c>
      <c r="C50" s="39" t="s">
        <v>6</v>
      </c>
      <c r="D50" s="40">
        <v>10393451.166311</v>
      </c>
      <c r="E50" s="40">
        <v>15182196.814258</v>
      </c>
      <c r="F50" s="39">
        <f t="shared" si="0"/>
        <v>25575647.980568998</v>
      </c>
      <c r="G50" s="39">
        <f t="shared" si="1"/>
        <v>-4788745.6479470003</v>
      </c>
      <c r="H50" s="40">
        <v>910829.27024800004</v>
      </c>
      <c r="I50" s="40">
        <v>319644.12203500001</v>
      </c>
      <c r="J50" s="39">
        <f t="shared" si="2"/>
        <v>1230473.3922830001</v>
      </c>
      <c r="K50" s="39">
        <f t="shared" si="3"/>
        <v>591185.14821300004</v>
      </c>
      <c r="L50" s="40">
        <v>68522314</v>
      </c>
      <c r="M50" s="40">
        <v>55506351</v>
      </c>
      <c r="N50" s="40">
        <f t="shared" si="4"/>
        <v>13015963</v>
      </c>
      <c r="O50" s="40">
        <v>4046511</v>
      </c>
      <c r="P50" s="40">
        <v>4042190</v>
      </c>
      <c r="Q50" s="40">
        <f t="shared" si="5"/>
        <v>4321</v>
      </c>
      <c r="R50" s="35"/>
      <c r="S50" s="35"/>
    </row>
    <row r="51" spans="1:19" ht="18" x14ac:dyDescent="0.45">
      <c r="A51" s="39" t="s">
        <v>95</v>
      </c>
      <c r="B51" s="39">
        <v>10919</v>
      </c>
      <c r="C51" s="39" t="s">
        <v>6</v>
      </c>
      <c r="D51" s="40">
        <v>69015893.848006994</v>
      </c>
      <c r="E51" s="40">
        <v>80566881.291182995</v>
      </c>
      <c r="F51" s="39">
        <f t="shared" si="0"/>
        <v>149582775.13918999</v>
      </c>
      <c r="G51" s="39">
        <f t="shared" si="1"/>
        <v>-11550987.443176001</v>
      </c>
      <c r="H51" s="40">
        <v>8980161.1248870008</v>
      </c>
      <c r="I51" s="40">
        <v>1909695.989395</v>
      </c>
      <c r="J51" s="39">
        <f t="shared" si="2"/>
        <v>10889857.114282001</v>
      </c>
      <c r="K51" s="39">
        <f t="shared" si="3"/>
        <v>7070465.1354920007</v>
      </c>
      <c r="L51" s="40">
        <v>463461412</v>
      </c>
      <c r="M51" s="40">
        <v>406089805</v>
      </c>
      <c r="N51" s="40">
        <f t="shared" si="4"/>
        <v>57371607</v>
      </c>
      <c r="O51" s="40">
        <v>50790759</v>
      </c>
      <c r="P51" s="40">
        <v>25634062</v>
      </c>
      <c r="Q51" s="40">
        <f t="shared" si="5"/>
        <v>25156697</v>
      </c>
      <c r="R51" s="35"/>
      <c r="S51" s="35"/>
    </row>
    <row r="52" spans="1:19" ht="18" x14ac:dyDescent="0.45">
      <c r="A52" s="39" t="s">
        <v>97</v>
      </c>
      <c r="B52" s="39">
        <v>10923</v>
      </c>
      <c r="C52" s="39" t="s">
        <v>6</v>
      </c>
      <c r="D52" s="40">
        <v>276598.49266500003</v>
      </c>
      <c r="E52" s="40">
        <v>368425.95434499998</v>
      </c>
      <c r="F52" s="39">
        <f t="shared" si="0"/>
        <v>645024.44701</v>
      </c>
      <c r="G52" s="39">
        <f t="shared" si="1"/>
        <v>-91827.461679999949</v>
      </c>
      <c r="H52" s="40">
        <v>14984.6</v>
      </c>
      <c r="I52" s="40">
        <v>15730.00877</v>
      </c>
      <c r="J52" s="39">
        <f t="shared" si="2"/>
        <v>30714.608769999999</v>
      </c>
      <c r="K52" s="39">
        <f t="shared" si="3"/>
        <v>-745.40877</v>
      </c>
      <c r="L52" s="40">
        <v>5245863</v>
      </c>
      <c r="M52" s="40">
        <v>3765302</v>
      </c>
      <c r="N52" s="40">
        <f t="shared" si="4"/>
        <v>1480561</v>
      </c>
      <c r="O52" s="40">
        <v>211226</v>
      </c>
      <c r="P52" s="40">
        <v>135647</v>
      </c>
      <c r="Q52" s="40">
        <f t="shared" si="5"/>
        <v>75579</v>
      </c>
      <c r="R52" s="35"/>
      <c r="S52" s="35"/>
    </row>
    <row r="53" spans="1:19" ht="18" x14ac:dyDescent="0.45">
      <c r="A53" s="39" t="s">
        <v>101</v>
      </c>
      <c r="B53" s="39">
        <v>10915</v>
      </c>
      <c r="C53" s="39" t="s">
        <v>6</v>
      </c>
      <c r="D53" s="40">
        <v>5868612.095919</v>
      </c>
      <c r="E53" s="40">
        <v>22199756.836406</v>
      </c>
      <c r="F53" s="39">
        <f t="shared" si="0"/>
        <v>28068368.932324998</v>
      </c>
      <c r="G53" s="39">
        <f t="shared" si="1"/>
        <v>-16331144.740487</v>
      </c>
      <c r="H53" s="40">
        <v>174896.76082</v>
      </c>
      <c r="I53" s="40">
        <v>2446453.8556479998</v>
      </c>
      <c r="J53" s="39">
        <f t="shared" si="2"/>
        <v>2621350.6164679998</v>
      </c>
      <c r="K53" s="39">
        <f t="shared" si="3"/>
        <v>-2271557.0948279998</v>
      </c>
      <c r="L53" s="40">
        <v>44806926</v>
      </c>
      <c r="M53" s="40">
        <v>59907439</v>
      </c>
      <c r="N53" s="40">
        <f t="shared" si="4"/>
        <v>-15100513</v>
      </c>
      <c r="O53" s="40">
        <v>192751</v>
      </c>
      <c r="P53" s="40">
        <v>2503544</v>
      </c>
      <c r="Q53" s="40">
        <f t="shared" si="5"/>
        <v>-2310793</v>
      </c>
      <c r="R53" s="35"/>
      <c r="S53" s="35"/>
    </row>
    <row r="54" spans="1:19" ht="18" x14ac:dyDescent="0.45">
      <c r="A54" s="39" t="s">
        <v>103</v>
      </c>
      <c r="B54" s="39">
        <v>10929</v>
      </c>
      <c r="C54" s="39" t="s">
        <v>6</v>
      </c>
      <c r="D54" s="40">
        <v>233764.09670299999</v>
      </c>
      <c r="E54" s="40">
        <v>515631.76817400003</v>
      </c>
      <c r="F54" s="39">
        <f t="shared" si="0"/>
        <v>749395.86487699999</v>
      </c>
      <c r="G54" s="39">
        <f t="shared" si="1"/>
        <v>-281867.67147100007</v>
      </c>
      <c r="H54" s="40">
        <v>0</v>
      </c>
      <c r="I54" s="40">
        <v>78600</v>
      </c>
      <c r="J54" s="39">
        <f t="shared" si="2"/>
        <v>78600</v>
      </c>
      <c r="K54" s="39">
        <f t="shared" si="3"/>
        <v>-78600</v>
      </c>
      <c r="L54" s="40">
        <v>8603578</v>
      </c>
      <c r="M54" s="40">
        <v>5392215</v>
      </c>
      <c r="N54" s="40">
        <f t="shared" si="4"/>
        <v>3211363</v>
      </c>
      <c r="O54" s="40">
        <v>341094</v>
      </c>
      <c r="P54" s="40">
        <v>593066</v>
      </c>
      <c r="Q54" s="40">
        <f t="shared" si="5"/>
        <v>-251972</v>
      </c>
      <c r="R54" s="35"/>
      <c r="S54" s="35"/>
    </row>
    <row r="55" spans="1:19" ht="18" x14ac:dyDescent="0.45">
      <c r="A55" s="39" t="s">
        <v>105</v>
      </c>
      <c r="B55" s="39">
        <v>10934</v>
      </c>
      <c r="C55" s="39" t="s">
        <v>19</v>
      </c>
      <c r="D55" s="40">
        <v>76698.446677999993</v>
      </c>
      <c r="E55" s="40">
        <v>133653.06603700001</v>
      </c>
      <c r="F55" s="39">
        <f t="shared" si="0"/>
        <v>210351.51271500002</v>
      </c>
      <c r="G55" s="39">
        <f t="shared" si="1"/>
        <v>-56954.619359000018</v>
      </c>
      <c r="H55" s="40">
        <v>1.23</v>
      </c>
      <c r="I55" s="40">
        <v>237.688064</v>
      </c>
      <c r="J55" s="39">
        <f t="shared" si="2"/>
        <v>238.91806399999999</v>
      </c>
      <c r="K55" s="39">
        <f t="shared" si="3"/>
        <v>-236.45806400000001</v>
      </c>
      <c r="L55" s="40">
        <v>399</v>
      </c>
      <c r="M55" s="40">
        <v>645</v>
      </c>
      <c r="N55" s="40">
        <f t="shared" si="4"/>
        <v>-246</v>
      </c>
      <c r="O55" s="40">
        <v>0</v>
      </c>
      <c r="P55" s="40">
        <v>0</v>
      </c>
      <c r="Q55" s="40">
        <f t="shared" si="5"/>
        <v>0</v>
      </c>
      <c r="R55" s="35"/>
      <c r="S55" s="35"/>
    </row>
    <row r="56" spans="1:19" ht="18" x14ac:dyDescent="0.45">
      <c r="A56" s="39" t="s">
        <v>107</v>
      </c>
      <c r="B56" s="39">
        <v>11008</v>
      </c>
      <c r="C56" s="39" t="s">
        <v>6</v>
      </c>
      <c r="D56" s="40">
        <v>4480814.5813819999</v>
      </c>
      <c r="E56" s="40">
        <v>16165447.032229001</v>
      </c>
      <c r="F56" s="39">
        <f t="shared" si="0"/>
        <v>20646261.613611002</v>
      </c>
      <c r="G56" s="39">
        <f t="shared" si="1"/>
        <v>-11684632.450847</v>
      </c>
      <c r="H56" s="40">
        <v>80823.199999999997</v>
      </c>
      <c r="I56" s="40">
        <v>0</v>
      </c>
      <c r="J56" s="39">
        <f t="shared" si="2"/>
        <v>80823.199999999997</v>
      </c>
      <c r="K56" s="39">
        <f t="shared" si="3"/>
        <v>80823.199999999997</v>
      </c>
      <c r="L56" s="40">
        <v>104367094</v>
      </c>
      <c r="M56" s="40">
        <v>63664862</v>
      </c>
      <c r="N56" s="40">
        <f t="shared" si="4"/>
        <v>40702232</v>
      </c>
      <c r="O56" s="40">
        <v>3903266</v>
      </c>
      <c r="P56" s="40">
        <v>4518034</v>
      </c>
      <c r="Q56" s="40">
        <f t="shared" si="5"/>
        <v>-614768</v>
      </c>
      <c r="R56" s="35"/>
      <c r="S56" s="35"/>
    </row>
    <row r="57" spans="1:19" ht="18" x14ac:dyDescent="0.45">
      <c r="A57" s="39" t="s">
        <v>109</v>
      </c>
      <c r="B57" s="39">
        <v>11014</v>
      </c>
      <c r="C57" s="39" t="s">
        <v>6</v>
      </c>
      <c r="D57" s="40">
        <v>1234704.3135939999</v>
      </c>
      <c r="E57" s="40">
        <v>425846.36206700001</v>
      </c>
      <c r="F57" s="39">
        <f t="shared" si="0"/>
        <v>1660550.675661</v>
      </c>
      <c r="G57" s="39">
        <f t="shared" si="1"/>
        <v>808857.95152699994</v>
      </c>
      <c r="H57" s="40">
        <v>0</v>
      </c>
      <c r="I57" s="40">
        <v>13337.004059999999</v>
      </c>
      <c r="J57" s="39">
        <f t="shared" si="2"/>
        <v>13337.004059999999</v>
      </c>
      <c r="K57" s="39">
        <f t="shared" si="3"/>
        <v>-13337.004059999999</v>
      </c>
      <c r="L57" s="40">
        <v>5415685</v>
      </c>
      <c r="M57" s="40">
        <v>3896280</v>
      </c>
      <c r="N57" s="40">
        <f t="shared" si="4"/>
        <v>1519405</v>
      </c>
      <c r="O57" s="40">
        <v>43126</v>
      </c>
      <c r="P57" s="40">
        <v>206562</v>
      </c>
      <c r="Q57" s="40">
        <f t="shared" si="5"/>
        <v>-163436</v>
      </c>
      <c r="R57" s="35"/>
      <c r="S57" s="35"/>
    </row>
    <row r="58" spans="1:19" ht="18" x14ac:dyDescent="0.45">
      <c r="A58" s="39" t="s">
        <v>111</v>
      </c>
      <c r="B58" s="39">
        <v>11049</v>
      </c>
      <c r="C58" s="39" t="s">
        <v>6</v>
      </c>
      <c r="D58" s="40">
        <v>2422255.516212</v>
      </c>
      <c r="E58" s="40">
        <v>6396460.0367599996</v>
      </c>
      <c r="F58" s="39">
        <f t="shared" si="0"/>
        <v>8818715.5529720001</v>
      </c>
      <c r="G58" s="39">
        <f t="shared" si="1"/>
        <v>-3974204.5205479995</v>
      </c>
      <c r="H58" s="40">
        <v>300032.15885000001</v>
      </c>
      <c r="I58" s="40">
        <v>159217.73168999999</v>
      </c>
      <c r="J58" s="39">
        <f t="shared" si="2"/>
        <v>459249.89053999999</v>
      </c>
      <c r="K58" s="39">
        <f t="shared" si="3"/>
        <v>140814.42716000002</v>
      </c>
      <c r="L58" s="40">
        <v>66371056</v>
      </c>
      <c r="M58" s="40">
        <v>51403755</v>
      </c>
      <c r="N58" s="40">
        <f t="shared" si="4"/>
        <v>14967301</v>
      </c>
      <c r="O58" s="40">
        <v>2896063</v>
      </c>
      <c r="P58" s="40">
        <v>1536649</v>
      </c>
      <c r="Q58" s="40">
        <f t="shared" si="5"/>
        <v>1359414</v>
      </c>
      <c r="R58" s="35"/>
      <c r="S58" s="35"/>
    </row>
    <row r="59" spans="1:19" ht="18" x14ac:dyDescent="0.45">
      <c r="A59" s="39" t="s">
        <v>113</v>
      </c>
      <c r="B59" s="39">
        <v>11055</v>
      </c>
      <c r="C59" s="39" t="s">
        <v>9</v>
      </c>
      <c r="D59" s="40">
        <v>9332835.2665979993</v>
      </c>
      <c r="E59" s="40">
        <v>10990371.689665001</v>
      </c>
      <c r="F59" s="39">
        <f t="shared" si="0"/>
        <v>20323206.956262998</v>
      </c>
      <c r="G59" s="39">
        <f t="shared" si="1"/>
        <v>-1657536.4230670016</v>
      </c>
      <c r="H59" s="40">
        <v>29164.852101</v>
      </c>
      <c r="I59" s="40">
        <v>591725.93651100004</v>
      </c>
      <c r="J59" s="39">
        <f t="shared" si="2"/>
        <v>620890.78861200006</v>
      </c>
      <c r="K59" s="39">
        <f t="shared" si="3"/>
        <v>-562561.08441000001</v>
      </c>
      <c r="L59" s="40">
        <v>10553272</v>
      </c>
      <c r="M59" s="40">
        <v>12224816</v>
      </c>
      <c r="N59" s="40">
        <f t="shared" si="4"/>
        <v>-1671544</v>
      </c>
      <c r="O59" s="40">
        <v>57479</v>
      </c>
      <c r="P59" s="40">
        <v>671860</v>
      </c>
      <c r="Q59" s="40">
        <f t="shared" si="5"/>
        <v>-614381</v>
      </c>
      <c r="R59" s="35"/>
      <c r="S59" s="35"/>
    </row>
    <row r="60" spans="1:19" ht="18" x14ac:dyDescent="0.45">
      <c r="A60" s="39" t="s">
        <v>115</v>
      </c>
      <c r="B60" s="39">
        <v>11075</v>
      </c>
      <c r="C60" s="39" t="s">
        <v>6</v>
      </c>
      <c r="D60" s="40">
        <v>2658618.763516</v>
      </c>
      <c r="E60" s="40">
        <v>7573978.9159639999</v>
      </c>
      <c r="F60" s="39">
        <f t="shared" si="0"/>
        <v>10232597.679479999</v>
      </c>
      <c r="G60" s="39">
        <f t="shared" si="1"/>
        <v>-4915360.1524480004</v>
      </c>
      <c r="H60" s="40">
        <v>100100</v>
      </c>
      <c r="I60" s="40">
        <v>69728.213839999997</v>
      </c>
      <c r="J60" s="39">
        <f t="shared" si="2"/>
        <v>169828.21383999998</v>
      </c>
      <c r="K60" s="39">
        <f t="shared" si="3"/>
        <v>30371.786160000003</v>
      </c>
      <c r="L60" s="40">
        <v>62521768</v>
      </c>
      <c r="M60" s="40">
        <v>46724523</v>
      </c>
      <c r="N60" s="40">
        <f t="shared" si="4"/>
        <v>15797245</v>
      </c>
      <c r="O60" s="40">
        <v>4970881</v>
      </c>
      <c r="P60" s="40">
        <v>2000560</v>
      </c>
      <c r="Q60" s="40">
        <f t="shared" si="5"/>
        <v>2970321</v>
      </c>
      <c r="R60" s="35"/>
      <c r="S60" s="35"/>
    </row>
    <row r="61" spans="1:19" ht="18" x14ac:dyDescent="0.45">
      <c r="A61" s="39" t="s">
        <v>117</v>
      </c>
      <c r="B61" s="39">
        <v>11087</v>
      </c>
      <c r="C61" s="39" t="s">
        <v>9</v>
      </c>
      <c r="D61" s="40">
        <v>1109400.029784</v>
      </c>
      <c r="E61" s="40">
        <v>1182417.3383750001</v>
      </c>
      <c r="F61" s="39">
        <f t="shared" si="0"/>
        <v>2291817.3681589998</v>
      </c>
      <c r="G61" s="39">
        <f t="shared" si="1"/>
        <v>-73017.308591000037</v>
      </c>
      <c r="H61" s="40">
        <v>71608.744777</v>
      </c>
      <c r="I61" s="40">
        <v>35941.698285999999</v>
      </c>
      <c r="J61" s="39">
        <f t="shared" si="2"/>
        <v>107550.443063</v>
      </c>
      <c r="K61" s="39">
        <f t="shared" si="3"/>
        <v>35667.046491000001</v>
      </c>
      <c r="L61" s="40">
        <v>1098756</v>
      </c>
      <c r="M61" s="40">
        <v>1155967</v>
      </c>
      <c r="N61" s="40">
        <f t="shared" si="4"/>
        <v>-57211</v>
      </c>
      <c r="O61" s="40">
        <v>56016</v>
      </c>
      <c r="P61" s="40">
        <v>104389</v>
      </c>
      <c r="Q61" s="40">
        <f t="shared" si="5"/>
        <v>-48373</v>
      </c>
      <c r="R61" s="35"/>
      <c r="S61" s="35"/>
    </row>
    <row r="62" spans="1:19" ht="18" x14ac:dyDescent="0.45">
      <c r="A62" s="39" t="s">
        <v>122</v>
      </c>
      <c r="B62" s="39">
        <v>11090</v>
      </c>
      <c r="C62" s="39" t="s">
        <v>6</v>
      </c>
      <c r="D62" s="40">
        <v>2010281.6188980001</v>
      </c>
      <c r="E62" s="40">
        <v>12258988.661809999</v>
      </c>
      <c r="F62" s="39">
        <f t="shared" si="0"/>
        <v>14269270.280708</v>
      </c>
      <c r="G62" s="39">
        <f t="shared" si="1"/>
        <v>-10248707.042911999</v>
      </c>
      <c r="H62" s="40">
        <v>7144.1527980000001</v>
      </c>
      <c r="I62" s="40">
        <v>171164.56876699999</v>
      </c>
      <c r="J62" s="39">
        <f t="shared" si="2"/>
        <v>178308.72156499999</v>
      </c>
      <c r="K62" s="39">
        <f t="shared" si="3"/>
        <v>-164020.41596899999</v>
      </c>
      <c r="L62" s="40">
        <v>74112370</v>
      </c>
      <c r="M62" s="40">
        <v>73849686</v>
      </c>
      <c r="N62" s="40">
        <f t="shared" si="4"/>
        <v>262684</v>
      </c>
      <c r="O62" s="40">
        <v>5524227</v>
      </c>
      <c r="P62" s="40">
        <v>6016673</v>
      </c>
      <c r="Q62" s="40">
        <f t="shared" si="5"/>
        <v>-492446</v>
      </c>
      <c r="R62" s="35"/>
      <c r="S62" s="35"/>
    </row>
    <row r="63" spans="1:19" ht="18" x14ac:dyDescent="0.45">
      <c r="A63" s="39" t="s">
        <v>124</v>
      </c>
      <c r="B63" s="39">
        <v>11095</v>
      </c>
      <c r="C63" s="39" t="s">
        <v>9</v>
      </c>
      <c r="D63" s="40">
        <v>2490287.7233119998</v>
      </c>
      <c r="E63" s="40">
        <v>1654040.9215830001</v>
      </c>
      <c r="F63" s="39">
        <f t="shared" si="0"/>
        <v>4144328.6448949999</v>
      </c>
      <c r="G63" s="39">
        <f t="shared" si="1"/>
        <v>836246.80172899971</v>
      </c>
      <c r="H63" s="40">
        <v>11439.6</v>
      </c>
      <c r="I63" s="40">
        <v>27421.313959999999</v>
      </c>
      <c r="J63" s="39">
        <f t="shared" si="2"/>
        <v>38860.913959999998</v>
      </c>
      <c r="K63" s="39">
        <f t="shared" si="3"/>
        <v>-15981.713959999999</v>
      </c>
      <c r="L63" s="40">
        <v>5322378</v>
      </c>
      <c r="M63" s="40">
        <v>4485952</v>
      </c>
      <c r="N63" s="40">
        <f t="shared" si="4"/>
        <v>836426</v>
      </c>
      <c r="O63" s="40">
        <v>161064</v>
      </c>
      <c r="P63" s="40">
        <v>144665</v>
      </c>
      <c r="Q63" s="40">
        <f t="shared" si="5"/>
        <v>16399</v>
      </c>
      <c r="R63" s="35"/>
      <c r="S63" s="35"/>
    </row>
    <row r="64" spans="1:19" ht="18" x14ac:dyDescent="0.45">
      <c r="A64" s="39" t="s">
        <v>126</v>
      </c>
      <c r="B64" s="39">
        <v>11098</v>
      </c>
      <c r="C64" s="39" t="s">
        <v>6</v>
      </c>
      <c r="D64" s="40">
        <v>29808233.234179001</v>
      </c>
      <c r="E64" s="40">
        <v>37974747.292094998</v>
      </c>
      <c r="F64" s="39">
        <f t="shared" si="0"/>
        <v>67782980.526273996</v>
      </c>
      <c r="G64" s="39">
        <f t="shared" si="1"/>
        <v>-8166514.0579159968</v>
      </c>
      <c r="H64" s="40">
        <v>1331840.8085739999</v>
      </c>
      <c r="I64" s="40">
        <v>711642.39664799999</v>
      </c>
      <c r="J64" s="39">
        <f t="shared" si="2"/>
        <v>2043483.2052219999</v>
      </c>
      <c r="K64" s="39">
        <f t="shared" si="3"/>
        <v>620198.41192599991</v>
      </c>
      <c r="L64" s="40">
        <v>434403707</v>
      </c>
      <c r="M64" s="40">
        <v>319431471</v>
      </c>
      <c r="N64" s="40">
        <f t="shared" si="4"/>
        <v>114972236</v>
      </c>
      <c r="O64" s="40">
        <v>40323703</v>
      </c>
      <c r="P64" s="40">
        <v>26090502</v>
      </c>
      <c r="Q64" s="40">
        <f t="shared" si="5"/>
        <v>14233201</v>
      </c>
      <c r="R64" s="35"/>
      <c r="S64" s="35"/>
    </row>
    <row r="65" spans="1:19" ht="18" x14ac:dyDescent="0.45">
      <c r="A65" s="39" t="s">
        <v>128</v>
      </c>
      <c r="B65" s="39">
        <v>11099</v>
      </c>
      <c r="C65" s="39" t="s">
        <v>9</v>
      </c>
      <c r="D65" s="40">
        <v>40543292.951234996</v>
      </c>
      <c r="E65" s="40">
        <v>38212927.404514</v>
      </c>
      <c r="F65" s="39">
        <f t="shared" si="0"/>
        <v>78756220.355748996</v>
      </c>
      <c r="G65" s="39">
        <f t="shared" si="1"/>
        <v>2330365.5467209965</v>
      </c>
      <c r="H65" s="40">
        <v>1266242.1617970001</v>
      </c>
      <c r="I65" s="40">
        <v>2891243.2688440001</v>
      </c>
      <c r="J65" s="39">
        <f t="shared" si="2"/>
        <v>4157485.4306410002</v>
      </c>
      <c r="K65" s="39">
        <f t="shared" si="3"/>
        <v>-1625001.107047</v>
      </c>
      <c r="L65" s="40">
        <v>42000084</v>
      </c>
      <c r="M65" s="40">
        <v>38531868</v>
      </c>
      <c r="N65" s="40">
        <f t="shared" si="4"/>
        <v>3468216</v>
      </c>
      <c r="O65" s="40">
        <v>1176297</v>
      </c>
      <c r="P65" s="40">
        <v>610235</v>
      </c>
      <c r="Q65" s="40">
        <f t="shared" si="5"/>
        <v>566062</v>
      </c>
      <c r="R65" s="35"/>
      <c r="S65" s="35"/>
    </row>
    <row r="66" spans="1:19" ht="18" x14ac:dyDescent="0.45">
      <c r="A66" s="39" t="s">
        <v>131</v>
      </c>
      <c r="B66" s="39">
        <v>11131</v>
      </c>
      <c r="C66" s="39" t="s">
        <v>19</v>
      </c>
      <c r="D66" s="40">
        <v>2227170.6983170002</v>
      </c>
      <c r="E66" s="40">
        <v>2063902.0429700001</v>
      </c>
      <c r="F66" s="39">
        <f t="shared" si="0"/>
        <v>4291072.7412870005</v>
      </c>
      <c r="G66" s="39">
        <f t="shared" si="1"/>
        <v>163268.65534700011</v>
      </c>
      <c r="H66" s="40">
        <v>0</v>
      </c>
      <c r="I66" s="40">
        <v>122017.73957999999</v>
      </c>
      <c r="J66" s="39">
        <f t="shared" si="2"/>
        <v>122017.73957999999</v>
      </c>
      <c r="K66" s="39">
        <f t="shared" si="3"/>
        <v>-122017.73957999999</v>
      </c>
      <c r="L66" s="40">
        <v>3332866</v>
      </c>
      <c r="M66" s="40">
        <v>2665436</v>
      </c>
      <c r="N66" s="40">
        <f t="shared" si="4"/>
        <v>667430</v>
      </c>
      <c r="O66" s="40">
        <v>4599</v>
      </c>
      <c r="P66" s="40">
        <v>26637</v>
      </c>
      <c r="Q66" s="40">
        <f t="shared" si="5"/>
        <v>-22038</v>
      </c>
      <c r="R66" s="35"/>
      <c r="S66" s="35"/>
    </row>
    <row r="67" spans="1:19" ht="18" x14ac:dyDescent="0.45">
      <c r="A67" s="39" t="s">
        <v>132</v>
      </c>
      <c r="B67" s="39">
        <v>11132</v>
      </c>
      <c r="C67" s="39" t="s">
        <v>9</v>
      </c>
      <c r="D67" s="40">
        <v>29953800.936779998</v>
      </c>
      <c r="E67" s="40">
        <v>20125139.059512001</v>
      </c>
      <c r="F67" s="39">
        <f t="shared" si="0"/>
        <v>50078939.996291995</v>
      </c>
      <c r="G67" s="39">
        <f t="shared" si="1"/>
        <v>9828661.8772679977</v>
      </c>
      <c r="H67" s="40">
        <v>258393.33016499999</v>
      </c>
      <c r="I67" s="40">
        <v>286447.5</v>
      </c>
      <c r="J67" s="39">
        <f t="shared" si="2"/>
        <v>544840.83016499993</v>
      </c>
      <c r="K67" s="39">
        <f t="shared" si="3"/>
        <v>-28054.169835000008</v>
      </c>
      <c r="L67" s="40">
        <v>41400704</v>
      </c>
      <c r="M67" s="40">
        <v>28806039</v>
      </c>
      <c r="N67" s="40">
        <f t="shared" si="4"/>
        <v>12594665</v>
      </c>
      <c r="O67" s="40">
        <v>1033952</v>
      </c>
      <c r="P67" s="40">
        <v>868163</v>
      </c>
      <c r="Q67" s="40">
        <f t="shared" si="5"/>
        <v>165789</v>
      </c>
      <c r="R67" s="35"/>
      <c r="S67" s="35"/>
    </row>
    <row r="68" spans="1:19" ht="18" x14ac:dyDescent="0.45">
      <c r="A68" s="39" t="s">
        <v>134</v>
      </c>
      <c r="B68" s="39">
        <v>11141</v>
      </c>
      <c r="C68" s="39" t="s">
        <v>9</v>
      </c>
      <c r="D68" s="40">
        <v>853560.37987900001</v>
      </c>
      <c r="E68" s="40">
        <v>904314.77645999996</v>
      </c>
      <c r="F68" s="39">
        <f t="shared" si="0"/>
        <v>1757875.156339</v>
      </c>
      <c r="G68" s="39">
        <f t="shared" si="1"/>
        <v>-50754.39658099995</v>
      </c>
      <c r="H68" s="40">
        <v>0</v>
      </c>
      <c r="I68" s="40">
        <v>0</v>
      </c>
      <c r="J68" s="39">
        <f t="shared" si="2"/>
        <v>0</v>
      </c>
      <c r="K68" s="39">
        <f t="shared" si="3"/>
        <v>0</v>
      </c>
      <c r="L68" s="40">
        <v>1134301</v>
      </c>
      <c r="M68" s="40">
        <v>1128438</v>
      </c>
      <c r="N68" s="40">
        <f t="shared" si="4"/>
        <v>5863</v>
      </c>
      <c r="O68" s="40">
        <v>13070</v>
      </c>
      <c r="P68" s="40">
        <v>35305</v>
      </c>
      <c r="Q68" s="40">
        <f t="shared" si="5"/>
        <v>-22235</v>
      </c>
      <c r="R68" s="35"/>
      <c r="S68" s="35"/>
    </row>
    <row r="69" spans="1:19" ht="18" x14ac:dyDescent="0.45">
      <c r="A69" s="39" t="s">
        <v>136</v>
      </c>
      <c r="B69" s="39">
        <v>11142</v>
      </c>
      <c r="C69" s="39" t="s">
        <v>6</v>
      </c>
      <c r="D69" s="40">
        <v>16147305.240186</v>
      </c>
      <c r="E69" s="40">
        <v>30777938.914721001</v>
      </c>
      <c r="F69" s="39">
        <f t="shared" ref="F69:F115" si="6">D69+E69</f>
        <v>46925244.154907003</v>
      </c>
      <c r="G69" s="39">
        <f t="shared" ref="G69:G115" si="7">D69-E69</f>
        <v>-14630633.674535001</v>
      </c>
      <c r="H69" s="40">
        <v>3823404.01168</v>
      </c>
      <c r="I69" s="40">
        <v>1111277.6093929999</v>
      </c>
      <c r="J69" s="39">
        <f t="shared" ref="J69:J115" si="8">H69+I69</f>
        <v>4934681.6210730001</v>
      </c>
      <c r="K69" s="39">
        <f t="shared" ref="K69:K115" si="9">H69-I69</f>
        <v>2712126.4022869999</v>
      </c>
      <c r="L69" s="40">
        <v>62145630</v>
      </c>
      <c r="M69" s="40">
        <v>62054121</v>
      </c>
      <c r="N69" s="40">
        <f t="shared" ref="N69:N115" si="10">L69-M69</f>
        <v>91509</v>
      </c>
      <c r="O69" s="40">
        <v>3573773</v>
      </c>
      <c r="P69" s="40">
        <v>2686105</v>
      </c>
      <c r="Q69" s="40">
        <f t="shared" ref="Q69:Q115" si="11">O69-P69</f>
        <v>887668</v>
      </c>
      <c r="R69" s="35"/>
      <c r="S69" s="35"/>
    </row>
    <row r="70" spans="1:19" ht="18" x14ac:dyDescent="0.45">
      <c r="A70" s="39" t="s">
        <v>138</v>
      </c>
      <c r="B70" s="39">
        <v>11145</v>
      </c>
      <c r="C70" s="39" t="s">
        <v>6</v>
      </c>
      <c r="D70" s="40">
        <v>22918600.255353998</v>
      </c>
      <c r="E70" s="40">
        <v>33670504.521867998</v>
      </c>
      <c r="F70" s="39">
        <f t="shared" si="6"/>
        <v>56589104.777221993</v>
      </c>
      <c r="G70" s="39">
        <f t="shared" si="7"/>
        <v>-10751904.266514</v>
      </c>
      <c r="H70" s="40">
        <v>0</v>
      </c>
      <c r="I70" s="40">
        <v>1021405.297425</v>
      </c>
      <c r="J70" s="39">
        <f t="shared" si="8"/>
        <v>1021405.297425</v>
      </c>
      <c r="K70" s="39">
        <f t="shared" si="9"/>
        <v>-1021405.297425</v>
      </c>
      <c r="L70" s="40">
        <v>153478267</v>
      </c>
      <c r="M70" s="40">
        <v>91306769</v>
      </c>
      <c r="N70" s="40">
        <f t="shared" si="10"/>
        <v>62171498</v>
      </c>
      <c r="O70" s="40">
        <v>18280604</v>
      </c>
      <c r="P70" s="40">
        <v>11887347</v>
      </c>
      <c r="Q70" s="40">
        <f t="shared" si="11"/>
        <v>6393257</v>
      </c>
      <c r="R70" s="35"/>
      <c r="S70" s="35"/>
    </row>
    <row r="71" spans="1:19" ht="18" x14ac:dyDescent="0.45">
      <c r="A71" s="39" t="s">
        <v>140</v>
      </c>
      <c r="B71" s="39">
        <v>11148</v>
      </c>
      <c r="C71" s="39" t="s">
        <v>6</v>
      </c>
      <c r="D71" s="40">
        <v>368986.33870800002</v>
      </c>
      <c r="E71" s="40">
        <v>539460.58172300004</v>
      </c>
      <c r="F71" s="39">
        <f t="shared" si="6"/>
        <v>908446.92043100006</v>
      </c>
      <c r="G71" s="39">
        <f t="shared" si="7"/>
        <v>-170474.24301500001</v>
      </c>
      <c r="H71" s="40">
        <v>1101.23</v>
      </c>
      <c r="I71" s="40">
        <v>26048.689323999999</v>
      </c>
      <c r="J71" s="39">
        <f t="shared" si="8"/>
        <v>27149.919323999999</v>
      </c>
      <c r="K71" s="39">
        <f t="shared" si="9"/>
        <v>-24947.459323999999</v>
      </c>
      <c r="L71" s="40">
        <v>1948792</v>
      </c>
      <c r="M71" s="40">
        <v>1100503</v>
      </c>
      <c r="N71" s="40">
        <f t="shared" si="10"/>
        <v>848289</v>
      </c>
      <c r="O71" s="40">
        <v>128403</v>
      </c>
      <c r="P71" s="40">
        <v>168103</v>
      </c>
      <c r="Q71" s="40">
        <f t="shared" si="11"/>
        <v>-39700</v>
      </c>
      <c r="R71" s="35"/>
      <c r="S71" s="35"/>
    </row>
    <row r="72" spans="1:19" ht="18" x14ac:dyDescent="0.45">
      <c r="A72" s="39" t="s">
        <v>142</v>
      </c>
      <c r="B72" s="39">
        <v>11149</v>
      </c>
      <c r="C72" s="39" t="s">
        <v>9</v>
      </c>
      <c r="D72" s="40">
        <v>9251590.8642239999</v>
      </c>
      <c r="E72" s="40">
        <v>8176168.7639239999</v>
      </c>
      <c r="F72" s="39">
        <f t="shared" si="6"/>
        <v>17427759.628148001</v>
      </c>
      <c r="G72" s="39">
        <f t="shared" si="7"/>
        <v>1075422.1003</v>
      </c>
      <c r="H72" s="40">
        <v>133851.56878999999</v>
      </c>
      <c r="I72" s="40">
        <v>179449.329271</v>
      </c>
      <c r="J72" s="39">
        <f t="shared" si="8"/>
        <v>313300.89806099999</v>
      </c>
      <c r="K72" s="39">
        <f t="shared" si="9"/>
        <v>-45597.760481000005</v>
      </c>
      <c r="L72" s="40">
        <v>5898534</v>
      </c>
      <c r="M72" s="40">
        <v>4668127</v>
      </c>
      <c r="N72" s="40">
        <f t="shared" si="10"/>
        <v>1230407</v>
      </c>
      <c r="O72" s="40">
        <v>52933</v>
      </c>
      <c r="P72" s="40">
        <v>12387</v>
      </c>
      <c r="Q72" s="40">
        <f t="shared" si="11"/>
        <v>40546</v>
      </c>
      <c r="R72" s="35"/>
      <c r="S72" s="35"/>
    </row>
    <row r="73" spans="1:19" ht="18" x14ac:dyDescent="0.45">
      <c r="A73" s="39" t="s">
        <v>144</v>
      </c>
      <c r="B73" s="39">
        <v>11157</v>
      </c>
      <c r="C73" s="39" t="s">
        <v>19</v>
      </c>
      <c r="D73" s="40">
        <v>401748.16056400002</v>
      </c>
      <c r="E73" s="40">
        <v>870399.03242499998</v>
      </c>
      <c r="F73" s="39">
        <f t="shared" si="6"/>
        <v>1272147.1929890001</v>
      </c>
      <c r="G73" s="39">
        <f t="shared" si="7"/>
        <v>-468650.87186099996</v>
      </c>
      <c r="H73" s="40">
        <v>35299.4</v>
      </c>
      <c r="I73" s="40">
        <v>42837.618829999999</v>
      </c>
      <c r="J73" s="39">
        <f t="shared" si="8"/>
        <v>78137.018830000001</v>
      </c>
      <c r="K73" s="39">
        <f t="shared" si="9"/>
        <v>-7538.218829999998</v>
      </c>
      <c r="L73" s="40">
        <v>841623</v>
      </c>
      <c r="M73" s="40">
        <v>1342776</v>
      </c>
      <c r="N73" s="40">
        <f t="shared" si="10"/>
        <v>-501153</v>
      </c>
      <c r="O73" s="40">
        <v>5906</v>
      </c>
      <c r="P73" s="40">
        <v>57860</v>
      </c>
      <c r="Q73" s="40">
        <f t="shared" si="11"/>
        <v>-51954</v>
      </c>
      <c r="R73" s="35"/>
      <c r="S73" s="35"/>
    </row>
    <row r="74" spans="1:19" ht="18" x14ac:dyDescent="0.45">
      <c r="A74" s="39" t="s">
        <v>146</v>
      </c>
      <c r="B74" s="39">
        <v>11158</v>
      </c>
      <c r="C74" s="39" t="s">
        <v>6</v>
      </c>
      <c r="D74" s="40">
        <v>4548234.4958340004</v>
      </c>
      <c r="E74" s="40">
        <v>5047500.4097039998</v>
      </c>
      <c r="F74" s="39">
        <f t="shared" si="6"/>
        <v>9595734.9055380002</v>
      </c>
      <c r="G74" s="39">
        <f t="shared" si="7"/>
        <v>-499265.91386999935</v>
      </c>
      <c r="H74" s="40">
        <v>12982.143485000001</v>
      </c>
      <c r="I74" s="40">
        <v>0</v>
      </c>
      <c r="J74" s="39">
        <f t="shared" si="8"/>
        <v>12982.143485000001</v>
      </c>
      <c r="K74" s="39">
        <f t="shared" si="9"/>
        <v>12982.143485000001</v>
      </c>
      <c r="L74" s="40">
        <v>17085496</v>
      </c>
      <c r="M74" s="40">
        <v>13771554</v>
      </c>
      <c r="N74" s="40">
        <f t="shared" si="10"/>
        <v>3313942</v>
      </c>
      <c r="O74" s="40">
        <v>1070017</v>
      </c>
      <c r="P74" s="40">
        <v>425724</v>
      </c>
      <c r="Q74" s="40">
        <f t="shared" si="11"/>
        <v>644293</v>
      </c>
      <c r="R74" s="35"/>
      <c r="S74" s="35"/>
    </row>
    <row r="75" spans="1:19" ht="18" x14ac:dyDescent="0.45">
      <c r="A75" s="39" t="s">
        <v>148</v>
      </c>
      <c r="B75" s="39">
        <v>11173</v>
      </c>
      <c r="C75" s="39" t="s">
        <v>9</v>
      </c>
      <c r="D75" s="40">
        <v>1612529.62598</v>
      </c>
      <c r="E75" s="40">
        <v>1717438.1822530001</v>
      </c>
      <c r="F75" s="39">
        <f t="shared" si="6"/>
        <v>3329967.8082330003</v>
      </c>
      <c r="G75" s="39">
        <f t="shared" si="7"/>
        <v>-104908.55627300008</v>
      </c>
      <c r="H75" s="40">
        <v>46354.059659999999</v>
      </c>
      <c r="I75" s="40">
        <v>12667.221769</v>
      </c>
      <c r="J75" s="39">
        <f t="shared" si="8"/>
        <v>59021.281428999995</v>
      </c>
      <c r="K75" s="39">
        <f t="shared" si="9"/>
        <v>33686.837891000003</v>
      </c>
      <c r="L75" s="40">
        <v>97995</v>
      </c>
      <c r="M75" s="40">
        <v>208640</v>
      </c>
      <c r="N75" s="40">
        <f t="shared" si="10"/>
        <v>-110645</v>
      </c>
      <c r="O75" s="40">
        <v>1645</v>
      </c>
      <c r="P75" s="40">
        <v>2579</v>
      </c>
      <c r="Q75" s="40">
        <f t="shared" si="11"/>
        <v>-934</v>
      </c>
      <c r="R75" s="35"/>
      <c r="S75" s="35"/>
    </row>
    <row r="76" spans="1:19" ht="18" x14ac:dyDescent="0.45">
      <c r="A76" s="39" t="s">
        <v>150</v>
      </c>
      <c r="B76" s="39">
        <v>11161</v>
      </c>
      <c r="C76" s="39" t="s">
        <v>6</v>
      </c>
      <c r="D76" s="40">
        <v>2877359.3716819999</v>
      </c>
      <c r="E76" s="40">
        <v>6227534.3124019997</v>
      </c>
      <c r="F76" s="39">
        <f t="shared" si="6"/>
        <v>9104893.6840840001</v>
      </c>
      <c r="G76" s="39">
        <f t="shared" si="7"/>
        <v>-3350174.9407199998</v>
      </c>
      <c r="H76" s="40">
        <v>149226</v>
      </c>
      <c r="I76" s="40">
        <v>534217.15298000001</v>
      </c>
      <c r="J76" s="39">
        <f t="shared" si="8"/>
        <v>683443.15298000001</v>
      </c>
      <c r="K76" s="39">
        <f t="shared" si="9"/>
        <v>-384991.15298000001</v>
      </c>
      <c r="L76" s="40">
        <v>18781621</v>
      </c>
      <c r="M76" s="40">
        <v>20326198</v>
      </c>
      <c r="N76" s="40">
        <f t="shared" si="10"/>
        <v>-1544577</v>
      </c>
      <c r="O76" s="40">
        <v>51</v>
      </c>
      <c r="P76" s="40">
        <v>838478</v>
      </c>
      <c r="Q76" s="40">
        <f t="shared" si="11"/>
        <v>-838427</v>
      </c>
      <c r="R76" s="35"/>
      <c r="S76" s="35"/>
    </row>
    <row r="77" spans="1:19" ht="18" x14ac:dyDescent="0.45">
      <c r="A77" s="39" t="s">
        <v>152</v>
      </c>
      <c r="B77" s="39">
        <v>11168</v>
      </c>
      <c r="C77" s="39" t="s">
        <v>6</v>
      </c>
      <c r="D77" s="40">
        <v>1152154.70224</v>
      </c>
      <c r="E77" s="40">
        <v>1152329.4032050001</v>
      </c>
      <c r="F77" s="39">
        <f t="shared" si="6"/>
        <v>2304484.1054450003</v>
      </c>
      <c r="G77" s="39">
        <f t="shared" si="7"/>
        <v>-174.70096500008367</v>
      </c>
      <c r="H77" s="40">
        <v>0</v>
      </c>
      <c r="I77" s="40">
        <v>0</v>
      </c>
      <c r="J77" s="39">
        <f t="shared" si="8"/>
        <v>0</v>
      </c>
      <c r="K77" s="39">
        <f t="shared" si="9"/>
        <v>0</v>
      </c>
      <c r="L77" s="40">
        <v>21442414</v>
      </c>
      <c r="M77" s="40">
        <v>9473139</v>
      </c>
      <c r="N77" s="40">
        <f t="shared" si="10"/>
        <v>11969275</v>
      </c>
      <c r="O77" s="40">
        <v>1619811</v>
      </c>
      <c r="P77" s="40">
        <v>2292155</v>
      </c>
      <c r="Q77" s="40">
        <f t="shared" si="11"/>
        <v>-672344</v>
      </c>
      <c r="R77" s="35"/>
      <c r="S77" s="35"/>
    </row>
    <row r="78" spans="1:19" ht="18" x14ac:dyDescent="0.45">
      <c r="A78" s="39" t="s">
        <v>156</v>
      </c>
      <c r="B78" s="39">
        <v>11182</v>
      </c>
      <c r="C78" s="39" t="s">
        <v>9</v>
      </c>
      <c r="D78" s="40">
        <v>5641472.4053920005</v>
      </c>
      <c r="E78" s="40">
        <v>4864023.9234959995</v>
      </c>
      <c r="F78" s="39">
        <f t="shared" si="6"/>
        <v>10505496.328887999</v>
      </c>
      <c r="G78" s="39">
        <f t="shared" si="7"/>
        <v>777448.48189600091</v>
      </c>
      <c r="H78" s="40">
        <v>66131.833859999999</v>
      </c>
      <c r="I78" s="40">
        <v>509831.06684099999</v>
      </c>
      <c r="J78" s="39">
        <f t="shared" si="8"/>
        <v>575962.90070100001</v>
      </c>
      <c r="K78" s="39">
        <f t="shared" si="9"/>
        <v>-443699.23298099998</v>
      </c>
      <c r="L78" s="40">
        <v>8823849</v>
      </c>
      <c r="M78" s="40">
        <v>8008289</v>
      </c>
      <c r="N78" s="40">
        <f t="shared" si="10"/>
        <v>815560</v>
      </c>
      <c r="O78" s="40">
        <v>110839</v>
      </c>
      <c r="P78" s="40">
        <v>99692</v>
      </c>
      <c r="Q78" s="40">
        <f t="shared" si="11"/>
        <v>11147</v>
      </c>
      <c r="R78" s="35"/>
      <c r="S78" s="35"/>
    </row>
    <row r="79" spans="1:19" ht="18" x14ac:dyDescent="0.45">
      <c r="A79" s="39" t="s">
        <v>159</v>
      </c>
      <c r="B79" s="39">
        <v>11186</v>
      </c>
      <c r="C79" s="39" t="s">
        <v>9</v>
      </c>
      <c r="D79" s="40">
        <v>750799.22865399998</v>
      </c>
      <c r="E79" s="40">
        <v>1469493.0441360001</v>
      </c>
      <c r="F79" s="39">
        <f t="shared" si="6"/>
        <v>2220292.2727899998</v>
      </c>
      <c r="G79" s="39">
        <f t="shared" si="7"/>
        <v>-718693.81548200012</v>
      </c>
      <c r="H79" s="40">
        <v>16601.347040000001</v>
      </c>
      <c r="I79" s="40">
        <v>56662.31669</v>
      </c>
      <c r="J79" s="39">
        <f t="shared" si="8"/>
        <v>73263.66373</v>
      </c>
      <c r="K79" s="39">
        <f t="shared" si="9"/>
        <v>-40060.969649999999</v>
      </c>
      <c r="L79" s="40">
        <v>365906</v>
      </c>
      <c r="M79" s="40">
        <v>1082336</v>
      </c>
      <c r="N79" s="40">
        <f t="shared" si="10"/>
        <v>-716430</v>
      </c>
      <c r="O79" s="40">
        <v>3205</v>
      </c>
      <c r="P79" s="40">
        <v>27529</v>
      </c>
      <c r="Q79" s="40">
        <f t="shared" si="11"/>
        <v>-24324</v>
      </c>
      <c r="R79" s="35"/>
      <c r="S79" s="35"/>
    </row>
    <row r="80" spans="1:19" ht="18" x14ac:dyDescent="0.45">
      <c r="A80" s="39" t="s">
        <v>161</v>
      </c>
      <c r="B80" s="39">
        <v>11188</v>
      </c>
      <c r="C80" s="39" t="s">
        <v>19</v>
      </c>
      <c r="D80" s="40">
        <v>2240721.8718309999</v>
      </c>
      <c r="E80" s="40">
        <v>2765077.296664</v>
      </c>
      <c r="F80" s="39">
        <f t="shared" si="6"/>
        <v>5005799.1684949994</v>
      </c>
      <c r="G80" s="39">
        <f t="shared" si="7"/>
        <v>-524355.42483300017</v>
      </c>
      <c r="H80" s="40">
        <v>102099.624859</v>
      </c>
      <c r="I80" s="40">
        <v>235625.221957</v>
      </c>
      <c r="J80" s="39">
        <f t="shared" si="8"/>
        <v>337724.846816</v>
      </c>
      <c r="K80" s="39">
        <f t="shared" si="9"/>
        <v>-133525.597098</v>
      </c>
      <c r="L80" s="40">
        <v>5908678</v>
      </c>
      <c r="M80" s="40">
        <v>5894328</v>
      </c>
      <c r="N80" s="40">
        <f t="shared" si="10"/>
        <v>14350</v>
      </c>
      <c r="O80" s="40">
        <v>77471</v>
      </c>
      <c r="P80" s="40">
        <v>119629</v>
      </c>
      <c r="Q80" s="40">
        <f t="shared" si="11"/>
        <v>-42158</v>
      </c>
      <c r="R80" s="35"/>
      <c r="S80" s="35"/>
    </row>
    <row r="81" spans="1:19" ht="18" x14ac:dyDescent="0.45">
      <c r="A81" s="39" t="s">
        <v>169</v>
      </c>
      <c r="B81" s="39">
        <v>11198</v>
      </c>
      <c r="C81" s="39" t="s">
        <v>6</v>
      </c>
      <c r="D81" s="40">
        <v>1323.1614139999999</v>
      </c>
      <c r="E81" s="40">
        <v>740.85456799999997</v>
      </c>
      <c r="F81" s="39">
        <f t="shared" si="6"/>
        <v>2064.0159819999999</v>
      </c>
      <c r="G81" s="39">
        <f t="shared" si="7"/>
        <v>582.30684599999995</v>
      </c>
      <c r="H81" s="40">
        <v>0</v>
      </c>
      <c r="I81" s="40">
        <v>0</v>
      </c>
      <c r="J81" s="39">
        <f t="shared" si="8"/>
        <v>0</v>
      </c>
      <c r="K81" s="39">
        <f t="shared" si="9"/>
        <v>0</v>
      </c>
      <c r="L81" s="40">
        <v>48740</v>
      </c>
      <c r="M81" s="40">
        <v>129</v>
      </c>
      <c r="N81" s="40">
        <f t="shared" si="10"/>
        <v>48611</v>
      </c>
      <c r="O81" s="40">
        <v>0</v>
      </c>
      <c r="P81" s="40">
        <v>0</v>
      </c>
      <c r="Q81" s="40">
        <f t="shared" si="11"/>
        <v>0</v>
      </c>
      <c r="R81" s="35"/>
      <c r="S81" s="35"/>
    </row>
    <row r="82" spans="1:19" ht="18" x14ac:dyDescent="0.45">
      <c r="A82" s="39" t="s">
        <v>172</v>
      </c>
      <c r="B82" s="39">
        <v>11220</v>
      </c>
      <c r="C82" s="39" t="s">
        <v>9</v>
      </c>
      <c r="D82" s="40">
        <v>1027367.751341</v>
      </c>
      <c r="E82" s="40">
        <v>1282849.5962040001</v>
      </c>
      <c r="F82" s="39">
        <f t="shared" si="6"/>
        <v>2310217.3475449998</v>
      </c>
      <c r="G82" s="39">
        <f t="shared" si="7"/>
        <v>-255481.84486300009</v>
      </c>
      <c r="H82" s="40">
        <v>133940.463934</v>
      </c>
      <c r="I82" s="40">
        <v>227227.98113599999</v>
      </c>
      <c r="J82" s="39">
        <f t="shared" si="8"/>
        <v>361168.44507000002</v>
      </c>
      <c r="K82" s="39">
        <f t="shared" si="9"/>
        <v>-93287.517201999988</v>
      </c>
      <c r="L82" s="40">
        <v>890041</v>
      </c>
      <c r="M82" s="40">
        <v>1246627</v>
      </c>
      <c r="N82" s="40">
        <f t="shared" si="10"/>
        <v>-356586</v>
      </c>
      <c r="O82" s="40">
        <v>5070</v>
      </c>
      <c r="P82" s="40">
        <v>15267</v>
      </c>
      <c r="Q82" s="40">
        <f t="shared" si="11"/>
        <v>-10197</v>
      </c>
      <c r="R82" s="35"/>
      <c r="S82" s="35"/>
    </row>
    <row r="83" spans="1:19" ht="18" x14ac:dyDescent="0.45">
      <c r="A83" s="39" t="s">
        <v>174</v>
      </c>
      <c r="B83" s="39">
        <v>11222</v>
      </c>
      <c r="C83" s="39" t="s">
        <v>19</v>
      </c>
      <c r="D83" s="40">
        <v>71881.524437999993</v>
      </c>
      <c r="E83" s="40">
        <v>275849.90075099998</v>
      </c>
      <c r="F83" s="39">
        <f t="shared" si="6"/>
        <v>347731.42518899997</v>
      </c>
      <c r="G83" s="39">
        <f t="shared" si="7"/>
        <v>-203968.37631299999</v>
      </c>
      <c r="H83" s="40">
        <v>0</v>
      </c>
      <c r="I83" s="40">
        <v>0</v>
      </c>
      <c r="J83" s="39">
        <f t="shared" si="8"/>
        <v>0</v>
      </c>
      <c r="K83" s="39">
        <f t="shared" si="9"/>
        <v>0</v>
      </c>
      <c r="L83" s="40">
        <v>33353</v>
      </c>
      <c r="M83" s="40">
        <v>194861</v>
      </c>
      <c r="N83" s="40">
        <f t="shared" si="10"/>
        <v>-161508</v>
      </c>
      <c r="O83" s="40">
        <v>0</v>
      </c>
      <c r="P83" s="40">
        <v>0</v>
      </c>
      <c r="Q83" s="40">
        <f t="shared" si="11"/>
        <v>0</v>
      </c>
      <c r="R83" s="35"/>
      <c r="S83" s="35"/>
    </row>
    <row r="84" spans="1:19" ht="18" x14ac:dyDescent="0.45">
      <c r="A84" s="39" t="s">
        <v>175</v>
      </c>
      <c r="B84" s="39">
        <v>11217</v>
      </c>
      <c r="C84" s="39" t="s">
        <v>6</v>
      </c>
      <c r="D84" s="40">
        <v>149553.32424700001</v>
      </c>
      <c r="E84" s="40">
        <v>426626.96401499998</v>
      </c>
      <c r="F84" s="39">
        <f t="shared" si="6"/>
        <v>576180.28826199996</v>
      </c>
      <c r="G84" s="39">
        <f t="shared" si="7"/>
        <v>-277073.63976799999</v>
      </c>
      <c r="H84" s="40">
        <v>0</v>
      </c>
      <c r="I84" s="40">
        <v>0</v>
      </c>
      <c r="J84" s="39">
        <f t="shared" si="8"/>
        <v>0</v>
      </c>
      <c r="K84" s="39">
        <f t="shared" si="9"/>
        <v>0</v>
      </c>
      <c r="L84" s="40">
        <v>25772135</v>
      </c>
      <c r="M84" s="40">
        <v>15459174</v>
      </c>
      <c r="N84" s="40">
        <f t="shared" si="10"/>
        <v>10312961</v>
      </c>
      <c r="O84" s="40">
        <v>1320221</v>
      </c>
      <c r="P84" s="40">
        <v>1356564</v>
      </c>
      <c r="Q84" s="40">
        <f t="shared" si="11"/>
        <v>-36343</v>
      </c>
      <c r="R84" s="35"/>
      <c r="S84" s="35"/>
    </row>
    <row r="85" spans="1:19" ht="18" x14ac:dyDescent="0.45">
      <c r="A85" s="39" t="s">
        <v>177</v>
      </c>
      <c r="B85" s="39">
        <v>11235</v>
      </c>
      <c r="C85" s="39" t="s">
        <v>9</v>
      </c>
      <c r="D85" s="40">
        <v>16869562.572898</v>
      </c>
      <c r="E85" s="40">
        <v>15009670.910103999</v>
      </c>
      <c r="F85" s="39">
        <f t="shared" si="6"/>
        <v>31879233.483002</v>
      </c>
      <c r="G85" s="39">
        <f t="shared" si="7"/>
        <v>1859891.6627940014</v>
      </c>
      <c r="H85" s="40">
        <v>50978.5</v>
      </c>
      <c r="I85" s="40">
        <v>188608.94872300001</v>
      </c>
      <c r="J85" s="39">
        <f t="shared" si="8"/>
        <v>239587.44872300001</v>
      </c>
      <c r="K85" s="39">
        <f t="shared" si="9"/>
        <v>-137630.44872300001</v>
      </c>
      <c r="L85" s="40">
        <v>16187330</v>
      </c>
      <c r="M85" s="40">
        <v>14120463</v>
      </c>
      <c r="N85" s="40">
        <f t="shared" si="10"/>
        <v>2066867</v>
      </c>
      <c r="O85" s="40">
        <v>33864</v>
      </c>
      <c r="P85" s="40">
        <v>175640</v>
      </c>
      <c r="Q85" s="40">
        <f t="shared" si="11"/>
        <v>-141776</v>
      </c>
      <c r="R85" s="35"/>
      <c r="S85" s="35"/>
    </row>
    <row r="86" spans="1:19" ht="18" x14ac:dyDescent="0.45">
      <c r="A86" s="39" t="s">
        <v>179</v>
      </c>
      <c r="B86" s="39">
        <v>11234</v>
      </c>
      <c r="C86" s="39" t="s">
        <v>9</v>
      </c>
      <c r="D86" s="40">
        <v>17568149.067846</v>
      </c>
      <c r="E86" s="40">
        <v>4143343.8953709998</v>
      </c>
      <c r="F86" s="39">
        <f t="shared" si="6"/>
        <v>21711492.963217001</v>
      </c>
      <c r="G86" s="39">
        <f t="shared" si="7"/>
        <v>13424805.172475001</v>
      </c>
      <c r="H86" s="40">
        <v>1618378.4063299999</v>
      </c>
      <c r="I86" s="40">
        <v>550371.27263799997</v>
      </c>
      <c r="J86" s="39">
        <f t="shared" si="8"/>
        <v>2168749.6789679998</v>
      </c>
      <c r="K86" s="39">
        <f t="shared" si="9"/>
        <v>1068007.1336920001</v>
      </c>
      <c r="L86" s="40">
        <v>15587211</v>
      </c>
      <c r="M86" s="40">
        <v>2582927</v>
      </c>
      <c r="N86" s="40">
        <f t="shared" si="10"/>
        <v>13004284</v>
      </c>
      <c r="O86" s="40">
        <v>1281087</v>
      </c>
      <c r="P86" s="40">
        <v>121623</v>
      </c>
      <c r="Q86" s="40">
        <f t="shared" si="11"/>
        <v>1159464</v>
      </c>
      <c r="R86" s="35"/>
      <c r="S86" s="35"/>
    </row>
    <row r="87" spans="1:19" ht="18" x14ac:dyDescent="0.45">
      <c r="A87" s="39" t="s">
        <v>181</v>
      </c>
      <c r="B87" s="39">
        <v>11223</v>
      </c>
      <c r="C87" s="39" t="s">
        <v>9</v>
      </c>
      <c r="D87" s="40">
        <v>13375202.640199</v>
      </c>
      <c r="E87" s="40">
        <v>20576324.472947001</v>
      </c>
      <c r="F87" s="39">
        <f t="shared" si="6"/>
        <v>33951527.113146</v>
      </c>
      <c r="G87" s="39">
        <f t="shared" si="7"/>
        <v>-7201121.8327480014</v>
      </c>
      <c r="H87" s="40">
        <v>564260.74720600003</v>
      </c>
      <c r="I87" s="40">
        <v>472367.58499</v>
      </c>
      <c r="J87" s="39">
        <f t="shared" si="8"/>
        <v>1036628.332196</v>
      </c>
      <c r="K87" s="39">
        <f t="shared" si="9"/>
        <v>91893.162216000026</v>
      </c>
      <c r="L87" s="40">
        <v>12453273</v>
      </c>
      <c r="M87" s="40">
        <v>18972603</v>
      </c>
      <c r="N87" s="40">
        <f t="shared" si="10"/>
        <v>-6519330</v>
      </c>
      <c r="O87" s="40">
        <v>311367</v>
      </c>
      <c r="P87" s="40">
        <v>314320</v>
      </c>
      <c r="Q87" s="40">
        <f t="shared" si="11"/>
        <v>-2953</v>
      </c>
      <c r="R87" s="35"/>
      <c r="S87" s="35"/>
    </row>
    <row r="88" spans="1:19" ht="18" x14ac:dyDescent="0.45">
      <c r="A88" s="39" t="s">
        <v>183</v>
      </c>
      <c r="B88" s="39">
        <v>11239</v>
      </c>
      <c r="C88" s="39" t="s">
        <v>19</v>
      </c>
      <c r="D88" s="40">
        <v>688142.80411300005</v>
      </c>
      <c r="E88" s="40">
        <v>803963.94508800004</v>
      </c>
      <c r="F88" s="39">
        <f t="shared" si="6"/>
        <v>1492106.7492010002</v>
      </c>
      <c r="G88" s="39">
        <f t="shared" si="7"/>
        <v>-115821.14097499999</v>
      </c>
      <c r="H88" s="40">
        <v>0</v>
      </c>
      <c r="I88" s="40">
        <v>0</v>
      </c>
      <c r="J88" s="39">
        <f t="shared" si="8"/>
        <v>0</v>
      </c>
      <c r="K88" s="39">
        <f t="shared" si="9"/>
        <v>0</v>
      </c>
      <c r="L88" s="40">
        <v>543889</v>
      </c>
      <c r="M88" s="40">
        <v>627016</v>
      </c>
      <c r="N88" s="40">
        <f t="shared" si="10"/>
        <v>-83127</v>
      </c>
      <c r="O88" s="40">
        <v>5171</v>
      </c>
      <c r="P88" s="40">
        <v>7933</v>
      </c>
      <c r="Q88" s="40">
        <f t="shared" si="11"/>
        <v>-2762</v>
      </c>
      <c r="R88" s="35"/>
      <c r="S88" s="35"/>
    </row>
    <row r="89" spans="1:19" ht="18" x14ac:dyDescent="0.45">
      <c r="A89" s="39" t="s">
        <v>185</v>
      </c>
      <c r="B89" s="39">
        <v>11256</v>
      </c>
      <c r="C89" s="39" t="s">
        <v>6</v>
      </c>
      <c r="D89" s="40">
        <v>2758.2727340000001</v>
      </c>
      <c r="E89" s="40">
        <v>8384.5541570000005</v>
      </c>
      <c r="F89" s="39">
        <f t="shared" si="6"/>
        <v>11142.826891000001</v>
      </c>
      <c r="G89" s="39">
        <f t="shared" si="7"/>
        <v>-5626.2814230000004</v>
      </c>
      <c r="H89" s="40">
        <v>0</v>
      </c>
      <c r="I89" s="40">
        <v>1.356576</v>
      </c>
      <c r="J89" s="39">
        <f t="shared" si="8"/>
        <v>1.356576</v>
      </c>
      <c r="K89" s="39">
        <f t="shared" si="9"/>
        <v>-1.356576</v>
      </c>
      <c r="L89" s="40">
        <v>16859</v>
      </c>
      <c r="M89" s="40">
        <v>9</v>
      </c>
      <c r="N89" s="40">
        <f t="shared" si="10"/>
        <v>16850</v>
      </c>
      <c r="O89" s="40">
        <v>51</v>
      </c>
      <c r="P89" s="40">
        <v>0</v>
      </c>
      <c r="Q89" s="40">
        <f t="shared" si="11"/>
        <v>51</v>
      </c>
      <c r="R89" s="35"/>
      <c r="S89" s="35"/>
    </row>
    <row r="90" spans="1:19" ht="18" x14ac:dyDescent="0.45">
      <c r="A90" s="39" t="s">
        <v>186</v>
      </c>
      <c r="B90" s="39">
        <v>11258</v>
      </c>
      <c r="C90" s="39" t="s">
        <v>19</v>
      </c>
      <c r="D90" s="40">
        <v>88300.573663999996</v>
      </c>
      <c r="E90" s="40">
        <v>133353.447358</v>
      </c>
      <c r="F90" s="39">
        <f t="shared" si="6"/>
        <v>221654.021022</v>
      </c>
      <c r="G90" s="39">
        <f t="shared" si="7"/>
        <v>-45052.873694000009</v>
      </c>
      <c r="H90" s="40">
        <v>6936.7689799999998</v>
      </c>
      <c r="I90" s="40">
        <v>1942.78</v>
      </c>
      <c r="J90" s="39">
        <f t="shared" si="8"/>
        <v>8879.5489799999996</v>
      </c>
      <c r="K90" s="39">
        <f t="shared" si="9"/>
        <v>4993.9889800000001</v>
      </c>
      <c r="L90" s="40">
        <v>52240</v>
      </c>
      <c r="M90" s="40">
        <v>57803</v>
      </c>
      <c r="N90" s="40">
        <f t="shared" si="10"/>
        <v>-5563</v>
      </c>
      <c r="O90" s="40">
        <v>0</v>
      </c>
      <c r="P90" s="40">
        <v>0</v>
      </c>
      <c r="Q90" s="40">
        <f t="shared" si="11"/>
        <v>0</v>
      </c>
      <c r="R90" s="35"/>
      <c r="S90" s="35"/>
    </row>
    <row r="91" spans="1:19" ht="18" x14ac:dyDescent="0.45">
      <c r="A91" s="39" t="s">
        <v>188</v>
      </c>
      <c r="B91" s="39">
        <v>11268</v>
      </c>
      <c r="C91" s="39" t="s">
        <v>9</v>
      </c>
      <c r="D91" s="40">
        <v>6735137.8721209997</v>
      </c>
      <c r="E91" s="40">
        <v>6783414.0689850003</v>
      </c>
      <c r="F91" s="39">
        <f t="shared" si="6"/>
        <v>13518551.941105999</v>
      </c>
      <c r="G91" s="39">
        <f t="shared" si="7"/>
        <v>-48276.196864000522</v>
      </c>
      <c r="H91" s="40">
        <v>651275.60454600002</v>
      </c>
      <c r="I91" s="40">
        <v>512053.46913799999</v>
      </c>
      <c r="J91" s="39">
        <f t="shared" si="8"/>
        <v>1163329.0736839999</v>
      </c>
      <c r="K91" s="39">
        <f t="shared" si="9"/>
        <v>139222.13540800003</v>
      </c>
      <c r="L91" s="40">
        <v>1286483</v>
      </c>
      <c r="M91" s="40">
        <v>970378</v>
      </c>
      <c r="N91" s="40">
        <f t="shared" si="10"/>
        <v>316105</v>
      </c>
      <c r="O91" s="40">
        <v>3415</v>
      </c>
      <c r="P91" s="40">
        <v>64436</v>
      </c>
      <c r="Q91" s="40">
        <f t="shared" si="11"/>
        <v>-61021</v>
      </c>
      <c r="R91" s="35"/>
      <c r="S91" s="35"/>
    </row>
    <row r="92" spans="1:19" ht="18" x14ac:dyDescent="0.45">
      <c r="A92" s="39" t="s">
        <v>190</v>
      </c>
      <c r="B92" s="39">
        <v>11273</v>
      </c>
      <c r="C92" s="39" t="s">
        <v>9</v>
      </c>
      <c r="D92" s="40">
        <v>23969646.208675001</v>
      </c>
      <c r="E92" s="40">
        <v>19989683.827592</v>
      </c>
      <c r="F92" s="39">
        <f t="shared" si="6"/>
        <v>43959330.036266997</v>
      </c>
      <c r="G92" s="39">
        <f t="shared" si="7"/>
        <v>3979962.3810830005</v>
      </c>
      <c r="H92" s="40">
        <v>1639.4704959999999</v>
      </c>
      <c r="I92" s="40">
        <v>1343347.501959</v>
      </c>
      <c r="J92" s="39">
        <f t="shared" si="8"/>
        <v>1344986.972455</v>
      </c>
      <c r="K92" s="39">
        <f t="shared" si="9"/>
        <v>-1341708.031463</v>
      </c>
      <c r="L92" s="40">
        <v>11572918</v>
      </c>
      <c r="M92" s="40">
        <v>6433137</v>
      </c>
      <c r="N92" s="40">
        <f t="shared" si="10"/>
        <v>5139781</v>
      </c>
      <c r="O92" s="40">
        <v>88443</v>
      </c>
      <c r="P92" s="40">
        <v>121748</v>
      </c>
      <c r="Q92" s="40">
        <f t="shared" si="11"/>
        <v>-33305</v>
      </c>
      <c r="R92" s="35"/>
      <c r="S92" s="35"/>
    </row>
    <row r="93" spans="1:19" ht="18" x14ac:dyDescent="0.45">
      <c r="A93" s="39" t="s">
        <v>194</v>
      </c>
      <c r="B93" s="39">
        <v>11277</v>
      </c>
      <c r="C93" s="39" t="s">
        <v>6</v>
      </c>
      <c r="D93" s="40">
        <v>4588307.6237890003</v>
      </c>
      <c r="E93" s="40">
        <v>8066714.8472689996</v>
      </c>
      <c r="F93" s="39">
        <f t="shared" si="6"/>
        <v>12655022.471058</v>
      </c>
      <c r="G93" s="39">
        <f t="shared" si="7"/>
        <v>-3478407.2234799992</v>
      </c>
      <c r="H93" s="40">
        <v>1024927.08222</v>
      </c>
      <c r="I93" s="40">
        <v>0</v>
      </c>
      <c r="J93" s="39">
        <f t="shared" si="8"/>
        <v>1024927.08222</v>
      </c>
      <c r="K93" s="39">
        <f t="shared" si="9"/>
        <v>1024927.08222</v>
      </c>
      <c r="L93" s="40">
        <v>442102735</v>
      </c>
      <c r="M93" s="40">
        <v>391786546</v>
      </c>
      <c r="N93" s="40">
        <f t="shared" si="10"/>
        <v>50316189</v>
      </c>
      <c r="O93" s="40">
        <v>0</v>
      </c>
      <c r="P93" s="40">
        <v>0</v>
      </c>
      <c r="Q93" s="40">
        <f t="shared" si="11"/>
        <v>0</v>
      </c>
      <c r="R93" s="35"/>
      <c r="S93" s="35"/>
    </row>
    <row r="94" spans="1:19" ht="18" x14ac:dyDescent="0.45">
      <c r="A94" s="39" t="s">
        <v>196</v>
      </c>
      <c r="B94" s="39">
        <v>11280</v>
      </c>
      <c r="C94" s="39" t="s">
        <v>9</v>
      </c>
      <c r="D94" s="40">
        <v>1866205.1780590001</v>
      </c>
      <c r="E94" s="40">
        <v>583799.33802100003</v>
      </c>
      <c r="F94" s="39">
        <f t="shared" si="6"/>
        <v>2450004.51608</v>
      </c>
      <c r="G94" s="39">
        <f t="shared" si="7"/>
        <v>1282405.8400380001</v>
      </c>
      <c r="H94" s="40">
        <v>9423.6</v>
      </c>
      <c r="I94" s="40">
        <v>117580.228395</v>
      </c>
      <c r="J94" s="39">
        <f t="shared" si="8"/>
        <v>127003.828395</v>
      </c>
      <c r="K94" s="39">
        <f t="shared" si="9"/>
        <v>-108156.62839499999</v>
      </c>
      <c r="L94" s="40">
        <v>3720661</v>
      </c>
      <c r="M94" s="40">
        <v>2078292</v>
      </c>
      <c r="N94" s="40">
        <f t="shared" si="10"/>
        <v>1642369</v>
      </c>
      <c r="O94" s="40">
        <v>144749</v>
      </c>
      <c r="P94" s="40">
        <v>44078</v>
      </c>
      <c r="Q94" s="40">
        <f t="shared" si="11"/>
        <v>100671</v>
      </c>
      <c r="R94" s="35"/>
      <c r="S94" s="35"/>
    </row>
    <row r="95" spans="1:19" ht="18" x14ac:dyDescent="0.45">
      <c r="A95" s="39" t="s">
        <v>204</v>
      </c>
      <c r="B95" s="39">
        <v>11290</v>
      </c>
      <c r="C95" s="39" t="s">
        <v>6</v>
      </c>
      <c r="D95" s="40">
        <v>826.87207699999999</v>
      </c>
      <c r="E95" s="40">
        <v>33726.233346000001</v>
      </c>
      <c r="F95" s="39">
        <f t="shared" si="6"/>
        <v>34553.105423000001</v>
      </c>
      <c r="G95" s="39">
        <f t="shared" si="7"/>
        <v>-32899.361269000001</v>
      </c>
      <c r="H95" s="40">
        <v>0</v>
      </c>
      <c r="I95" s="40">
        <v>0</v>
      </c>
      <c r="J95" s="39">
        <f t="shared" si="8"/>
        <v>0</v>
      </c>
      <c r="K95" s="39">
        <f t="shared" si="9"/>
        <v>0</v>
      </c>
      <c r="L95" s="40">
        <v>705</v>
      </c>
      <c r="M95" s="40">
        <v>1069</v>
      </c>
      <c r="N95" s="40">
        <f t="shared" si="10"/>
        <v>-364</v>
      </c>
      <c r="O95" s="40">
        <v>705</v>
      </c>
      <c r="P95" s="40">
        <v>704</v>
      </c>
      <c r="Q95" s="40">
        <f t="shared" si="11"/>
        <v>1</v>
      </c>
      <c r="R95" s="35"/>
      <c r="S95" s="35"/>
    </row>
    <row r="96" spans="1:19" ht="18" x14ac:dyDescent="0.45">
      <c r="A96" s="39" t="s">
        <v>206</v>
      </c>
      <c r="B96" s="39">
        <v>11285</v>
      </c>
      <c r="C96" s="39" t="s">
        <v>9</v>
      </c>
      <c r="D96" s="40">
        <v>34655758.813193999</v>
      </c>
      <c r="E96" s="40">
        <v>23395801.163816001</v>
      </c>
      <c r="F96" s="39">
        <f t="shared" si="6"/>
        <v>58051559.977009997</v>
      </c>
      <c r="G96" s="39">
        <f t="shared" si="7"/>
        <v>11259957.649377998</v>
      </c>
      <c r="H96" s="40">
        <v>155331.82605900001</v>
      </c>
      <c r="I96" s="40">
        <v>793542.97954600002</v>
      </c>
      <c r="J96" s="39">
        <f t="shared" si="8"/>
        <v>948874.805605</v>
      </c>
      <c r="K96" s="39">
        <f t="shared" si="9"/>
        <v>-638211.15348700003</v>
      </c>
      <c r="L96" s="40">
        <v>36682484</v>
      </c>
      <c r="M96" s="40">
        <v>24615304</v>
      </c>
      <c r="N96" s="40">
        <f t="shared" si="10"/>
        <v>12067180</v>
      </c>
      <c r="O96" s="40">
        <v>570563</v>
      </c>
      <c r="P96" s="40">
        <v>343384</v>
      </c>
      <c r="Q96" s="40">
        <f t="shared" si="11"/>
        <v>227179</v>
      </c>
      <c r="R96" s="35"/>
      <c r="S96" s="35"/>
    </row>
    <row r="97" spans="1:19" ht="18" x14ac:dyDescent="0.45">
      <c r="A97" s="39" t="s">
        <v>210</v>
      </c>
      <c r="B97" s="39">
        <v>11297</v>
      </c>
      <c r="C97" s="39" t="s">
        <v>9</v>
      </c>
      <c r="D97" s="40">
        <v>16595460.292137001</v>
      </c>
      <c r="E97" s="40">
        <v>11546203.039446</v>
      </c>
      <c r="F97" s="39">
        <f t="shared" si="6"/>
        <v>28141663.331583001</v>
      </c>
      <c r="G97" s="39">
        <f t="shared" si="7"/>
        <v>5049257.2526910007</v>
      </c>
      <c r="H97" s="40">
        <v>1044074.997009</v>
      </c>
      <c r="I97" s="40">
        <v>667274.29111400002</v>
      </c>
      <c r="J97" s="39">
        <f t="shared" si="8"/>
        <v>1711349.2881229999</v>
      </c>
      <c r="K97" s="39">
        <f t="shared" si="9"/>
        <v>376800.70589500002</v>
      </c>
      <c r="L97" s="40">
        <v>12627275</v>
      </c>
      <c r="M97" s="40">
        <v>7467780</v>
      </c>
      <c r="N97" s="40">
        <f t="shared" si="10"/>
        <v>5159495</v>
      </c>
      <c r="O97" s="40">
        <v>832123</v>
      </c>
      <c r="P97" s="40">
        <v>516433</v>
      </c>
      <c r="Q97" s="40">
        <f t="shared" si="11"/>
        <v>315690</v>
      </c>
      <c r="R97" s="35"/>
      <c r="S97" s="35"/>
    </row>
    <row r="98" spans="1:19" ht="18" x14ac:dyDescent="0.45">
      <c r="A98" s="39" t="s">
        <v>212</v>
      </c>
      <c r="B98" s="39">
        <v>11302</v>
      </c>
      <c r="C98" s="39" t="s">
        <v>6</v>
      </c>
      <c r="D98" s="40">
        <v>577813.96829200001</v>
      </c>
      <c r="E98" s="40">
        <v>1172680.80479</v>
      </c>
      <c r="F98" s="39">
        <f t="shared" si="6"/>
        <v>1750494.773082</v>
      </c>
      <c r="G98" s="39">
        <f t="shared" si="7"/>
        <v>-594866.83649799996</v>
      </c>
      <c r="H98" s="40">
        <v>195575</v>
      </c>
      <c r="I98" s="40">
        <v>0</v>
      </c>
      <c r="J98" s="39">
        <f t="shared" si="8"/>
        <v>195575</v>
      </c>
      <c r="K98" s="39">
        <f t="shared" si="9"/>
        <v>195575</v>
      </c>
      <c r="L98" s="40">
        <v>21238152</v>
      </c>
      <c r="M98" s="40">
        <v>16409765</v>
      </c>
      <c r="N98" s="40">
        <f t="shared" si="10"/>
        <v>4828387</v>
      </c>
      <c r="O98" s="40">
        <v>837369</v>
      </c>
      <c r="P98" s="40">
        <v>2670401</v>
      </c>
      <c r="Q98" s="40">
        <f t="shared" si="11"/>
        <v>-1833032</v>
      </c>
      <c r="R98" s="35"/>
      <c r="S98" s="35"/>
    </row>
    <row r="99" spans="1:19" ht="18" x14ac:dyDescent="0.45">
      <c r="A99" s="39" t="s">
        <v>214</v>
      </c>
      <c r="B99" s="39">
        <v>11304</v>
      </c>
      <c r="C99" s="39" t="s">
        <v>19</v>
      </c>
      <c r="D99" s="40">
        <v>54502.440047999997</v>
      </c>
      <c r="E99" s="40">
        <v>362434.87287800002</v>
      </c>
      <c r="F99" s="39">
        <f t="shared" si="6"/>
        <v>416937.31292600004</v>
      </c>
      <c r="G99" s="39">
        <f t="shared" si="7"/>
        <v>-307932.43283000001</v>
      </c>
      <c r="H99" s="40">
        <v>0</v>
      </c>
      <c r="I99" s="40">
        <v>0</v>
      </c>
      <c r="J99" s="39">
        <f t="shared" si="8"/>
        <v>0</v>
      </c>
      <c r="K99" s="39">
        <f t="shared" si="9"/>
        <v>0</v>
      </c>
      <c r="L99" s="40">
        <v>658</v>
      </c>
      <c r="M99" s="40">
        <v>597</v>
      </c>
      <c r="N99" s="40">
        <f t="shared" si="10"/>
        <v>61</v>
      </c>
      <c r="O99" s="40">
        <v>0</v>
      </c>
      <c r="P99" s="40">
        <v>0</v>
      </c>
      <c r="Q99" s="40">
        <f t="shared" si="11"/>
        <v>0</v>
      </c>
      <c r="R99" s="35"/>
      <c r="S99" s="35"/>
    </row>
    <row r="100" spans="1:19" ht="18" x14ac:dyDescent="0.45">
      <c r="A100" s="39" t="s">
        <v>218</v>
      </c>
      <c r="B100" s="39">
        <v>11305</v>
      </c>
      <c r="C100" s="39" t="s">
        <v>19</v>
      </c>
      <c r="D100" s="40">
        <v>303832.423167</v>
      </c>
      <c r="E100" s="40">
        <v>435954.48551000003</v>
      </c>
      <c r="F100" s="39">
        <f t="shared" si="6"/>
        <v>739786.90867700009</v>
      </c>
      <c r="G100" s="39">
        <f t="shared" si="7"/>
        <v>-132122.06234300003</v>
      </c>
      <c r="H100" s="40">
        <v>34285.965780999999</v>
      </c>
      <c r="I100" s="40">
        <v>13357.380647</v>
      </c>
      <c r="J100" s="39">
        <f t="shared" si="8"/>
        <v>47643.346427999997</v>
      </c>
      <c r="K100" s="39">
        <f t="shared" si="9"/>
        <v>20928.585134000001</v>
      </c>
      <c r="L100" s="40">
        <v>309738</v>
      </c>
      <c r="M100" s="40">
        <v>434647</v>
      </c>
      <c r="N100" s="40">
        <f t="shared" si="10"/>
        <v>-124909</v>
      </c>
      <c r="O100" s="40">
        <v>0</v>
      </c>
      <c r="P100" s="40">
        <v>3438</v>
      </c>
      <c r="Q100" s="40">
        <f t="shared" si="11"/>
        <v>-3438</v>
      </c>
      <c r="R100" s="35"/>
      <c r="S100" s="35"/>
    </row>
    <row r="101" spans="1:19" ht="18" x14ac:dyDescent="0.45">
      <c r="A101" s="39" t="s">
        <v>224</v>
      </c>
      <c r="B101" s="39">
        <v>11314</v>
      </c>
      <c r="C101" s="39" t="s">
        <v>9</v>
      </c>
      <c r="D101" s="40">
        <v>1858282.8126360001</v>
      </c>
      <c r="E101" s="40">
        <v>1785394.2380540001</v>
      </c>
      <c r="F101" s="39">
        <f t="shared" si="6"/>
        <v>3643677.0506899999</v>
      </c>
      <c r="G101" s="39">
        <f t="shared" si="7"/>
        <v>72888.57458200003</v>
      </c>
      <c r="H101" s="40">
        <v>61213.009270000002</v>
      </c>
      <c r="I101" s="40">
        <v>19770.416537000001</v>
      </c>
      <c r="J101" s="39">
        <f t="shared" si="8"/>
        <v>80983.425807000007</v>
      </c>
      <c r="K101" s="39">
        <f t="shared" si="9"/>
        <v>41442.592732999998</v>
      </c>
      <c r="L101" s="40">
        <v>252366</v>
      </c>
      <c r="M101" s="40">
        <v>245826</v>
      </c>
      <c r="N101" s="40">
        <f t="shared" si="10"/>
        <v>6540</v>
      </c>
      <c r="O101" s="40">
        <v>0</v>
      </c>
      <c r="P101" s="40">
        <v>0</v>
      </c>
      <c r="Q101" s="40">
        <f t="shared" si="11"/>
        <v>0</v>
      </c>
      <c r="R101" s="35"/>
      <c r="S101" s="35"/>
    </row>
    <row r="102" spans="1:19" ht="18" x14ac:dyDescent="0.45">
      <c r="A102" s="39" t="s">
        <v>228</v>
      </c>
      <c r="B102" s="39">
        <v>11309</v>
      </c>
      <c r="C102" s="39" t="s">
        <v>9</v>
      </c>
      <c r="D102" s="40">
        <v>13825472.473113</v>
      </c>
      <c r="E102" s="40">
        <v>13424257.834209999</v>
      </c>
      <c r="F102" s="39">
        <f t="shared" si="6"/>
        <v>27249730.307323001</v>
      </c>
      <c r="G102" s="39">
        <f t="shared" si="7"/>
        <v>401214.63890300132</v>
      </c>
      <c r="H102" s="40">
        <v>257198.22719599999</v>
      </c>
      <c r="I102" s="40">
        <v>241589.47241799999</v>
      </c>
      <c r="J102" s="39">
        <f t="shared" si="8"/>
        <v>498787.69961399998</v>
      </c>
      <c r="K102" s="39">
        <f t="shared" si="9"/>
        <v>15608.754778000002</v>
      </c>
      <c r="L102" s="40">
        <v>7749077</v>
      </c>
      <c r="M102" s="40">
        <v>6966010</v>
      </c>
      <c r="N102" s="40">
        <f t="shared" si="10"/>
        <v>783067</v>
      </c>
      <c r="O102" s="40">
        <v>148074</v>
      </c>
      <c r="P102" s="40">
        <v>100853</v>
      </c>
      <c r="Q102" s="40">
        <f t="shared" si="11"/>
        <v>47221</v>
      </c>
      <c r="R102" s="35"/>
      <c r="S102" s="35"/>
    </row>
    <row r="103" spans="1:19" ht="18" x14ac:dyDescent="0.45">
      <c r="A103" s="39" t="s">
        <v>230</v>
      </c>
      <c r="B103" s="39">
        <v>11310</v>
      </c>
      <c r="C103" s="39" t="s">
        <v>6</v>
      </c>
      <c r="D103" s="40">
        <v>23907182.656939998</v>
      </c>
      <c r="E103" s="40">
        <v>27017428.555443</v>
      </c>
      <c r="F103" s="39">
        <f t="shared" si="6"/>
        <v>50924611.212383002</v>
      </c>
      <c r="G103" s="39">
        <f t="shared" si="7"/>
        <v>-3110245.8985030018</v>
      </c>
      <c r="H103" s="40">
        <v>618810.88841000001</v>
      </c>
      <c r="I103" s="40">
        <v>215307.95060000001</v>
      </c>
      <c r="J103" s="39">
        <f t="shared" si="8"/>
        <v>834118.83901</v>
      </c>
      <c r="K103" s="39">
        <f t="shared" si="9"/>
        <v>403502.93781000003</v>
      </c>
      <c r="L103" s="40">
        <v>198411443</v>
      </c>
      <c r="M103" s="40">
        <v>63730883</v>
      </c>
      <c r="N103" s="40">
        <f t="shared" si="10"/>
        <v>134680560</v>
      </c>
      <c r="O103" s="40">
        <v>43798525</v>
      </c>
      <c r="P103" s="40">
        <v>7310402</v>
      </c>
      <c r="Q103" s="40">
        <f t="shared" si="11"/>
        <v>36488123</v>
      </c>
      <c r="R103" s="35"/>
      <c r="S103" s="35"/>
    </row>
    <row r="104" spans="1:19" ht="18" x14ac:dyDescent="0.45">
      <c r="A104" s="39" t="s">
        <v>238</v>
      </c>
      <c r="B104" s="39">
        <v>11334</v>
      </c>
      <c r="C104" s="39" t="s">
        <v>9</v>
      </c>
      <c r="D104" s="40">
        <v>2602015.508934</v>
      </c>
      <c r="E104" s="40">
        <v>1650013.671962</v>
      </c>
      <c r="F104" s="39">
        <f t="shared" si="6"/>
        <v>4252029.180896</v>
      </c>
      <c r="G104" s="39">
        <f t="shared" si="7"/>
        <v>952001.83697200008</v>
      </c>
      <c r="H104" s="40">
        <v>14880.617721000001</v>
      </c>
      <c r="I104" s="40">
        <v>43212.94</v>
      </c>
      <c r="J104" s="39">
        <f t="shared" si="8"/>
        <v>58093.557721000005</v>
      </c>
      <c r="K104" s="39">
        <f t="shared" si="9"/>
        <v>-28332.322279</v>
      </c>
      <c r="L104" s="40">
        <v>1796760</v>
      </c>
      <c r="M104" s="40">
        <v>818928</v>
      </c>
      <c r="N104" s="40">
        <f t="shared" si="10"/>
        <v>977832</v>
      </c>
      <c r="O104" s="40">
        <v>1000</v>
      </c>
      <c r="P104" s="40">
        <v>11576</v>
      </c>
      <c r="Q104" s="40">
        <f t="shared" si="11"/>
        <v>-10576</v>
      </c>
      <c r="R104" s="35"/>
      <c r="S104" s="35"/>
    </row>
    <row r="105" spans="1:19" ht="18" x14ac:dyDescent="0.45">
      <c r="A105" s="39" t="s">
        <v>240</v>
      </c>
      <c r="B105" s="39">
        <v>11338</v>
      </c>
      <c r="C105" s="39" t="s">
        <v>6</v>
      </c>
      <c r="D105" s="40">
        <v>7814306.6972949998</v>
      </c>
      <c r="E105" s="40">
        <v>11737206.804523</v>
      </c>
      <c r="F105" s="39">
        <f t="shared" si="6"/>
        <v>19551513.501818001</v>
      </c>
      <c r="G105" s="39">
        <f t="shared" si="7"/>
        <v>-3922900.1072280006</v>
      </c>
      <c r="H105" s="40">
        <v>153185.18575999999</v>
      </c>
      <c r="I105" s="40">
        <v>0</v>
      </c>
      <c r="J105" s="39">
        <f t="shared" si="8"/>
        <v>153185.18575999999</v>
      </c>
      <c r="K105" s="39">
        <f t="shared" si="9"/>
        <v>153185.18575999999</v>
      </c>
      <c r="L105" s="40">
        <v>29995502</v>
      </c>
      <c r="M105" s="40">
        <v>20660971</v>
      </c>
      <c r="N105" s="40">
        <f t="shared" si="10"/>
        <v>9334531</v>
      </c>
      <c r="O105" s="40">
        <v>1795446</v>
      </c>
      <c r="P105" s="40">
        <v>2253359</v>
      </c>
      <c r="Q105" s="40">
        <f t="shared" si="11"/>
        <v>-457913</v>
      </c>
      <c r="R105" s="35"/>
      <c r="S105" s="35"/>
    </row>
    <row r="106" spans="1:19" ht="18" x14ac:dyDescent="0.45">
      <c r="A106" s="39" t="s">
        <v>242</v>
      </c>
      <c r="B106" s="39">
        <v>11343</v>
      </c>
      <c r="C106" s="39" t="s">
        <v>6</v>
      </c>
      <c r="D106" s="40">
        <v>2054744.839046</v>
      </c>
      <c r="E106" s="40">
        <v>5990988.4250849998</v>
      </c>
      <c r="F106" s="39">
        <f t="shared" si="6"/>
        <v>8045733.2641310003</v>
      </c>
      <c r="G106" s="39">
        <f t="shared" si="7"/>
        <v>-3936243.5860389997</v>
      </c>
      <c r="H106" s="40">
        <v>103903.59774</v>
      </c>
      <c r="I106" s="40">
        <v>1367.7841000000001</v>
      </c>
      <c r="J106" s="39">
        <f t="shared" si="8"/>
        <v>105271.38184</v>
      </c>
      <c r="K106" s="39">
        <f t="shared" si="9"/>
        <v>102535.81363999999</v>
      </c>
      <c r="L106" s="40">
        <v>36309915</v>
      </c>
      <c r="M106" s="40">
        <v>38216654</v>
      </c>
      <c r="N106" s="40">
        <f t="shared" si="10"/>
        <v>-1906739</v>
      </c>
      <c r="O106" s="40">
        <v>671874</v>
      </c>
      <c r="P106" s="40">
        <v>5006018</v>
      </c>
      <c r="Q106" s="40">
        <f t="shared" si="11"/>
        <v>-4334144</v>
      </c>
      <c r="R106" s="35"/>
      <c r="S106" s="35"/>
    </row>
    <row r="107" spans="1:19" ht="18" x14ac:dyDescent="0.45">
      <c r="A107" s="39" t="s">
        <v>260</v>
      </c>
      <c r="B107" s="39">
        <v>11379</v>
      </c>
      <c r="C107" s="39" t="s">
        <v>6</v>
      </c>
      <c r="D107" s="40">
        <v>1851460.8422979999</v>
      </c>
      <c r="E107" s="40">
        <v>42118458.094196998</v>
      </c>
      <c r="F107" s="39">
        <f t="shared" si="6"/>
        <v>43969918.936494999</v>
      </c>
      <c r="G107" s="39">
        <f t="shared" si="7"/>
        <v>-40266997.251898997</v>
      </c>
      <c r="H107" s="40">
        <v>0</v>
      </c>
      <c r="I107" s="40">
        <v>21770</v>
      </c>
      <c r="J107" s="39">
        <f t="shared" si="8"/>
        <v>21770</v>
      </c>
      <c r="K107" s="39">
        <f t="shared" si="9"/>
        <v>-21770</v>
      </c>
      <c r="L107" s="40">
        <v>22516660</v>
      </c>
      <c r="M107" s="40">
        <v>39761304</v>
      </c>
      <c r="N107" s="40">
        <f t="shared" si="10"/>
        <v>-17244644</v>
      </c>
      <c r="O107" s="40">
        <v>0</v>
      </c>
      <c r="P107" s="40">
        <v>3835301</v>
      </c>
      <c r="Q107" s="40">
        <f t="shared" si="11"/>
        <v>-3835301</v>
      </c>
      <c r="R107" s="35"/>
      <c r="S107" s="35"/>
    </row>
    <row r="108" spans="1:19" ht="18" x14ac:dyDescent="0.45">
      <c r="A108" s="39" t="s">
        <v>262</v>
      </c>
      <c r="B108" s="39">
        <v>11385</v>
      </c>
      <c r="C108" s="39" t="s">
        <v>6</v>
      </c>
      <c r="D108" s="40">
        <v>9009471.1714140009</v>
      </c>
      <c r="E108" s="40">
        <v>13093913.794288</v>
      </c>
      <c r="F108" s="39">
        <f t="shared" si="6"/>
        <v>22103384.965702001</v>
      </c>
      <c r="G108" s="39">
        <f t="shared" si="7"/>
        <v>-4084442.6228739992</v>
      </c>
      <c r="H108" s="40">
        <v>1814208.77297</v>
      </c>
      <c r="I108" s="40">
        <v>140941.4</v>
      </c>
      <c r="J108" s="39">
        <f t="shared" si="8"/>
        <v>1955150.17297</v>
      </c>
      <c r="K108" s="39">
        <f t="shared" si="9"/>
        <v>1673267.3729700001</v>
      </c>
      <c r="L108" s="40">
        <v>122221220</v>
      </c>
      <c r="M108" s="40">
        <v>67109375</v>
      </c>
      <c r="N108" s="40">
        <f t="shared" si="10"/>
        <v>55111845</v>
      </c>
      <c r="O108" s="40">
        <v>9594610</v>
      </c>
      <c r="P108" s="40">
        <v>8504988</v>
      </c>
      <c r="Q108" s="40">
        <f t="shared" si="11"/>
        <v>1089622</v>
      </c>
      <c r="R108" s="35"/>
      <c r="S108" s="35"/>
    </row>
    <row r="109" spans="1:19" ht="18" x14ac:dyDescent="0.45">
      <c r="A109" s="39" t="s">
        <v>264</v>
      </c>
      <c r="B109" s="39">
        <v>11384</v>
      </c>
      <c r="C109" s="39" t="s">
        <v>9</v>
      </c>
      <c r="D109" s="40">
        <v>2209896.5298060002</v>
      </c>
      <c r="E109" s="40">
        <v>2068167.0679969999</v>
      </c>
      <c r="F109" s="39">
        <f t="shared" si="6"/>
        <v>4278063.5978030004</v>
      </c>
      <c r="G109" s="39">
        <f t="shared" si="7"/>
        <v>141729.46180900023</v>
      </c>
      <c r="H109" s="40">
        <v>88851.386492000005</v>
      </c>
      <c r="I109" s="40">
        <v>136342.778468</v>
      </c>
      <c r="J109" s="39">
        <f t="shared" si="8"/>
        <v>225194.16496000002</v>
      </c>
      <c r="K109" s="39">
        <f t="shared" si="9"/>
        <v>-47491.391975999999</v>
      </c>
      <c r="L109" s="40">
        <v>2647792</v>
      </c>
      <c r="M109" s="40">
        <v>2339929</v>
      </c>
      <c r="N109" s="40">
        <f t="shared" si="10"/>
        <v>307863</v>
      </c>
      <c r="O109" s="40">
        <v>68624</v>
      </c>
      <c r="P109" s="40">
        <v>37106</v>
      </c>
      <c r="Q109" s="40">
        <f t="shared" si="11"/>
        <v>31518</v>
      </c>
      <c r="R109" s="35"/>
      <c r="S109" s="35"/>
    </row>
    <row r="110" spans="1:19" ht="18" x14ac:dyDescent="0.45">
      <c r="A110" s="39" t="s">
        <v>270</v>
      </c>
      <c r="B110" s="39">
        <v>11383</v>
      </c>
      <c r="C110" s="39" t="s">
        <v>6</v>
      </c>
      <c r="D110" s="40">
        <v>9499084.4664420001</v>
      </c>
      <c r="E110" s="40">
        <v>17709441.507984001</v>
      </c>
      <c r="F110" s="39">
        <f t="shared" si="6"/>
        <v>27208525.974426001</v>
      </c>
      <c r="G110" s="39">
        <f t="shared" si="7"/>
        <v>-8210357.0415420011</v>
      </c>
      <c r="H110" s="40">
        <v>0</v>
      </c>
      <c r="I110" s="40">
        <v>9.9999999999999995E-7</v>
      </c>
      <c r="J110" s="39">
        <f t="shared" si="8"/>
        <v>9.9999999999999995E-7</v>
      </c>
      <c r="K110" s="39">
        <f t="shared" si="9"/>
        <v>-9.9999999999999995E-7</v>
      </c>
      <c r="L110" s="40">
        <v>39328498</v>
      </c>
      <c r="M110" s="40">
        <v>41733317</v>
      </c>
      <c r="N110" s="40">
        <f t="shared" si="10"/>
        <v>-2404819</v>
      </c>
      <c r="O110" s="40">
        <v>0</v>
      </c>
      <c r="P110" s="40">
        <v>1635176</v>
      </c>
      <c r="Q110" s="40">
        <f t="shared" si="11"/>
        <v>-1635176</v>
      </c>
      <c r="R110" s="35"/>
      <c r="S110" s="35"/>
    </row>
    <row r="111" spans="1:19" ht="18" x14ac:dyDescent="0.45">
      <c r="A111" s="39" t="s">
        <v>272</v>
      </c>
      <c r="B111" s="39">
        <v>11380</v>
      </c>
      <c r="C111" s="39" t="s">
        <v>6</v>
      </c>
      <c r="D111" s="40">
        <v>165060.55350000001</v>
      </c>
      <c r="E111" s="40">
        <v>226638.40705899999</v>
      </c>
      <c r="F111" s="39">
        <f t="shared" si="6"/>
        <v>391698.96055900003</v>
      </c>
      <c r="G111" s="39">
        <f t="shared" si="7"/>
        <v>-61577.853558999981</v>
      </c>
      <c r="H111" s="40">
        <v>0</v>
      </c>
      <c r="I111" s="40">
        <v>4211.6125400000001</v>
      </c>
      <c r="J111" s="39">
        <f t="shared" si="8"/>
        <v>4211.6125400000001</v>
      </c>
      <c r="K111" s="39">
        <f t="shared" si="9"/>
        <v>-4211.6125400000001</v>
      </c>
      <c r="L111" s="40">
        <v>197289</v>
      </c>
      <c r="M111" s="40">
        <v>204614</v>
      </c>
      <c r="N111" s="40">
        <f t="shared" si="10"/>
        <v>-7325</v>
      </c>
      <c r="O111" s="40">
        <v>0</v>
      </c>
      <c r="P111" s="40">
        <v>20020</v>
      </c>
      <c r="Q111" s="40">
        <f t="shared" si="11"/>
        <v>-20020</v>
      </c>
      <c r="R111" s="35"/>
      <c r="S111" s="35"/>
    </row>
    <row r="112" spans="1:19" ht="18" x14ac:dyDescent="0.45">
      <c r="A112" s="39" t="s">
        <v>274</v>
      </c>
      <c r="B112" s="39">
        <v>11391</v>
      </c>
      <c r="C112" s="39" t="s">
        <v>6</v>
      </c>
      <c r="D112" s="40">
        <v>11085.663681</v>
      </c>
      <c r="E112" s="40">
        <v>35549.469109999998</v>
      </c>
      <c r="F112" s="39">
        <f t="shared" si="6"/>
        <v>46635.132790999996</v>
      </c>
      <c r="G112" s="39">
        <f t="shared" si="7"/>
        <v>-24463.805429</v>
      </c>
      <c r="H112" s="40">
        <v>0</v>
      </c>
      <c r="I112" s="40">
        <v>2719.7368499999998</v>
      </c>
      <c r="J112" s="39">
        <f t="shared" si="8"/>
        <v>2719.7368499999998</v>
      </c>
      <c r="K112" s="39">
        <f t="shared" si="9"/>
        <v>-2719.7368499999998</v>
      </c>
      <c r="L112" s="40">
        <v>377335</v>
      </c>
      <c r="M112" s="40">
        <v>282769</v>
      </c>
      <c r="N112" s="40">
        <f t="shared" si="10"/>
        <v>94566</v>
      </c>
      <c r="O112" s="40">
        <v>61812</v>
      </c>
      <c r="P112" s="40">
        <v>26883</v>
      </c>
      <c r="Q112" s="40">
        <f t="shared" si="11"/>
        <v>34929</v>
      </c>
      <c r="R112" s="35"/>
      <c r="S112" s="35"/>
    </row>
    <row r="113" spans="1:19" ht="18" x14ac:dyDescent="0.45">
      <c r="A113" s="39" t="s">
        <v>276</v>
      </c>
      <c r="B113" s="39">
        <v>11381</v>
      </c>
      <c r="C113" s="39" t="s">
        <v>19</v>
      </c>
      <c r="D113" s="40">
        <v>1246876.4577200001</v>
      </c>
      <c r="E113" s="40">
        <v>1660715.0093479999</v>
      </c>
      <c r="F113" s="39">
        <f t="shared" si="6"/>
        <v>2907591.4670679998</v>
      </c>
      <c r="G113" s="39">
        <f t="shared" si="7"/>
        <v>-413838.55162799987</v>
      </c>
      <c r="H113" s="40">
        <v>22886.03</v>
      </c>
      <c r="I113" s="40">
        <v>349.67276199999998</v>
      </c>
      <c r="J113" s="39">
        <f t="shared" si="8"/>
        <v>23235.702761999997</v>
      </c>
      <c r="K113" s="39">
        <f t="shared" si="9"/>
        <v>22536.357238000001</v>
      </c>
      <c r="L113" s="40">
        <v>0</v>
      </c>
      <c r="M113" s="40">
        <v>0</v>
      </c>
      <c r="N113" s="40">
        <f t="shared" si="10"/>
        <v>0</v>
      </c>
      <c r="O113" s="40">
        <v>0</v>
      </c>
      <c r="P113" s="40">
        <v>0</v>
      </c>
      <c r="Q113" s="40">
        <f t="shared" si="11"/>
        <v>0</v>
      </c>
      <c r="R113" s="35"/>
      <c r="S113" s="35"/>
    </row>
    <row r="114" spans="1:19" ht="18" x14ac:dyDescent="0.45">
      <c r="A114" s="39" t="s">
        <v>278</v>
      </c>
      <c r="B114" s="39">
        <v>11394</v>
      </c>
      <c r="C114" s="39" t="s">
        <v>6</v>
      </c>
      <c r="D114" s="40">
        <v>580182.17661199998</v>
      </c>
      <c r="E114" s="40">
        <v>1566328.4983949999</v>
      </c>
      <c r="F114" s="39">
        <f t="shared" si="6"/>
        <v>2146510.6750069996</v>
      </c>
      <c r="G114" s="39">
        <f t="shared" si="7"/>
        <v>-986146.3217829999</v>
      </c>
      <c r="H114" s="40">
        <v>35082.251308999999</v>
      </c>
      <c r="I114" s="40">
        <v>0</v>
      </c>
      <c r="J114" s="39">
        <f t="shared" si="8"/>
        <v>35082.251308999999</v>
      </c>
      <c r="K114" s="39">
        <f t="shared" si="9"/>
        <v>35082.251308999999</v>
      </c>
      <c r="L114" s="40">
        <v>5782247</v>
      </c>
      <c r="M114" s="40">
        <v>1887047</v>
      </c>
      <c r="N114" s="40">
        <f t="shared" si="10"/>
        <v>3895200</v>
      </c>
      <c r="O114" s="40">
        <v>1003320</v>
      </c>
      <c r="P114" s="40">
        <v>277980</v>
      </c>
      <c r="Q114" s="40">
        <f t="shared" si="11"/>
        <v>725340</v>
      </c>
      <c r="R114" s="35"/>
      <c r="S114" s="35"/>
    </row>
    <row r="115" spans="1:19" ht="18" x14ac:dyDescent="0.45">
      <c r="A115" s="39" t="s">
        <v>280</v>
      </c>
      <c r="B115" s="39">
        <v>11405</v>
      </c>
      <c r="C115" s="39" t="s">
        <v>6</v>
      </c>
      <c r="D115" s="40">
        <v>5974393.047491</v>
      </c>
      <c r="E115" s="40">
        <v>2333738.5370439999</v>
      </c>
      <c r="F115" s="39">
        <f t="shared" si="6"/>
        <v>8308131.5845349999</v>
      </c>
      <c r="G115" s="39">
        <f t="shared" si="7"/>
        <v>3640654.5104470002</v>
      </c>
      <c r="H115" s="40">
        <v>125811.98467799999</v>
      </c>
      <c r="I115" s="40">
        <v>257826.406785</v>
      </c>
      <c r="J115" s="39">
        <f t="shared" si="8"/>
        <v>383638.39146299998</v>
      </c>
      <c r="K115" s="39">
        <f t="shared" si="9"/>
        <v>-132014.42210700002</v>
      </c>
      <c r="L115" s="40">
        <v>71726627</v>
      </c>
      <c r="M115" s="40">
        <v>40652503</v>
      </c>
      <c r="N115" s="40">
        <f t="shared" si="10"/>
        <v>31074124</v>
      </c>
      <c r="O115" s="40">
        <v>4480332</v>
      </c>
      <c r="P115" s="40">
        <v>3998357</v>
      </c>
      <c r="Q115" s="40">
        <f t="shared" si="11"/>
        <v>481975</v>
      </c>
      <c r="R115" s="35"/>
      <c r="S115" s="35"/>
    </row>
    <row r="116" spans="1:19" ht="18" x14ac:dyDescent="0.45">
      <c r="A116" s="39" t="s">
        <v>285</v>
      </c>
      <c r="B116" s="39">
        <v>11411</v>
      </c>
      <c r="C116" s="39" t="s">
        <v>6</v>
      </c>
      <c r="D116" s="40">
        <v>1762466.9984019999</v>
      </c>
      <c r="E116" s="40">
        <v>1972240.2133170001</v>
      </c>
      <c r="F116" s="39">
        <f t="shared" ref="F116:F141" si="12">D116+E116</f>
        <v>3734707.2117189998</v>
      </c>
      <c r="G116" s="39">
        <f t="shared" ref="G116:G141" si="13">D116-E116</f>
        <v>-209773.21491500014</v>
      </c>
      <c r="H116" s="40">
        <v>389882.99221</v>
      </c>
      <c r="I116" s="40">
        <v>379702.65906500001</v>
      </c>
      <c r="J116" s="39">
        <f t="shared" ref="J116:J141" si="14">H116+I116</f>
        <v>769585.65127500007</v>
      </c>
      <c r="K116" s="39">
        <f t="shared" ref="K116:K141" si="15">H116-I116</f>
        <v>10180.333144999982</v>
      </c>
      <c r="L116" s="40">
        <v>827603</v>
      </c>
      <c r="M116" s="40">
        <v>1002251</v>
      </c>
      <c r="N116" s="40">
        <f t="shared" ref="N116:N141" si="16">L116-M116</f>
        <v>-174648</v>
      </c>
      <c r="O116" s="40">
        <v>14351</v>
      </c>
      <c r="P116" s="40">
        <v>85384</v>
      </c>
      <c r="Q116" s="40">
        <f t="shared" ref="Q116:Q141" si="17">O116-P116</f>
        <v>-71033</v>
      </c>
      <c r="R116" s="35"/>
      <c r="S116" s="35"/>
    </row>
    <row r="117" spans="1:19" ht="18" x14ac:dyDescent="0.45">
      <c r="A117" s="39" t="s">
        <v>288</v>
      </c>
      <c r="B117" s="39">
        <v>11420</v>
      </c>
      <c r="C117" s="39" t="s">
        <v>6</v>
      </c>
      <c r="D117" s="40">
        <v>109242.428656</v>
      </c>
      <c r="E117" s="40">
        <v>98020.290064000001</v>
      </c>
      <c r="F117" s="39">
        <f t="shared" si="12"/>
        <v>207262.71872</v>
      </c>
      <c r="G117" s="39">
        <f t="shared" si="13"/>
        <v>11222.138592000003</v>
      </c>
      <c r="H117" s="40">
        <v>8529.1885399999992</v>
      </c>
      <c r="I117" s="40">
        <v>2198.5902740000001</v>
      </c>
      <c r="J117" s="39">
        <f t="shared" si="14"/>
        <v>10727.778813999999</v>
      </c>
      <c r="K117" s="39">
        <f t="shared" si="15"/>
        <v>6330.5982659999991</v>
      </c>
      <c r="L117" s="40">
        <v>628101</v>
      </c>
      <c r="M117" s="40">
        <v>462339</v>
      </c>
      <c r="N117" s="40">
        <f t="shared" si="16"/>
        <v>165762</v>
      </c>
      <c r="O117" s="40">
        <v>47</v>
      </c>
      <c r="P117" s="40">
        <v>5981</v>
      </c>
      <c r="Q117" s="40">
        <f t="shared" si="17"/>
        <v>-5934</v>
      </c>
      <c r="R117" s="35"/>
      <c r="S117" s="35"/>
    </row>
    <row r="118" spans="1:19" ht="18" x14ac:dyDescent="0.45">
      <c r="A118" s="39" t="s">
        <v>292</v>
      </c>
      <c r="B118" s="39">
        <v>11421</v>
      </c>
      <c r="C118" s="39" t="s">
        <v>6</v>
      </c>
      <c r="D118" s="40">
        <v>798238.45364199998</v>
      </c>
      <c r="E118" s="40">
        <v>1144241.1161849999</v>
      </c>
      <c r="F118" s="39">
        <f t="shared" si="12"/>
        <v>1942479.5698269999</v>
      </c>
      <c r="G118" s="39">
        <f t="shared" si="13"/>
        <v>-346002.66254299995</v>
      </c>
      <c r="H118" s="40">
        <v>29438.015814999999</v>
      </c>
      <c r="I118" s="40">
        <v>30381.473838000002</v>
      </c>
      <c r="J118" s="39">
        <f t="shared" si="14"/>
        <v>59819.489652999997</v>
      </c>
      <c r="K118" s="39">
        <f t="shared" si="15"/>
        <v>-943.45802300000287</v>
      </c>
      <c r="L118" s="40">
        <v>1893184</v>
      </c>
      <c r="M118" s="40">
        <v>1814355</v>
      </c>
      <c r="N118" s="40">
        <f t="shared" si="16"/>
        <v>78829</v>
      </c>
      <c r="O118" s="40">
        <v>41567</v>
      </c>
      <c r="P118" s="40">
        <v>54183</v>
      </c>
      <c r="Q118" s="40">
        <f t="shared" si="17"/>
        <v>-12616</v>
      </c>
      <c r="R118" s="35"/>
      <c r="S118" s="35"/>
    </row>
    <row r="119" spans="1:19" ht="18" x14ac:dyDescent="0.45">
      <c r="A119" s="39" t="s">
        <v>296</v>
      </c>
      <c r="B119" s="39">
        <v>11427</v>
      </c>
      <c r="C119" s="39" t="s">
        <v>6</v>
      </c>
      <c r="D119" s="40">
        <v>3648.8850600000001</v>
      </c>
      <c r="E119" s="40">
        <v>36964.438442999999</v>
      </c>
      <c r="F119" s="39">
        <f t="shared" si="12"/>
        <v>40613.323503</v>
      </c>
      <c r="G119" s="39">
        <f t="shared" si="13"/>
        <v>-33315.553382999999</v>
      </c>
      <c r="H119" s="40">
        <v>0</v>
      </c>
      <c r="I119" s="40">
        <v>4.3133210000000002</v>
      </c>
      <c r="J119" s="39">
        <f t="shared" si="14"/>
        <v>4.3133210000000002</v>
      </c>
      <c r="K119" s="39">
        <f t="shared" si="15"/>
        <v>-4.3133210000000002</v>
      </c>
      <c r="L119" s="40">
        <v>77</v>
      </c>
      <c r="M119" s="40">
        <v>89094</v>
      </c>
      <c r="N119" s="40">
        <f t="shared" si="16"/>
        <v>-89017</v>
      </c>
      <c r="O119" s="40">
        <v>0</v>
      </c>
      <c r="P119" s="40">
        <v>0</v>
      </c>
      <c r="Q119" s="40">
        <f t="shared" si="17"/>
        <v>0</v>
      </c>
      <c r="R119" s="35"/>
      <c r="S119" s="35"/>
    </row>
    <row r="120" spans="1:19" ht="18" x14ac:dyDescent="0.45">
      <c r="A120" s="39" t="s">
        <v>300</v>
      </c>
      <c r="B120" s="39">
        <v>11442</v>
      </c>
      <c r="C120" s="39" t="s">
        <v>6</v>
      </c>
      <c r="D120" s="40">
        <v>1673026.2726400001</v>
      </c>
      <c r="E120" s="40">
        <v>2068650.5047629999</v>
      </c>
      <c r="F120" s="39">
        <f t="shared" si="12"/>
        <v>3741676.7774029998</v>
      </c>
      <c r="G120" s="39">
        <f t="shared" si="13"/>
        <v>-395624.23212299985</v>
      </c>
      <c r="H120" s="40">
        <v>63919.308725000003</v>
      </c>
      <c r="I120" s="40">
        <v>80324.105687999996</v>
      </c>
      <c r="J120" s="39">
        <f t="shared" si="14"/>
        <v>144243.41441299999</v>
      </c>
      <c r="K120" s="39">
        <f t="shared" si="15"/>
        <v>-16404.796962999993</v>
      </c>
      <c r="L120" s="40">
        <v>5602670</v>
      </c>
      <c r="M120" s="40">
        <v>5389022</v>
      </c>
      <c r="N120" s="40">
        <f t="shared" si="16"/>
        <v>213648</v>
      </c>
      <c r="O120" s="40">
        <v>201347</v>
      </c>
      <c r="P120" s="40">
        <v>235958</v>
      </c>
      <c r="Q120" s="40">
        <f t="shared" si="17"/>
        <v>-34611</v>
      </c>
      <c r="R120" s="35"/>
      <c r="S120" s="35"/>
    </row>
    <row r="121" spans="1:19" ht="18" x14ac:dyDescent="0.45">
      <c r="A121" s="39" t="s">
        <v>309</v>
      </c>
      <c r="B121" s="39">
        <v>11449</v>
      </c>
      <c r="C121" s="39" t="s">
        <v>6</v>
      </c>
      <c r="D121" s="40">
        <v>207770.30977399999</v>
      </c>
      <c r="E121" s="40">
        <v>385766.77849699999</v>
      </c>
      <c r="F121" s="39">
        <f t="shared" si="12"/>
        <v>593537.08827099996</v>
      </c>
      <c r="G121" s="39">
        <f t="shared" si="13"/>
        <v>-177996.468723</v>
      </c>
      <c r="H121" s="40">
        <v>0</v>
      </c>
      <c r="I121" s="40">
        <v>27476.902957999999</v>
      </c>
      <c r="J121" s="39">
        <f t="shared" si="14"/>
        <v>27476.902957999999</v>
      </c>
      <c r="K121" s="39">
        <f t="shared" si="15"/>
        <v>-27476.902957999999</v>
      </c>
      <c r="L121" s="40">
        <v>6228039</v>
      </c>
      <c r="M121" s="40">
        <v>3734332</v>
      </c>
      <c r="N121" s="40">
        <f t="shared" si="16"/>
        <v>2493707</v>
      </c>
      <c r="O121" s="40">
        <v>164149</v>
      </c>
      <c r="P121" s="40">
        <v>458172</v>
      </c>
      <c r="Q121" s="40">
        <f t="shared" si="17"/>
        <v>-294023</v>
      </c>
      <c r="R121" s="35"/>
      <c r="S121" s="35"/>
    </row>
    <row r="122" spans="1:19" ht="18" x14ac:dyDescent="0.45">
      <c r="A122" s="39" t="s">
        <v>313</v>
      </c>
      <c r="B122" s="39">
        <v>11463</v>
      </c>
      <c r="C122" s="39" t="s">
        <v>9</v>
      </c>
      <c r="D122" s="40">
        <v>3294165.8615990002</v>
      </c>
      <c r="E122" s="40">
        <v>3415078.727612</v>
      </c>
      <c r="F122" s="39">
        <f t="shared" si="12"/>
        <v>6709244.5892110001</v>
      </c>
      <c r="G122" s="39">
        <f t="shared" si="13"/>
        <v>-120912.86601299979</v>
      </c>
      <c r="H122" s="40">
        <v>134768.46927</v>
      </c>
      <c r="I122" s="40">
        <v>137016.25826199999</v>
      </c>
      <c r="J122" s="39">
        <f t="shared" si="14"/>
        <v>271784.72753199999</v>
      </c>
      <c r="K122" s="39">
        <f t="shared" si="15"/>
        <v>-2247.788991999987</v>
      </c>
      <c r="L122" s="40">
        <v>492067</v>
      </c>
      <c r="M122" s="40">
        <v>631970</v>
      </c>
      <c r="N122" s="40">
        <f t="shared" si="16"/>
        <v>-139903</v>
      </c>
      <c r="O122" s="40">
        <v>121</v>
      </c>
      <c r="P122" s="40">
        <v>40178</v>
      </c>
      <c r="Q122" s="40">
        <f t="shared" si="17"/>
        <v>-40057</v>
      </c>
      <c r="R122" s="35"/>
      <c r="S122" s="35"/>
    </row>
    <row r="123" spans="1:19" ht="18" x14ac:dyDescent="0.45">
      <c r="A123" s="39" t="s">
        <v>315</v>
      </c>
      <c r="B123" s="39">
        <v>11461</v>
      </c>
      <c r="C123" s="39" t="s">
        <v>9</v>
      </c>
      <c r="D123" s="40">
        <v>10541029.135047</v>
      </c>
      <c r="E123" s="40">
        <v>8720817.5567809995</v>
      </c>
      <c r="F123" s="39">
        <f t="shared" si="12"/>
        <v>19261846.691827998</v>
      </c>
      <c r="G123" s="39">
        <f t="shared" si="13"/>
        <v>1820211.5782660004</v>
      </c>
      <c r="H123" s="40">
        <v>437064.24886400002</v>
      </c>
      <c r="I123" s="40">
        <v>439588.866469</v>
      </c>
      <c r="J123" s="39">
        <f t="shared" si="14"/>
        <v>876653.11533299997</v>
      </c>
      <c r="K123" s="39">
        <f t="shared" si="15"/>
        <v>-2524.6176049999776</v>
      </c>
      <c r="L123" s="40">
        <v>6760308</v>
      </c>
      <c r="M123" s="40">
        <v>4894110</v>
      </c>
      <c r="N123" s="40">
        <f t="shared" si="16"/>
        <v>1866198</v>
      </c>
      <c r="O123" s="40">
        <v>10546</v>
      </c>
      <c r="P123" s="40">
        <v>64478</v>
      </c>
      <c r="Q123" s="40">
        <f t="shared" si="17"/>
        <v>-53932</v>
      </c>
      <c r="R123" s="35"/>
      <c r="S123" s="35"/>
    </row>
    <row r="124" spans="1:19" ht="18" x14ac:dyDescent="0.45">
      <c r="A124" s="39" t="s">
        <v>317</v>
      </c>
      <c r="B124" s="39">
        <v>11470</v>
      </c>
      <c r="C124" s="39" t="s">
        <v>9</v>
      </c>
      <c r="D124" s="40">
        <v>2376234.1714619999</v>
      </c>
      <c r="E124" s="40">
        <v>2196037.7279889998</v>
      </c>
      <c r="F124" s="39">
        <f t="shared" si="12"/>
        <v>4572271.8994509997</v>
      </c>
      <c r="G124" s="39">
        <f t="shared" si="13"/>
        <v>180196.44347300008</v>
      </c>
      <c r="H124" s="40">
        <v>7002.0456370000002</v>
      </c>
      <c r="I124" s="40">
        <v>11482.22184</v>
      </c>
      <c r="J124" s="39">
        <f t="shared" si="14"/>
        <v>18484.267477000001</v>
      </c>
      <c r="K124" s="39">
        <f t="shared" si="15"/>
        <v>-4480.176203</v>
      </c>
      <c r="L124" s="40">
        <v>1125510</v>
      </c>
      <c r="M124" s="40">
        <v>1023643</v>
      </c>
      <c r="N124" s="40">
        <f t="shared" si="16"/>
        <v>101867</v>
      </c>
      <c r="O124" s="40">
        <v>15660</v>
      </c>
      <c r="P124" s="40">
        <v>5567</v>
      </c>
      <c r="Q124" s="40">
        <f t="shared" si="17"/>
        <v>10093</v>
      </c>
      <c r="R124" s="35"/>
      <c r="S124" s="35"/>
    </row>
    <row r="125" spans="1:19" ht="18" x14ac:dyDescent="0.45">
      <c r="A125" s="39" t="s">
        <v>323</v>
      </c>
      <c r="B125" s="39">
        <v>11454</v>
      </c>
      <c r="C125" s="39" t="s">
        <v>9</v>
      </c>
      <c r="D125" s="40">
        <v>5716317.5236330004</v>
      </c>
      <c r="E125" s="40">
        <v>5959518.7771889996</v>
      </c>
      <c r="F125" s="39">
        <f t="shared" si="12"/>
        <v>11675836.300822001</v>
      </c>
      <c r="G125" s="39">
        <f t="shared" si="13"/>
        <v>-243201.25355599914</v>
      </c>
      <c r="H125" s="40">
        <v>94354.867144000003</v>
      </c>
      <c r="I125" s="40">
        <v>72985.110205999998</v>
      </c>
      <c r="J125" s="39">
        <f t="shared" si="14"/>
        <v>167339.97735</v>
      </c>
      <c r="K125" s="39">
        <f t="shared" si="15"/>
        <v>21369.756938000006</v>
      </c>
      <c r="L125" s="40">
        <v>2067392</v>
      </c>
      <c r="M125" s="40">
        <v>2381465</v>
      </c>
      <c r="N125" s="40">
        <f t="shared" si="16"/>
        <v>-314073</v>
      </c>
      <c r="O125" s="40">
        <v>68334</v>
      </c>
      <c r="P125" s="40">
        <v>72620</v>
      </c>
      <c r="Q125" s="40">
        <f t="shared" si="17"/>
        <v>-4286</v>
      </c>
      <c r="R125" s="35"/>
      <c r="S125" s="35"/>
    </row>
    <row r="126" spans="1:19" ht="18" x14ac:dyDescent="0.45">
      <c r="A126" s="39" t="s">
        <v>325</v>
      </c>
      <c r="B126" s="39">
        <v>11477</v>
      </c>
      <c r="C126" s="39" t="s">
        <v>9</v>
      </c>
      <c r="D126" s="40">
        <v>2355009.7268719999</v>
      </c>
      <c r="E126" s="40">
        <v>5211286.0493550003</v>
      </c>
      <c r="F126" s="39">
        <f t="shared" si="12"/>
        <v>7566295.7762270002</v>
      </c>
      <c r="G126" s="39">
        <f t="shared" si="13"/>
        <v>-2856276.3224830003</v>
      </c>
      <c r="H126" s="40">
        <v>48666.399400000002</v>
      </c>
      <c r="I126" s="40">
        <v>156423.51259999999</v>
      </c>
      <c r="J126" s="39">
        <f t="shared" si="14"/>
        <v>205089.91199999998</v>
      </c>
      <c r="K126" s="39">
        <f t="shared" si="15"/>
        <v>-107757.11319999999</v>
      </c>
      <c r="L126" s="40">
        <v>2682845</v>
      </c>
      <c r="M126" s="40">
        <v>5708262</v>
      </c>
      <c r="N126" s="40">
        <f t="shared" si="16"/>
        <v>-3025417</v>
      </c>
      <c r="O126" s="40">
        <v>28212</v>
      </c>
      <c r="P126" s="40">
        <v>91383</v>
      </c>
      <c r="Q126" s="40">
        <f t="shared" si="17"/>
        <v>-63171</v>
      </c>
      <c r="R126" s="35"/>
      <c r="S126" s="35"/>
    </row>
    <row r="127" spans="1:19" ht="18" x14ac:dyDescent="0.45">
      <c r="A127" s="39" t="s">
        <v>327</v>
      </c>
      <c r="B127" s="39">
        <v>11476</v>
      </c>
      <c r="C127" s="39" t="s">
        <v>6</v>
      </c>
      <c r="D127" s="40">
        <v>4604.0662359999997</v>
      </c>
      <c r="E127" s="40">
        <v>52228.608476000001</v>
      </c>
      <c r="F127" s="39">
        <f t="shared" si="12"/>
        <v>56832.674712</v>
      </c>
      <c r="G127" s="39">
        <f t="shared" si="13"/>
        <v>-47624.542240000002</v>
      </c>
      <c r="H127" s="40">
        <v>0</v>
      </c>
      <c r="I127" s="40">
        <v>0</v>
      </c>
      <c r="J127" s="39">
        <f t="shared" si="14"/>
        <v>0</v>
      </c>
      <c r="K127" s="39">
        <f t="shared" si="15"/>
        <v>0</v>
      </c>
      <c r="L127" s="40">
        <v>291383</v>
      </c>
      <c r="M127" s="40">
        <v>131116</v>
      </c>
      <c r="N127" s="40">
        <f t="shared" si="16"/>
        <v>160267</v>
      </c>
      <c r="O127" s="40">
        <v>15948</v>
      </c>
      <c r="P127" s="40">
        <v>9911</v>
      </c>
      <c r="Q127" s="40">
        <f t="shared" si="17"/>
        <v>6037</v>
      </c>
      <c r="R127" s="35"/>
      <c r="S127" s="35"/>
    </row>
    <row r="128" spans="1:19" ht="18" x14ac:dyDescent="0.45">
      <c r="A128" s="39" t="s">
        <v>333</v>
      </c>
      <c r="B128" s="39">
        <v>11495</v>
      </c>
      <c r="C128" s="39" t="s">
        <v>6</v>
      </c>
      <c r="D128" s="40">
        <v>3857447.0709899999</v>
      </c>
      <c r="E128" s="40">
        <v>3839247.6999980002</v>
      </c>
      <c r="F128" s="39">
        <f t="shared" si="12"/>
        <v>7696694.7709880006</v>
      </c>
      <c r="G128" s="39">
        <f t="shared" si="13"/>
        <v>18199.370991999749</v>
      </c>
      <c r="H128" s="40">
        <v>304235.28544100001</v>
      </c>
      <c r="I128" s="40">
        <v>0</v>
      </c>
      <c r="J128" s="39">
        <f t="shared" si="14"/>
        <v>304235.28544100001</v>
      </c>
      <c r="K128" s="39">
        <f t="shared" si="15"/>
        <v>304235.28544100001</v>
      </c>
      <c r="L128" s="40">
        <v>77452511</v>
      </c>
      <c r="M128" s="40">
        <v>54184728</v>
      </c>
      <c r="N128" s="40">
        <f t="shared" si="16"/>
        <v>23267783</v>
      </c>
      <c r="O128" s="40">
        <v>2297332</v>
      </c>
      <c r="P128" s="40">
        <v>4273717</v>
      </c>
      <c r="Q128" s="40">
        <f t="shared" si="17"/>
        <v>-1976385</v>
      </c>
      <c r="R128" s="35"/>
      <c r="S128" s="35"/>
    </row>
    <row r="129" spans="1:19" ht="18" x14ac:dyDescent="0.45">
      <c r="A129" s="39" t="s">
        <v>338</v>
      </c>
      <c r="B129" s="39">
        <v>11517</v>
      </c>
      <c r="C129" s="39" t="s">
        <v>6</v>
      </c>
      <c r="D129" s="40">
        <v>3418624.5128589999</v>
      </c>
      <c r="E129" s="40">
        <v>5360767.9391390001</v>
      </c>
      <c r="F129" s="39">
        <f t="shared" si="12"/>
        <v>8779392.4519979991</v>
      </c>
      <c r="G129" s="39">
        <f t="shared" si="13"/>
        <v>-1942143.4262800002</v>
      </c>
      <c r="H129" s="40">
        <v>446614.37446999998</v>
      </c>
      <c r="I129" s="40">
        <v>211882.87915399999</v>
      </c>
      <c r="J129" s="39">
        <f t="shared" si="14"/>
        <v>658497.253624</v>
      </c>
      <c r="K129" s="39">
        <f t="shared" si="15"/>
        <v>234731.49531599999</v>
      </c>
      <c r="L129" s="40">
        <v>88895992</v>
      </c>
      <c r="M129" s="40">
        <v>57293594</v>
      </c>
      <c r="N129" s="40">
        <f t="shared" si="16"/>
        <v>31602398</v>
      </c>
      <c r="O129" s="40">
        <v>6570219</v>
      </c>
      <c r="P129" s="40">
        <v>9379984</v>
      </c>
      <c r="Q129" s="40">
        <f t="shared" si="17"/>
        <v>-2809765</v>
      </c>
      <c r="R129" s="35"/>
      <c r="S129" s="35"/>
    </row>
    <row r="130" spans="1:19" ht="18" x14ac:dyDescent="0.45">
      <c r="A130" s="39" t="s">
        <v>344</v>
      </c>
      <c r="B130" s="39">
        <v>11521</v>
      </c>
      <c r="C130" s="39" t="s">
        <v>6</v>
      </c>
      <c r="D130" s="40">
        <v>621772.93439199997</v>
      </c>
      <c r="E130" s="40">
        <v>1107488.692725</v>
      </c>
      <c r="F130" s="39">
        <f t="shared" si="12"/>
        <v>1729261.6271170001</v>
      </c>
      <c r="G130" s="39">
        <f t="shared" si="13"/>
        <v>-485715.75833300001</v>
      </c>
      <c r="H130" s="40">
        <v>35746.933550000002</v>
      </c>
      <c r="I130" s="40">
        <v>12403.329680000001</v>
      </c>
      <c r="J130" s="39">
        <f t="shared" si="14"/>
        <v>48150.263230000004</v>
      </c>
      <c r="K130" s="39">
        <f t="shared" si="15"/>
        <v>23343.603869999999</v>
      </c>
      <c r="L130" s="40">
        <v>2224409</v>
      </c>
      <c r="M130" s="40">
        <v>2259186</v>
      </c>
      <c r="N130" s="40">
        <f t="shared" si="16"/>
        <v>-34777</v>
      </c>
      <c r="O130" s="40">
        <v>0</v>
      </c>
      <c r="P130" s="40">
        <v>99205</v>
      </c>
      <c r="Q130" s="40">
        <f t="shared" si="17"/>
        <v>-99205</v>
      </c>
      <c r="R130" s="35"/>
      <c r="S130" s="35"/>
    </row>
    <row r="131" spans="1:19" ht="18" x14ac:dyDescent="0.45">
      <c r="A131" s="39" t="s">
        <v>353</v>
      </c>
      <c r="B131" s="39">
        <v>11551</v>
      </c>
      <c r="C131" s="39" t="s">
        <v>6</v>
      </c>
      <c r="D131" s="40">
        <v>6228243.8450130001</v>
      </c>
      <c r="E131" s="40">
        <v>6509150.2141519999</v>
      </c>
      <c r="F131" s="39">
        <f t="shared" si="12"/>
        <v>12737394.059165001</v>
      </c>
      <c r="G131" s="39">
        <f t="shared" si="13"/>
        <v>-280906.36913899984</v>
      </c>
      <c r="H131" s="40">
        <v>202824.43267800001</v>
      </c>
      <c r="I131" s="40">
        <v>51701.775731000002</v>
      </c>
      <c r="J131" s="39">
        <f t="shared" si="14"/>
        <v>254526.20840900001</v>
      </c>
      <c r="K131" s="39">
        <f t="shared" si="15"/>
        <v>151122.65694700001</v>
      </c>
      <c r="L131" s="40">
        <v>57054458</v>
      </c>
      <c r="M131" s="40">
        <v>45667434</v>
      </c>
      <c r="N131" s="40">
        <f t="shared" si="16"/>
        <v>11387024</v>
      </c>
      <c r="O131" s="40">
        <v>4888406</v>
      </c>
      <c r="P131" s="40">
        <v>3084066</v>
      </c>
      <c r="Q131" s="40">
        <f t="shared" si="17"/>
        <v>1804340</v>
      </c>
      <c r="R131" s="35"/>
      <c r="S131" s="35"/>
    </row>
    <row r="132" spans="1:19" ht="18" x14ac:dyDescent="0.45">
      <c r="A132" s="39" t="s">
        <v>355</v>
      </c>
      <c r="B132" s="39">
        <v>11562</v>
      </c>
      <c r="C132" s="39" t="s">
        <v>6</v>
      </c>
      <c r="D132" s="40">
        <v>17507.185834</v>
      </c>
      <c r="E132" s="40">
        <v>219177.53588400001</v>
      </c>
      <c r="F132" s="39">
        <f t="shared" si="12"/>
        <v>236684.72171800002</v>
      </c>
      <c r="G132" s="39">
        <f t="shared" si="13"/>
        <v>-201670.35005000001</v>
      </c>
      <c r="H132" s="40">
        <v>0</v>
      </c>
      <c r="I132" s="40">
        <v>407.87549000000001</v>
      </c>
      <c r="J132" s="39">
        <f t="shared" si="14"/>
        <v>407.87549000000001</v>
      </c>
      <c r="K132" s="39">
        <f t="shared" si="15"/>
        <v>-407.87549000000001</v>
      </c>
      <c r="L132" s="40">
        <v>7387509</v>
      </c>
      <c r="M132" s="40">
        <v>5542240</v>
      </c>
      <c r="N132" s="40">
        <f t="shared" si="16"/>
        <v>1845269</v>
      </c>
      <c r="O132" s="40">
        <v>595176</v>
      </c>
      <c r="P132" s="40">
        <v>650909</v>
      </c>
      <c r="Q132" s="40">
        <f t="shared" si="17"/>
        <v>-55733</v>
      </c>
      <c r="R132" s="35"/>
      <c r="S132" s="35"/>
    </row>
    <row r="133" spans="1:19" ht="18" x14ac:dyDescent="0.45">
      <c r="A133" s="39" t="s">
        <v>373</v>
      </c>
      <c r="B133" s="39">
        <v>11621</v>
      </c>
      <c r="C133" s="39" t="s">
        <v>6</v>
      </c>
      <c r="D133" s="40">
        <v>2575469.1862659999</v>
      </c>
      <c r="E133" s="40">
        <v>2945786.9112379998</v>
      </c>
      <c r="F133" s="39">
        <f t="shared" si="12"/>
        <v>5521256.0975039992</v>
      </c>
      <c r="G133" s="39">
        <f t="shared" si="13"/>
        <v>-370317.72497199988</v>
      </c>
      <c r="H133" s="40">
        <v>296636.129158</v>
      </c>
      <c r="I133" s="40">
        <v>156558.24597399999</v>
      </c>
      <c r="J133" s="39">
        <f t="shared" si="14"/>
        <v>453194.37513199996</v>
      </c>
      <c r="K133" s="39">
        <f t="shared" si="15"/>
        <v>140077.88318400001</v>
      </c>
      <c r="L133" s="40">
        <v>2541150</v>
      </c>
      <c r="M133" s="40">
        <v>2735591</v>
      </c>
      <c r="N133" s="40">
        <f t="shared" si="16"/>
        <v>-194441</v>
      </c>
      <c r="O133" s="40">
        <v>8773</v>
      </c>
      <c r="P133" s="40">
        <v>108477</v>
      </c>
      <c r="Q133" s="40">
        <f t="shared" si="17"/>
        <v>-99704</v>
      </c>
      <c r="R133" s="35"/>
      <c r="S133" s="35"/>
    </row>
    <row r="134" spans="1:19" ht="18" x14ac:dyDescent="0.45">
      <c r="A134" s="39" t="s">
        <v>383</v>
      </c>
      <c r="B134" s="39">
        <v>11661</v>
      </c>
      <c r="C134" s="39" t="s">
        <v>6</v>
      </c>
      <c r="D134" s="40">
        <v>921245.86979799997</v>
      </c>
      <c r="E134" s="40">
        <v>987398.46693500003</v>
      </c>
      <c r="F134" s="39">
        <f t="shared" si="12"/>
        <v>1908644.3367329999</v>
      </c>
      <c r="G134" s="39">
        <f t="shared" si="13"/>
        <v>-66152.597137000063</v>
      </c>
      <c r="H134" s="40">
        <v>110424.52778999999</v>
      </c>
      <c r="I134" s="40">
        <v>91158.691000000006</v>
      </c>
      <c r="J134" s="39">
        <f t="shared" si="14"/>
        <v>201583.21879000001</v>
      </c>
      <c r="K134" s="39">
        <f t="shared" si="15"/>
        <v>19265.836789999987</v>
      </c>
      <c r="L134" s="40">
        <v>1685506</v>
      </c>
      <c r="M134" s="40">
        <v>1372613</v>
      </c>
      <c r="N134" s="40">
        <f t="shared" si="16"/>
        <v>312893</v>
      </c>
      <c r="O134" s="40">
        <v>60417</v>
      </c>
      <c r="P134" s="40">
        <v>93077</v>
      </c>
      <c r="Q134" s="40">
        <f t="shared" si="17"/>
        <v>-32660</v>
      </c>
      <c r="R134" s="35"/>
      <c r="S134" s="35"/>
    </row>
    <row r="135" spans="1:19" ht="18" x14ac:dyDescent="0.45">
      <c r="A135" s="39" t="s">
        <v>391</v>
      </c>
      <c r="B135" s="39">
        <v>11665</v>
      </c>
      <c r="C135" s="39" t="s">
        <v>6</v>
      </c>
      <c r="D135" s="40">
        <v>240948.142441</v>
      </c>
      <c r="E135" s="40">
        <v>310239.42845900002</v>
      </c>
      <c r="F135" s="39">
        <f t="shared" si="12"/>
        <v>551187.57090000005</v>
      </c>
      <c r="G135" s="39">
        <f t="shared" si="13"/>
        <v>-69291.286018000013</v>
      </c>
      <c r="H135" s="40">
        <v>0</v>
      </c>
      <c r="I135" s="40">
        <v>317.97206999999997</v>
      </c>
      <c r="J135" s="39">
        <f t="shared" si="14"/>
        <v>317.97206999999997</v>
      </c>
      <c r="K135" s="39">
        <f t="shared" si="15"/>
        <v>-317.97206999999997</v>
      </c>
      <c r="L135" s="40">
        <v>2672007</v>
      </c>
      <c r="M135" s="40">
        <v>2268932</v>
      </c>
      <c r="N135" s="40">
        <f t="shared" si="16"/>
        <v>403075</v>
      </c>
      <c r="O135" s="40">
        <v>153100</v>
      </c>
      <c r="P135" s="40">
        <v>135369</v>
      </c>
      <c r="Q135" s="40">
        <f t="shared" si="17"/>
        <v>17731</v>
      </c>
      <c r="R135" s="35"/>
      <c r="S135" s="35"/>
    </row>
    <row r="136" spans="1:19" ht="18" x14ac:dyDescent="0.45">
      <c r="A136" s="39" t="s">
        <v>409</v>
      </c>
      <c r="B136" s="39">
        <v>11706</v>
      </c>
      <c r="C136" s="39" t="s">
        <v>9</v>
      </c>
      <c r="D136" s="40">
        <v>2175296.3504590001</v>
      </c>
      <c r="E136" s="40">
        <v>1211071.5349900001</v>
      </c>
      <c r="F136" s="39">
        <f t="shared" si="12"/>
        <v>3386367.8854490002</v>
      </c>
      <c r="G136" s="39">
        <f t="shared" si="13"/>
        <v>964224.81546900002</v>
      </c>
      <c r="H136" s="40">
        <v>8933.89</v>
      </c>
      <c r="I136" s="40">
        <v>33050.394030000003</v>
      </c>
      <c r="J136" s="39">
        <f t="shared" si="14"/>
        <v>41984.284030000003</v>
      </c>
      <c r="K136" s="39">
        <f t="shared" si="15"/>
        <v>-24116.504030000004</v>
      </c>
      <c r="L136" s="40">
        <v>2950734</v>
      </c>
      <c r="M136" s="40">
        <v>1963261</v>
      </c>
      <c r="N136" s="40">
        <f t="shared" si="16"/>
        <v>987473</v>
      </c>
      <c r="O136" s="40">
        <v>111766</v>
      </c>
      <c r="P136" s="40">
        <v>93212</v>
      </c>
      <c r="Q136" s="40">
        <f t="shared" si="17"/>
        <v>18554</v>
      </c>
      <c r="R136" s="35"/>
      <c r="S136" s="35"/>
    </row>
    <row r="137" spans="1:19" ht="18" x14ac:dyDescent="0.45">
      <c r="A137" s="39" t="s">
        <v>416</v>
      </c>
      <c r="B137" s="39">
        <v>11691</v>
      </c>
      <c r="C137" s="39" t="s">
        <v>19</v>
      </c>
      <c r="D137" s="40">
        <v>75709.807413999995</v>
      </c>
      <c r="E137" s="40">
        <v>61202.964914999997</v>
      </c>
      <c r="F137" s="39">
        <f t="shared" si="12"/>
        <v>136912.772329</v>
      </c>
      <c r="G137" s="39">
        <f t="shared" si="13"/>
        <v>14506.842498999998</v>
      </c>
      <c r="H137" s="40">
        <v>3144.8770049999998</v>
      </c>
      <c r="I137" s="40">
        <v>4097.2873090000003</v>
      </c>
      <c r="J137" s="39">
        <f t="shared" si="14"/>
        <v>7242.1643139999996</v>
      </c>
      <c r="K137" s="39">
        <f t="shared" si="15"/>
        <v>-952.41030400000045</v>
      </c>
      <c r="L137" s="40">
        <v>35179</v>
      </c>
      <c r="M137" s="40">
        <v>218</v>
      </c>
      <c r="N137" s="40">
        <f t="shared" si="16"/>
        <v>34961</v>
      </c>
      <c r="O137" s="40">
        <v>0</v>
      </c>
      <c r="P137" s="40">
        <v>0</v>
      </c>
      <c r="Q137" s="40">
        <f t="shared" si="17"/>
        <v>0</v>
      </c>
      <c r="R137" s="35"/>
      <c r="S137" s="35"/>
    </row>
    <row r="138" spans="1:19" ht="18" x14ac:dyDescent="0.45">
      <c r="A138" s="39" t="s">
        <v>424</v>
      </c>
      <c r="B138" s="39">
        <v>11701</v>
      </c>
      <c r="C138" s="39" t="s">
        <v>6</v>
      </c>
      <c r="D138" s="40">
        <v>220877.91192799999</v>
      </c>
      <c r="E138" s="40">
        <v>211446.68534600001</v>
      </c>
      <c r="F138" s="39">
        <f t="shared" si="12"/>
        <v>432324.597274</v>
      </c>
      <c r="G138" s="39">
        <f t="shared" si="13"/>
        <v>9431.2265819999739</v>
      </c>
      <c r="H138" s="40">
        <v>54315.518040000003</v>
      </c>
      <c r="I138" s="40">
        <v>54968.222357999999</v>
      </c>
      <c r="J138" s="39">
        <f t="shared" si="14"/>
        <v>109283.74039799999</v>
      </c>
      <c r="K138" s="39">
        <f t="shared" si="15"/>
        <v>-652.70431799999642</v>
      </c>
      <c r="L138" s="40">
        <v>381029</v>
      </c>
      <c r="M138" s="40">
        <v>211819</v>
      </c>
      <c r="N138" s="40">
        <f t="shared" si="16"/>
        <v>169210</v>
      </c>
      <c r="O138" s="40">
        <v>18101</v>
      </c>
      <c r="P138" s="40">
        <v>46882</v>
      </c>
      <c r="Q138" s="40">
        <f t="shared" si="17"/>
        <v>-28781</v>
      </c>
      <c r="R138" s="35"/>
      <c r="S138" s="35"/>
    </row>
    <row r="139" spans="1:19" ht="18" x14ac:dyDescent="0.45">
      <c r="A139" s="39" t="s">
        <v>428</v>
      </c>
      <c r="B139" s="39">
        <v>11736</v>
      </c>
      <c r="C139" s="39" t="s">
        <v>9</v>
      </c>
      <c r="D139" s="40">
        <v>6943601.7869450003</v>
      </c>
      <c r="E139" s="40">
        <v>3109527.8380530002</v>
      </c>
      <c r="F139" s="39">
        <f t="shared" si="12"/>
        <v>10053129.624998</v>
      </c>
      <c r="G139" s="39">
        <f t="shared" si="13"/>
        <v>3834073.9488920001</v>
      </c>
      <c r="H139" s="40">
        <v>99413.758738999997</v>
      </c>
      <c r="I139" s="40">
        <v>284365.74651899998</v>
      </c>
      <c r="J139" s="39">
        <f t="shared" si="14"/>
        <v>383779.50525799999</v>
      </c>
      <c r="K139" s="39">
        <f t="shared" si="15"/>
        <v>-184951.98777999997</v>
      </c>
      <c r="L139" s="40">
        <v>0</v>
      </c>
      <c r="M139" s="40">
        <v>0</v>
      </c>
      <c r="N139" s="40">
        <f t="shared" si="16"/>
        <v>0</v>
      </c>
      <c r="O139" s="40">
        <v>0</v>
      </c>
      <c r="P139" s="40">
        <v>0</v>
      </c>
      <c r="Q139" s="40">
        <f t="shared" si="17"/>
        <v>0</v>
      </c>
      <c r="R139" s="35"/>
      <c r="S139" s="35"/>
    </row>
    <row r="140" spans="1:19" ht="18" x14ac:dyDescent="0.45">
      <c r="A140" s="39" t="s">
        <v>430</v>
      </c>
      <c r="B140" s="39">
        <v>11738</v>
      </c>
      <c r="C140" s="39" t="s">
        <v>6</v>
      </c>
      <c r="D140" s="40">
        <v>253608.925563</v>
      </c>
      <c r="E140" s="40">
        <v>191674.88011200001</v>
      </c>
      <c r="F140" s="39">
        <f t="shared" si="12"/>
        <v>445283.80567500001</v>
      </c>
      <c r="G140" s="39">
        <f t="shared" si="13"/>
        <v>61934.045450999984</v>
      </c>
      <c r="H140" s="40">
        <v>44270.64417</v>
      </c>
      <c r="I140" s="40">
        <v>153947.70220500001</v>
      </c>
      <c r="J140" s="39">
        <f t="shared" si="14"/>
        <v>198218.34637500002</v>
      </c>
      <c r="K140" s="39">
        <f t="shared" si="15"/>
        <v>-109677.05803500001</v>
      </c>
      <c r="L140" s="40">
        <v>4704196</v>
      </c>
      <c r="M140" s="40">
        <v>1962331</v>
      </c>
      <c r="N140" s="40">
        <f t="shared" si="16"/>
        <v>2741865</v>
      </c>
      <c r="O140" s="40">
        <v>141312</v>
      </c>
      <c r="P140" s="40">
        <v>912225</v>
      </c>
      <c r="Q140" s="40">
        <f t="shared" si="17"/>
        <v>-770913</v>
      </c>
      <c r="R140" s="35"/>
      <c r="S140" s="35"/>
    </row>
    <row r="141" spans="1:19" ht="18" x14ac:dyDescent="0.45">
      <c r="A141" s="39" t="s">
        <v>433</v>
      </c>
      <c r="B141" s="39">
        <v>11741</v>
      </c>
      <c r="C141" s="39" t="s">
        <v>6</v>
      </c>
      <c r="D141" s="40">
        <v>528700.59701899998</v>
      </c>
      <c r="E141" s="40">
        <v>351523.10783699999</v>
      </c>
      <c r="F141" s="39">
        <f t="shared" si="12"/>
        <v>880223.70485599991</v>
      </c>
      <c r="G141" s="39">
        <f t="shared" si="13"/>
        <v>177177.48918199999</v>
      </c>
      <c r="H141" s="40">
        <v>189451.33327</v>
      </c>
      <c r="I141" s="40">
        <v>143344.46366000001</v>
      </c>
      <c r="J141" s="39">
        <f t="shared" si="14"/>
        <v>332795.79693000001</v>
      </c>
      <c r="K141" s="39">
        <f t="shared" si="15"/>
        <v>46106.869609999994</v>
      </c>
      <c r="L141" s="40">
        <v>1639999</v>
      </c>
      <c r="M141" s="40">
        <v>263652</v>
      </c>
      <c r="N141" s="40">
        <f t="shared" si="16"/>
        <v>1376347</v>
      </c>
      <c r="O141" s="40">
        <v>160617</v>
      </c>
      <c r="P141" s="40">
        <v>44918</v>
      </c>
      <c r="Q141" s="40">
        <f t="shared" si="17"/>
        <v>115699</v>
      </c>
      <c r="R141" s="35"/>
      <c r="S141" s="35"/>
    </row>
    <row r="142" spans="1:19" ht="18" x14ac:dyDescent="0.45">
      <c r="A142" s="39" t="s">
        <v>99</v>
      </c>
      <c r="B142" s="39">
        <v>10920</v>
      </c>
      <c r="C142" s="39" t="s">
        <v>6</v>
      </c>
      <c r="D142" s="40">
        <v>113321.81621</v>
      </c>
      <c r="E142" s="40">
        <v>132571.394543</v>
      </c>
      <c r="F142" s="39">
        <f t="shared" ref="F142:F184" si="18">D142+E142</f>
        <v>245893.21075299999</v>
      </c>
      <c r="G142" s="39">
        <f t="shared" ref="G142:G184" si="19">D142-E142</f>
        <v>-19249.578332999998</v>
      </c>
      <c r="H142" s="40">
        <v>9119.9595399999998</v>
      </c>
      <c r="I142" s="40">
        <v>5695.1170840000004</v>
      </c>
      <c r="J142" s="39">
        <f t="shared" ref="J142:J184" si="20">H142+I142</f>
        <v>14815.076624000001</v>
      </c>
      <c r="K142" s="39">
        <f t="shared" ref="K142:K184" si="21">H142-I142</f>
        <v>3424.8424559999994</v>
      </c>
      <c r="L142" s="40">
        <v>3506548</v>
      </c>
      <c r="M142" s="40">
        <v>0</v>
      </c>
      <c r="N142" s="40">
        <f t="shared" ref="N142:N184" si="22">L142-M142</f>
        <v>3506548</v>
      </c>
      <c r="O142" s="40">
        <v>1801581</v>
      </c>
      <c r="P142" s="40">
        <v>0</v>
      </c>
      <c r="Q142" s="40">
        <f t="shared" ref="Q142:Q184" si="23">O142-P142</f>
        <v>1801581</v>
      </c>
      <c r="R142" s="35"/>
      <c r="S142" s="35"/>
    </row>
    <row r="143" spans="1:19" ht="18" x14ac:dyDescent="0.45">
      <c r="A143" s="39" t="s">
        <v>154</v>
      </c>
      <c r="B143" s="39">
        <v>11172</v>
      </c>
      <c r="C143" s="39" t="s">
        <v>19</v>
      </c>
      <c r="D143" s="40">
        <v>4764201.218204</v>
      </c>
      <c r="E143" s="40">
        <v>3711561.3206170001</v>
      </c>
      <c r="F143" s="39">
        <f t="shared" si="18"/>
        <v>8475762.5388210006</v>
      </c>
      <c r="G143" s="39">
        <f t="shared" si="19"/>
        <v>1052639.8975869999</v>
      </c>
      <c r="H143" s="40">
        <v>360217.39070699998</v>
      </c>
      <c r="I143" s="40">
        <v>365559.17167900002</v>
      </c>
      <c r="J143" s="39">
        <f t="shared" si="20"/>
        <v>725776.56238600006</v>
      </c>
      <c r="K143" s="39">
        <f t="shared" si="21"/>
        <v>-5341.7809720000369</v>
      </c>
      <c r="L143" s="40">
        <v>2565135</v>
      </c>
      <c r="M143" s="40">
        <v>453624</v>
      </c>
      <c r="N143" s="40">
        <f t="shared" si="22"/>
        <v>2111511</v>
      </c>
      <c r="O143" s="40">
        <v>0</v>
      </c>
      <c r="P143" s="40">
        <v>0</v>
      </c>
      <c r="Q143" s="40">
        <f t="shared" si="23"/>
        <v>0</v>
      </c>
      <c r="R143" s="35"/>
      <c r="S143" s="35"/>
    </row>
    <row r="144" spans="1:19" ht="18" x14ac:dyDescent="0.45">
      <c r="A144" s="39" t="s">
        <v>158</v>
      </c>
      <c r="B144" s="39">
        <v>11183</v>
      </c>
      <c r="C144" s="39" t="s">
        <v>9</v>
      </c>
      <c r="D144" s="40">
        <v>7295991.4270019997</v>
      </c>
      <c r="E144" s="40">
        <v>5319114.9068940002</v>
      </c>
      <c r="F144" s="39">
        <f t="shared" si="18"/>
        <v>12615106.333896</v>
      </c>
      <c r="G144" s="39">
        <f t="shared" si="19"/>
        <v>1976876.5201079994</v>
      </c>
      <c r="H144" s="40">
        <v>274543.52843399998</v>
      </c>
      <c r="I144" s="40">
        <v>333963.53054299997</v>
      </c>
      <c r="J144" s="39">
        <f t="shared" si="20"/>
        <v>608507.05897699995</v>
      </c>
      <c r="K144" s="39">
        <f t="shared" si="21"/>
        <v>-59420.002108999994</v>
      </c>
      <c r="L144" s="40">
        <v>3770270</v>
      </c>
      <c r="M144" s="40">
        <v>2016042</v>
      </c>
      <c r="N144" s="40">
        <f t="shared" si="22"/>
        <v>1754228</v>
      </c>
      <c r="O144" s="40">
        <v>0</v>
      </c>
      <c r="P144" s="40">
        <v>0</v>
      </c>
      <c r="Q144" s="40">
        <f t="shared" si="23"/>
        <v>0</v>
      </c>
      <c r="R144" s="35"/>
      <c r="S144" s="35"/>
    </row>
    <row r="145" spans="1:19" ht="18" x14ac:dyDescent="0.45">
      <c r="A145" s="39" t="s">
        <v>163</v>
      </c>
      <c r="B145" s="39">
        <v>11197</v>
      </c>
      <c r="C145" s="39" t="s">
        <v>9</v>
      </c>
      <c r="D145" s="40">
        <v>8865626.0162979998</v>
      </c>
      <c r="E145" s="40">
        <v>8848629.5839370005</v>
      </c>
      <c r="F145" s="39">
        <f t="shared" si="18"/>
        <v>17714255.600235</v>
      </c>
      <c r="G145" s="39">
        <f t="shared" si="19"/>
        <v>16996.432360999286</v>
      </c>
      <c r="H145" s="40">
        <v>60546</v>
      </c>
      <c r="I145" s="40">
        <v>98.892700000000005</v>
      </c>
      <c r="J145" s="39">
        <f t="shared" si="20"/>
        <v>60644.892699999997</v>
      </c>
      <c r="K145" s="39">
        <f t="shared" si="21"/>
        <v>60447.107300000003</v>
      </c>
      <c r="L145" s="40">
        <v>4769376</v>
      </c>
      <c r="M145" s="40">
        <v>4784695</v>
      </c>
      <c r="N145" s="40">
        <f t="shared" si="22"/>
        <v>-15319</v>
      </c>
      <c r="O145" s="40">
        <v>48969</v>
      </c>
      <c r="P145" s="40">
        <v>0</v>
      </c>
      <c r="Q145" s="40">
        <f t="shared" si="23"/>
        <v>48969</v>
      </c>
      <c r="R145" s="35"/>
      <c r="S145" s="35"/>
    </row>
    <row r="146" spans="1:19" ht="18" x14ac:dyDescent="0.45">
      <c r="A146" s="39" t="s">
        <v>165</v>
      </c>
      <c r="B146" s="39">
        <v>11195</v>
      </c>
      <c r="C146" s="39" t="s">
        <v>9</v>
      </c>
      <c r="D146" s="40">
        <v>9326690.3957870007</v>
      </c>
      <c r="E146" s="40">
        <v>8462937.9211110007</v>
      </c>
      <c r="F146" s="39">
        <f t="shared" si="18"/>
        <v>17789628.316898003</v>
      </c>
      <c r="G146" s="39">
        <f t="shared" si="19"/>
        <v>863752.47467599995</v>
      </c>
      <c r="H146" s="40">
        <v>150637.71642000001</v>
      </c>
      <c r="I146" s="40">
        <v>136295.84213999999</v>
      </c>
      <c r="J146" s="39">
        <f t="shared" si="20"/>
        <v>286933.55856000003</v>
      </c>
      <c r="K146" s="39">
        <f t="shared" si="21"/>
        <v>14341.874280000018</v>
      </c>
      <c r="L146" s="40">
        <v>2194159</v>
      </c>
      <c r="M146" s="40">
        <v>1478611</v>
      </c>
      <c r="N146" s="40">
        <f t="shared" si="22"/>
        <v>715548</v>
      </c>
      <c r="O146" s="40">
        <v>0</v>
      </c>
      <c r="P146" s="40">
        <v>0</v>
      </c>
      <c r="Q146" s="40">
        <f t="shared" si="23"/>
        <v>0</v>
      </c>
      <c r="R146" s="35"/>
      <c r="S146" s="35"/>
    </row>
    <row r="147" spans="1:19" ht="18" x14ac:dyDescent="0.45">
      <c r="A147" s="39" t="s">
        <v>167</v>
      </c>
      <c r="B147" s="39">
        <v>11215</v>
      </c>
      <c r="C147" s="39" t="s">
        <v>9</v>
      </c>
      <c r="D147" s="40">
        <v>6364054.9022920001</v>
      </c>
      <c r="E147" s="40">
        <v>5739589.273639</v>
      </c>
      <c r="F147" s="39">
        <f t="shared" si="18"/>
        <v>12103644.175930999</v>
      </c>
      <c r="G147" s="39">
        <f t="shared" si="19"/>
        <v>624465.62865300011</v>
      </c>
      <c r="H147" s="40">
        <v>726204.446321</v>
      </c>
      <c r="I147" s="40">
        <v>173485.35884500001</v>
      </c>
      <c r="J147" s="39">
        <f t="shared" si="20"/>
        <v>899689.80516600003</v>
      </c>
      <c r="K147" s="39">
        <f t="shared" si="21"/>
        <v>552719.08747599996</v>
      </c>
      <c r="L147" s="40">
        <v>7466609</v>
      </c>
      <c r="M147" s="40">
        <v>5985237</v>
      </c>
      <c r="N147" s="40">
        <f t="shared" si="22"/>
        <v>1481372</v>
      </c>
      <c r="O147" s="40">
        <v>828855</v>
      </c>
      <c r="P147" s="40">
        <v>132790</v>
      </c>
      <c r="Q147" s="40">
        <f t="shared" si="23"/>
        <v>696065</v>
      </c>
      <c r="R147" s="35"/>
      <c r="S147" s="35"/>
    </row>
    <row r="148" spans="1:19" ht="18" x14ac:dyDescent="0.45">
      <c r="A148" s="39" t="s">
        <v>171</v>
      </c>
      <c r="B148" s="39">
        <v>11196</v>
      </c>
      <c r="C148" s="39" t="s">
        <v>19</v>
      </c>
      <c r="D148" s="40">
        <v>856143.53104799998</v>
      </c>
      <c r="E148" s="40">
        <v>1324347.7183660001</v>
      </c>
      <c r="F148" s="39">
        <f t="shared" si="18"/>
        <v>2180491.2494140002</v>
      </c>
      <c r="G148" s="39">
        <f t="shared" si="19"/>
        <v>-468204.18731800013</v>
      </c>
      <c r="H148" s="40">
        <v>38071.759660000003</v>
      </c>
      <c r="I148" s="40">
        <v>101965.416814</v>
      </c>
      <c r="J148" s="39">
        <f t="shared" si="20"/>
        <v>140037.17647400001</v>
      </c>
      <c r="K148" s="39">
        <f t="shared" si="21"/>
        <v>-63893.657153999993</v>
      </c>
      <c r="L148" s="40">
        <v>234540</v>
      </c>
      <c r="M148" s="40">
        <v>0</v>
      </c>
      <c r="N148" s="40">
        <f t="shared" si="22"/>
        <v>234540</v>
      </c>
      <c r="O148" s="40">
        <v>0</v>
      </c>
      <c r="P148" s="40">
        <v>0</v>
      </c>
      <c r="Q148" s="40">
        <f t="shared" si="23"/>
        <v>0</v>
      </c>
      <c r="R148" s="35"/>
      <c r="S148" s="35"/>
    </row>
    <row r="149" spans="1:19" ht="18" x14ac:dyDescent="0.45">
      <c r="A149" s="39" t="s">
        <v>192</v>
      </c>
      <c r="B149" s="39">
        <v>11260</v>
      </c>
      <c r="C149" s="39" t="s">
        <v>9</v>
      </c>
      <c r="D149" s="40">
        <v>5120359.0917910002</v>
      </c>
      <c r="E149" s="40">
        <v>5073983.7399340002</v>
      </c>
      <c r="F149" s="39">
        <f t="shared" si="18"/>
        <v>10194342.831725001</v>
      </c>
      <c r="G149" s="39">
        <f t="shared" si="19"/>
        <v>46375.351857000031</v>
      </c>
      <c r="H149" s="40">
        <v>66256.161510000005</v>
      </c>
      <c r="I149" s="40">
        <v>65010.187376000002</v>
      </c>
      <c r="J149" s="39">
        <f t="shared" si="20"/>
        <v>131266.34888599999</v>
      </c>
      <c r="K149" s="39">
        <f t="shared" si="21"/>
        <v>1245.9741340000037</v>
      </c>
      <c r="L149" s="40">
        <v>306209</v>
      </c>
      <c r="M149" s="40">
        <v>225047</v>
      </c>
      <c r="N149" s="40">
        <f t="shared" si="22"/>
        <v>81162</v>
      </c>
      <c r="O149" s="40">
        <v>0</v>
      </c>
      <c r="P149" s="40">
        <v>0</v>
      </c>
      <c r="Q149" s="40">
        <f t="shared" si="23"/>
        <v>0</v>
      </c>
      <c r="R149" s="35"/>
      <c r="S149" s="35"/>
    </row>
    <row r="150" spans="1:19" ht="18" x14ac:dyDescent="0.45">
      <c r="A150" s="39" t="s">
        <v>220</v>
      </c>
      <c r="B150" s="39">
        <v>11308</v>
      </c>
      <c r="C150" s="39" t="s">
        <v>9</v>
      </c>
      <c r="D150" s="40">
        <v>2855010.4409409999</v>
      </c>
      <c r="E150" s="40">
        <v>2160005.566323</v>
      </c>
      <c r="F150" s="39">
        <f t="shared" si="18"/>
        <v>5015016.0072639994</v>
      </c>
      <c r="G150" s="39">
        <f t="shared" si="19"/>
        <v>695004.87461799989</v>
      </c>
      <c r="H150" s="40">
        <v>92607.909979999997</v>
      </c>
      <c r="I150" s="40">
        <v>105006.57694</v>
      </c>
      <c r="J150" s="39">
        <f t="shared" si="20"/>
        <v>197614.48692</v>
      </c>
      <c r="K150" s="39">
        <f t="shared" si="21"/>
        <v>-12398.666960000002</v>
      </c>
      <c r="L150" s="40">
        <v>2564538</v>
      </c>
      <c r="M150" s="40">
        <v>1684218</v>
      </c>
      <c r="N150" s="40">
        <f t="shared" si="22"/>
        <v>880320</v>
      </c>
      <c r="O150" s="40">
        <v>157723</v>
      </c>
      <c r="P150" s="40">
        <v>0</v>
      </c>
      <c r="Q150" s="40">
        <f t="shared" si="23"/>
        <v>157723</v>
      </c>
      <c r="R150" s="35"/>
      <c r="S150" s="35"/>
    </row>
    <row r="151" spans="1:19" ht="18" x14ac:dyDescent="0.45">
      <c r="A151" s="39" t="s">
        <v>229</v>
      </c>
      <c r="B151" s="39">
        <v>11312</v>
      </c>
      <c r="C151" s="39" t="s">
        <v>9</v>
      </c>
      <c r="D151" s="40">
        <v>8547017.8388889991</v>
      </c>
      <c r="E151" s="40">
        <v>7023281.8963660002</v>
      </c>
      <c r="F151" s="39">
        <f t="shared" si="18"/>
        <v>15570299.735254999</v>
      </c>
      <c r="G151" s="39">
        <f t="shared" si="19"/>
        <v>1523735.9425229989</v>
      </c>
      <c r="H151" s="40">
        <v>402245.11469999998</v>
      </c>
      <c r="I151" s="40">
        <v>140200.21257999999</v>
      </c>
      <c r="J151" s="39">
        <f t="shared" si="20"/>
        <v>542445.32727999997</v>
      </c>
      <c r="K151" s="39">
        <f t="shared" si="21"/>
        <v>262044.90211999998</v>
      </c>
      <c r="L151" s="40">
        <v>3621713</v>
      </c>
      <c r="M151" s="40">
        <v>1842180</v>
      </c>
      <c r="N151" s="40">
        <f t="shared" si="22"/>
        <v>1779533</v>
      </c>
      <c r="O151" s="40">
        <v>79969</v>
      </c>
      <c r="P151" s="40">
        <v>0</v>
      </c>
      <c r="Q151" s="40">
        <f t="shared" si="23"/>
        <v>79969</v>
      </c>
      <c r="R151" s="35"/>
      <c r="S151" s="35"/>
    </row>
    <row r="152" spans="1:19" ht="18" x14ac:dyDescent="0.45">
      <c r="A152" s="39" t="s">
        <v>231</v>
      </c>
      <c r="B152" s="39">
        <v>11315</v>
      </c>
      <c r="C152" s="39" t="s">
        <v>233</v>
      </c>
      <c r="D152" s="40">
        <v>3768935.1515259999</v>
      </c>
      <c r="E152" s="40">
        <v>686587.82292299997</v>
      </c>
      <c r="F152" s="39">
        <f t="shared" si="18"/>
        <v>4455522.9744489994</v>
      </c>
      <c r="G152" s="39">
        <f t="shared" si="19"/>
        <v>3082347.3286029999</v>
      </c>
      <c r="H152" s="40">
        <v>3414.5703279999998</v>
      </c>
      <c r="I152" s="40">
        <v>171416.04506</v>
      </c>
      <c r="J152" s="39">
        <f t="shared" si="20"/>
        <v>174830.61538800001</v>
      </c>
      <c r="K152" s="39">
        <f t="shared" si="21"/>
        <v>-168001.474732</v>
      </c>
      <c r="L152" s="40">
        <v>78075033</v>
      </c>
      <c r="M152" s="40">
        <v>26074203</v>
      </c>
      <c r="N152" s="40">
        <f t="shared" si="22"/>
        <v>52000830</v>
      </c>
      <c r="O152" s="40">
        <v>5109538</v>
      </c>
      <c r="P152" s="40">
        <v>3805890</v>
      </c>
      <c r="Q152" s="40">
        <f t="shared" si="23"/>
        <v>1303648</v>
      </c>
      <c r="R152" s="35"/>
      <c r="S152" s="35"/>
    </row>
    <row r="153" spans="1:19" ht="18" x14ac:dyDescent="0.45">
      <c r="A153" s="39" t="s">
        <v>246</v>
      </c>
      <c r="B153" s="39">
        <v>11323</v>
      </c>
      <c r="C153" s="39" t="s">
        <v>6</v>
      </c>
      <c r="D153" s="40">
        <v>174064.987971</v>
      </c>
      <c r="E153" s="40">
        <v>380240.57982799999</v>
      </c>
      <c r="F153" s="39">
        <f t="shared" si="18"/>
        <v>554305.56779899995</v>
      </c>
      <c r="G153" s="39">
        <f t="shared" si="19"/>
        <v>-206175.59185699999</v>
      </c>
      <c r="H153" s="40">
        <v>0</v>
      </c>
      <c r="I153" s="40">
        <v>10047.122351</v>
      </c>
      <c r="J153" s="39">
        <f t="shared" si="20"/>
        <v>10047.122351</v>
      </c>
      <c r="K153" s="39">
        <f t="shared" si="21"/>
        <v>-10047.122351</v>
      </c>
      <c r="L153" s="40">
        <v>2969050</v>
      </c>
      <c r="M153" s="40">
        <v>1611283</v>
      </c>
      <c r="N153" s="40">
        <f t="shared" si="22"/>
        <v>1357767</v>
      </c>
      <c r="O153" s="40">
        <v>0</v>
      </c>
      <c r="P153" s="40">
        <v>392893</v>
      </c>
      <c r="Q153" s="40">
        <f t="shared" si="23"/>
        <v>-392893</v>
      </c>
      <c r="R153" s="35"/>
      <c r="S153" s="35"/>
    </row>
    <row r="154" spans="1:19" ht="18" x14ac:dyDescent="0.45">
      <c r="A154" s="39" t="s">
        <v>250</v>
      </c>
      <c r="B154" s="39">
        <v>11340</v>
      </c>
      <c r="C154" s="39" t="s">
        <v>6</v>
      </c>
      <c r="D154" s="40">
        <v>106829.654091</v>
      </c>
      <c r="E154" s="40">
        <v>326255.21298700001</v>
      </c>
      <c r="F154" s="39">
        <f t="shared" si="18"/>
        <v>433084.86707799998</v>
      </c>
      <c r="G154" s="39">
        <f t="shared" si="19"/>
        <v>-219425.558896</v>
      </c>
      <c r="H154" s="40">
        <v>0</v>
      </c>
      <c r="I154" s="40">
        <v>51099.150426</v>
      </c>
      <c r="J154" s="39">
        <f t="shared" si="20"/>
        <v>51099.150426</v>
      </c>
      <c r="K154" s="39">
        <f t="shared" si="21"/>
        <v>-51099.150426</v>
      </c>
      <c r="L154" s="40">
        <v>3867545</v>
      </c>
      <c r="M154" s="40">
        <v>1661349</v>
      </c>
      <c r="N154" s="40">
        <f t="shared" si="22"/>
        <v>2206196</v>
      </c>
      <c r="O154" s="40">
        <v>0</v>
      </c>
      <c r="P154" s="40">
        <v>151905</v>
      </c>
      <c r="Q154" s="40">
        <f t="shared" si="23"/>
        <v>-151905</v>
      </c>
      <c r="R154" s="35"/>
      <c r="S154" s="35"/>
    </row>
    <row r="155" spans="1:19" ht="18" x14ac:dyDescent="0.45">
      <c r="A155" s="39" t="s">
        <v>257</v>
      </c>
      <c r="B155" s="39">
        <v>11327</v>
      </c>
      <c r="C155" s="39" t="s">
        <v>9</v>
      </c>
      <c r="D155" s="40">
        <v>4421768.6806190005</v>
      </c>
      <c r="E155" s="40">
        <v>3748102.0551450001</v>
      </c>
      <c r="F155" s="39">
        <f t="shared" si="18"/>
        <v>8169870.7357640006</v>
      </c>
      <c r="G155" s="39">
        <f t="shared" si="19"/>
        <v>673666.62547400035</v>
      </c>
      <c r="H155" s="40">
        <v>208132.41524599999</v>
      </c>
      <c r="I155" s="40">
        <v>247723.19188</v>
      </c>
      <c r="J155" s="39">
        <f t="shared" si="20"/>
        <v>455855.60712599999</v>
      </c>
      <c r="K155" s="39">
        <f t="shared" si="21"/>
        <v>-39590.776634000009</v>
      </c>
      <c r="L155" s="40">
        <v>881719</v>
      </c>
      <c r="M155" s="40">
        <v>675848</v>
      </c>
      <c r="N155" s="40">
        <f t="shared" si="22"/>
        <v>205871</v>
      </c>
      <c r="O155" s="40">
        <v>0</v>
      </c>
      <c r="P155" s="40">
        <v>0</v>
      </c>
      <c r="Q155" s="40">
        <f t="shared" si="23"/>
        <v>0</v>
      </c>
      <c r="R155" s="35"/>
      <c r="S155" s="35"/>
    </row>
    <row r="156" spans="1:19" ht="18" x14ac:dyDescent="0.45">
      <c r="A156" s="39" t="s">
        <v>258</v>
      </c>
      <c r="B156" s="39">
        <v>11367</v>
      </c>
      <c r="C156" s="39" t="s">
        <v>6</v>
      </c>
      <c r="D156" s="40">
        <v>821686.91944900004</v>
      </c>
      <c r="E156" s="40">
        <v>1148490.777697</v>
      </c>
      <c r="F156" s="39">
        <f t="shared" si="18"/>
        <v>1970177.6971459999</v>
      </c>
      <c r="G156" s="39">
        <f t="shared" si="19"/>
        <v>-326803.85824799992</v>
      </c>
      <c r="H156" s="40">
        <v>41894.09592</v>
      </c>
      <c r="I156" s="40">
        <v>159560.55100000001</v>
      </c>
      <c r="J156" s="39">
        <f t="shared" si="20"/>
        <v>201454.64692</v>
      </c>
      <c r="K156" s="39">
        <f t="shared" si="21"/>
        <v>-117666.45508000001</v>
      </c>
      <c r="L156" s="40">
        <v>1305607</v>
      </c>
      <c r="M156" s="40">
        <v>90621</v>
      </c>
      <c r="N156" s="40">
        <f t="shared" si="22"/>
        <v>1214986</v>
      </c>
      <c r="O156" s="40">
        <v>0</v>
      </c>
      <c r="P156" s="40">
        <v>90621</v>
      </c>
      <c r="Q156" s="40">
        <f t="shared" si="23"/>
        <v>-90621</v>
      </c>
      <c r="R156" s="35"/>
      <c r="S156" s="35"/>
    </row>
    <row r="157" spans="1:19" ht="18" x14ac:dyDescent="0.45">
      <c r="A157" s="39" t="s">
        <v>266</v>
      </c>
      <c r="B157" s="39">
        <v>11341</v>
      </c>
      <c r="C157" s="39" t="s">
        <v>9</v>
      </c>
      <c r="D157" s="40">
        <v>14190548.849404</v>
      </c>
      <c r="E157" s="40">
        <v>14240819.834168</v>
      </c>
      <c r="F157" s="39">
        <f t="shared" si="18"/>
        <v>28431368.683572002</v>
      </c>
      <c r="G157" s="39">
        <f t="shared" si="19"/>
        <v>-50270.984764000401</v>
      </c>
      <c r="H157" s="40">
        <v>478579.65541900002</v>
      </c>
      <c r="I157" s="40">
        <v>63029.171958999999</v>
      </c>
      <c r="J157" s="39">
        <f t="shared" si="20"/>
        <v>541608.82737800002</v>
      </c>
      <c r="K157" s="39">
        <f t="shared" si="21"/>
        <v>415550.48346000002</v>
      </c>
      <c r="L157" s="40">
        <v>16182378</v>
      </c>
      <c r="M157" s="40">
        <v>15036289</v>
      </c>
      <c r="N157" s="40">
        <f t="shared" si="22"/>
        <v>1146089</v>
      </c>
      <c r="O157" s="40">
        <v>1972879</v>
      </c>
      <c r="P157" s="40">
        <v>709130</v>
      </c>
      <c r="Q157" s="40">
        <f t="shared" si="23"/>
        <v>1263749</v>
      </c>
      <c r="R157" s="35"/>
      <c r="S157" s="35"/>
    </row>
    <row r="158" spans="1:19" ht="18" x14ac:dyDescent="0.45">
      <c r="A158" s="39" t="s">
        <v>287</v>
      </c>
      <c r="B158" s="39">
        <v>11409</v>
      </c>
      <c r="C158" s="39" t="s">
        <v>6</v>
      </c>
      <c r="D158" s="40">
        <v>2147982.6851400002</v>
      </c>
      <c r="E158" s="40">
        <v>3405274.2180789998</v>
      </c>
      <c r="F158" s="39">
        <f t="shared" si="18"/>
        <v>5553256.9032189995</v>
      </c>
      <c r="G158" s="39">
        <f t="shared" si="19"/>
        <v>-1257291.5329389996</v>
      </c>
      <c r="H158" s="40">
        <v>227411.713544</v>
      </c>
      <c r="I158" s="40">
        <v>66518.693090000001</v>
      </c>
      <c r="J158" s="39">
        <f t="shared" si="20"/>
        <v>293930.40663400001</v>
      </c>
      <c r="K158" s="39">
        <f t="shared" si="21"/>
        <v>160893.02045399998</v>
      </c>
      <c r="L158" s="40">
        <v>13568409</v>
      </c>
      <c r="M158" s="40">
        <v>10849239</v>
      </c>
      <c r="N158" s="40">
        <f t="shared" si="22"/>
        <v>2719170</v>
      </c>
      <c r="O158" s="40">
        <v>815958</v>
      </c>
      <c r="P158" s="40">
        <v>1680613</v>
      </c>
      <c r="Q158" s="40">
        <f t="shared" si="23"/>
        <v>-864655</v>
      </c>
      <c r="R158" s="35"/>
      <c r="S158" s="35"/>
    </row>
    <row r="159" spans="1:19" ht="18" x14ac:dyDescent="0.45">
      <c r="A159" s="39" t="s">
        <v>302</v>
      </c>
      <c r="B159" s="39">
        <v>11378</v>
      </c>
      <c r="C159" s="39" t="s">
        <v>9</v>
      </c>
      <c r="D159" s="40">
        <v>4475317.4481480001</v>
      </c>
      <c r="E159" s="40">
        <v>3552259.9831190002</v>
      </c>
      <c r="F159" s="39">
        <f t="shared" si="18"/>
        <v>8027577.4312670007</v>
      </c>
      <c r="G159" s="39">
        <f t="shared" si="19"/>
        <v>923057.46502899984</v>
      </c>
      <c r="H159" s="40">
        <v>266405.50239899999</v>
      </c>
      <c r="I159" s="40">
        <v>303727.28088999999</v>
      </c>
      <c r="J159" s="39">
        <f t="shared" si="20"/>
        <v>570132.78328899993</v>
      </c>
      <c r="K159" s="39">
        <f t="shared" si="21"/>
        <v>-37321.778491000005</v>
      </c>
      <c r="L159" s="40">
        <v>1645452</v>
      </c>
      <c r="M159" s="40">
        <v>670526</v>
      </c>
      <c r="N159" s="40">
        <f t="shared" si="22"/>
        <v>974926</v>
      </c>
      <c r="O159" s="40">
        <v>0</v>
      </c>
      <c r="P159" s="40">
        <v>0</v>
      </c>
      <c r="Q159" s="40">
        <f t="shared" si="23"/>
        <v>0</v>
      </c>
      <c r="R159" s="35"/>
      <c r="S159" s="35"/>
    </row>
    <row r="160" spans="1:19" ht="18" x14ac:dyDescent="0.45">
      <c r="A160" s="39" t="s">
        <v>303</v>
      </c>
      <c r="B160" s="39">
        <v>11416</v>
      </c>
      <c r="C160" s="39" t="s">
        <v>6</v>
      </c>
      <c r="D160" s="40">
        <v>10729249.979242001</v>
      </c>
      <c r="E160" s="40">
        <v>18476451.439470001</v>
      </c>
      <c r="F160" s="39">
        <f t="shared" si="18"/>
        <v>29205701.418712001</v>
      </c>
      <c r="G160" s="39">
        <f t="shared" si="19"/>
        <v>-7747201.4602279998</v>
      </c>
      <c r="H160" s="40">
        <v>492580</v>
      </c>
      <c r="I160" s="40">
        <v>17022.96471</v>
      </c>
      <c r="J160" s="39">
        <f t="shared" si="20"/>
        <v>509602.96470999997</v>
      </c>
      <c r="K160" s="39">
        <f t="shared" si="21"/>
        <v>475557.03529000003</v>
      </c>
      <c r="L160" s="40">
        <v>21553834</v>
      </c>
      <c r="M160" s="40">
        <v>19008151</v>
      </c>
      <c r="N160" s="40">
        <f t="shared" si="22"/>
        <v>2545683</v>
      </c>
      <c r="O160" s="40">
        <v>0</v>
      </c>
      <c r="P160" s="40">
        <v>14831</v>
      </c>
      <c r="Q160" s="40">
        <f t="shared" si="23"/>
        <v>-14831</v>
      </c>
      <c r="R160" s="35"/>
      <c r="S160" s="35"/>
    </row>
    <row r="161" spans="1:19" ht="18" x14ac:dyDescent="0.45">
      <c r="A161" s="39" t="s">
        <v>319</v>
      </c>
      <c r="B161" s="39">
        <v>11459</v>
      </c>
      <c r="C161" s="39" t="s">
        <v>6</v>
      </c>
      <c r="D161" s="40">
        <v>3505.19839</v>
      </c>
      <c r="E161" s="40">
        <v>739798.88645700004</v>
      </c>
      <c r="F161" s="39">
        <f t="shared" si="18"/>
        <v>743304.08484700008</v>
      </c>
      <c r="G161" s="39">
        <f t="shared" si="19"/>
        <v>-736293.68806700001</v>
      </c>
      <c r="H161" s="40">
        <v>0</v>
      </c>
      <c r="I161" s="40">
        <v>0</v>
      </c>
      <c r="J161" s="39">
        <f t="shared" si="20"/>
        <v>0</v>
      </c>
      <c r="K161" s="39">
        <f t="shared" si="21"/>
        <v>0</v>
      </c>
      <c r="L161" s="40">
        <v>28659414</v>
      </c>
      <c r="M161" s="40">
        <v>11580084</v>
      </c>
      <c r="N161" s="40">
        <f t="shared" si="22"/>
        <v>17079330</v>
      </c>
      <c r="O161" s="40">
        <v>4168481</v>
      </c>
      <c r="P161" s="40">
        <v>2237981</v>
      </c>
      <c r="Q161" s="40">
        <f t="shared" si="23"/>
        <v>1930500</v>
      </c>
      <c r="R161" s="35"/>
      <c r="S161" s="35"/>
    </row>
    <row r="162" spans="1:19" ht="18" x14ac:dyDescent="0.45">
      <c r="A162" s="39" t="s">
        <v>321</v>
      </c>
      <c r="B162" s="39">
        <v>11460</v>
      </c>
      <c r="C162" s="39" t="s">
        <v>6</v>
      </c>
      <c r="D162" s="40">
        <v>4099930.1689829999</v>
      </c>
      <c r="E162" s="40">
        <v>4984194.7078210004</v>
      </c>
      <c r="F162" s="39">
        <f t="shared" si="18"/>
        <v>9084124.8768039998</v>
      </c>
      <c r="G162" s="39">
        <f t="shared" si="19"/>
        <v>-884264.5388380005</v>
      </c>
      <c r="H162" s="40">
        <v>1658514</v>
      </c>
      <c r="I162" s="40">
        <v>393000</v>
      </c>
      <c r="J162" s="39">
        <f t="shared" si="20"/>
        <v>2051514</v>
      </c>
      <c r="K162" s="39">
        <f t="shared" si="21"/>
        <v>1265514</v>
      </c>
      <c r="L162" s="40">
        <v>45365876</v>
      </c>
      <c r="M162" s="40">
        <v>1805632</v>
      </c>
      <c r="N162" s="40">
        <f t="shared" si="22"/>
        <v>43560244</v>
      </c>
      <c r="O162" s="40">
        <v>14369778</v>
      </c>
      <c r="P162" s="40">
        <v>0</v>
      </c>
      <c r="Q162" s="40">
        <f t="shared" si="23"/>
        <v>14369778</v>
      </c>
      <c r="R162" s="35"/>
      <c r="S162" s="35"/>
    </row>
    <row r="163" spans="1:19" ht="18" x14ac:dyDescent="0.45">
      <c r="A163" s="39" t="s">
        <v>329</v>
      </c>
      <c r="B163" s="39">
        <v>11500</v>
      </c>
      <c r="C163" s="39" t="s">
        <v>233</v>
      </c>
      <c r="D163" s="40">
        <v>1275719.553261</v>
      </c>
      <c r="E163" s="40">
        <v>2153390.252874</v>
      </c>
      <c r="F163" s="39">
        <f t="shared" si="18"/>
        <v>3429109.8061349997</v>
      </c>
      <c r="G163" s="39">
        <f t="shared" si="19"/>
        <v>-877670.69961300003</v>
      </c>
      <c r="H163" s="40">
        <v>11275</v>
      </c>
      <c r="I163" s="40">
        <v>44150.226540000003</v>
      </c>
      <c r="J163" s="39">
        <f t="shared" si="20"/>
        <v>55425.226540000003</v>
      </c>
      <c r="K163" s="39">
        <f t="shared" si="21"/>
        <v>-32875.226540000003</v>
      </c>
      <c r="L163" s="40">
        <v>5350875</v>
      </c>
      <c r="M163" s="40">
        <v>3763228</v>
      </c>
      <c r="N163" s="40">
        <f t="shared" si="22"/>
        <v>1587647</v>
      </c>
      <c r="O163" s="40">
        <v>34444</v>
      </c>
      <c r="P163" s="40">
        <v>0</v>
      </c>
      <c r="Q163" s="40">
        <f t="shared" si="23"/>
        <v>34444</v>
      </c>
      <c r="R163" s="35"/>
      <c r="S163" s="35"/>
    </row>
    <row r="164" spans="1:19" ht="18" x14ac:dyDescent="0.45">
      <c r="A164" s="39" t="s">
        <v>331</v>
      </c>
      <c r="B164" s="39">
        <v>11499</v>
      </c>
      <c r="C164" s="39" t="s">
        <v>6</v>
      </c>
      <c r="D164" s="40">
        <v>727431.20202600001</v>
      </c>
      <c r="E164" s="40">
        <v>195601.92997200001</v>
      </c>
      <c r="F164" s="39">
        <f t="shared" si="18"/>
        <v>923033.13199799997</v>
      </c>
      <c r="G164" s="39">
        <f t="shared" si="19"/>
        <v>531829.27205400006</v>
      </c>
      <c r="H164" s="40">
        <v>599312.10380799999</v>
      </c>
      <c r="I164" s="40">
        <v>0</v>
      </c>
      <c r="J164" s="39">
        <f t="shared" si="20"/>
        <v>599312.10380799999</v>
      </c>
      <c r="K164" s="39">
        <f t="shared" si="21"/>
        <v>599312.10380799999</v>
      </c>
      <c r="L164" s="40">
        <v>3954733</v>
      </c>
      <c r="M164" s="40">
        <v>570300</v>
      </c>
      <c r="N164" s="40">
        <f t="shared" si="22"/>
        <v>3384433</v>
      </c>
      <c r="O164" s="40">
        <v>0</v>
      </c>
      <c r="P164" s="40">
        <v>0</v>
      </c>
      <c r="Q164" s="40">
        <f t="shared" si="23"/>
        <v>0</v>
      </c>
      <c r="R164" s="35"/>
      <c r="S164" s="35"/>
    </row>
    <row r="165" spans="1:19" ht="18" x14ac:dyDescent="0.45">
      <c r="A165" s="39" t="s">
        <v>340</v>
      </c>
      <c r="B165" s="39">
        <v>11513</v>
      </c>
      <c r="C165" s="39" t="s">
        <v>6</v>
      </c>
      <c r="D165" s="40">
        <v>7707700.6480529997</v>
      </c>
      <c r="E165" s="40">
        <v>2352640.8872679998</v>
      </c>
      <c r="F165" s="39">
        <f t="shared" si="18"/>
        <v>10060341.535320999</v>
      </c>
      <c r="G165" s="39">
        <f t="shared" si="19"/>
        <v>5355059.7607850004</v>
      </c>
      <c r="H165" s="40">
        <v>1175797.1499999999</v>
      </c>
      <c r="I165" s="40">
        <v>62402.480589999999</v>
      </c>
      <c r="J165" s="39">
        <f t="shared" si="20"/>
        <v>1238199.63059</v>
      </c>
      <c r="K165" s="39">
        <f t="shared" si="21"/>
        <v>1113394.6694099999</v>
      </c>
      <c r="L165" s="40">
        <v>91748528</v>
      </c>
      <c r="M165" s="40">
        <v>23617410</v>
      </c>
      <c r="N165" s="40">
        <f t="shared" si="22"/>
        <v>68131118</v>
      </c>
      <c r="O165" s="40">
        <v>14078060</v>
      </c>
      <c r="P165" s="40">
        <v>4910856</v>
      </c>
      <c r="Q165" s="40">
        <f t="shared" si="23"/>
        <v>9167204</v>
      </c>
      <c r="R165" s="35"/>
      <c r="S165" s="35"/>
    </row>
    <row r="166" spans="1:19" ht="18" x14ac:dyDescent="0.45">
      <c r="A166" s="39" t="s">
        <v>349</v>
      </c>
      <c r="B166" s="39">
        <v>11518</v>
      </c>
      <c r="C166" s="39" t="s">
        <v>6</v>
      </c>
      <c r="D166" s="40">
        <v>282422.285883</v>
      </c>
      <c r="E166" s="40">
        <v>383784.33029499999</v>
      </c>
      <c r="F166" s="39">
        <f t="shared" si="18"/>
        <v>666206.616178</v>
      </c>
      <c r="G166" s="39">
        <f t="shared" si="19"/>
        <v>-101362.04441199999</v>
      </c>
      <c r="H166" s="40">
        <v>48041.418879999997</v>
      </c>
      <c r="I166" s="40">
        <v>3670.1684700000001</v>
      </c>
      <c r="J166" s="39">
        <f t="shared" si="20"/>
        <v>51711.587349999994</v>
      </c>
      <c r="K166" s="39">
        <f t="shared" si="21"/>
        <v>44371.250410000001</v>
      </c>
      <c r="L166" s="40">
        <v>0</v>
      </c>
      <c r="M166" s="40">
        <v>0</v>
      </c>
      <c r="N166" s="40">
        <f t="shared" si="22"/>
        <v>0</v>
      </c>
      <c r="O166" s="40">
        <v>0</v>
      </c>
      <c r="P166" s="40">
        <v>0</v>
      </c>
      <c r="Q166" s="40">
        <f t="shared" si="23"/>
        <v>0</v>
      </c>
      <c r="R166" s="35"/>
      <c r="S166" s="35"/>
    </row>
    <row r="167" spans="1:19" ht="18" x14ac:dyDescent="0.45">
      <c r="A167" s="39" t="s">
        <v>357</v>
      </c>
      <c r="B167" s="39">
        <v>11233</v>
      </c>
      <c r="C167" s="39" t="s">
        <v>9</v>
      </c>
      <c r="D167" s="40">
        <v>3881575.989333</v>
      </c>
      <c r="E167" s="40">
        <v>3088546.296747</v>
      </c>
      <c r="F167" s="39">
        <f t="shared" si="18"/>
        <v>6970122.28608</v>
      </c>
      <c r="G167" s="39">
        <f t="shared" si="19"/>
        <v>793029.69258600008</v>
      </c>
      <c r="H167" s="40">
        <v>3330.6639300000002</v>
      </c>
      <c r="I167" s="40">
        <v>114889.06988</v>
      </c>
      <c r="J167" s="39">
        <f t="shared" si="20"/>
        <v>118219.73380999999</v>
      </c>
      <c r="K167" s="39">
        <f t="shared" si="21"/>
        <v>-111558.40595</v>
      </c>
      <c r="L167" s="40">
        <v>1063437</v>
      </c>
      <c r="M167" s="40">
        <v>82899</v>
      </c>
      <c r="N167" s="40">
        <f t="shared" si="22"/>
        <v>980538</v>
      </c>
      <c r="O167" s="40">
        <v>0</v>
      </c>
      <c r="P167" s="40">
        <v>0</v>
      </c>
      <c r="Q167" s="40">
        <f t="shared" si="23"/>
        <v>0</v>
      </c>
      <c r="R167" s="35"/>
      <c r="S167" s="35"/>
    </row>
    <row r="168" spans="1:19" ht="18" x14ac:dyDescent="0.45">
      <c r="A168" s="39" t="s">
        <v>359</v>
      </c>
      <c r="B168" s="39">
        <v>11569</v>
      </c>
      <c r="C168" s="39" t="s">
        <v>6</v>
      </c>
      <c r="D168" s="40">
        <v>1643423.9697449999</v>
      </c>
      <c r="E168" s="40">
        <v>2393077.0140740001</v>
      </c>
      <c r="F168" s="39">
        <f t="shared" si="18"/>
        <v>4036500.983819</v>
      </c>
      <c r="G168" s="39">
        <f t="shared" si="19"/>
        <v>-749653.04432900017</v>
      </c>
      <c r="H168" s="40">
        <v>6544</v>
      </c>
      <c r="I168" s="40">
        <v>0</v>
      </c>
      <c r="J168" s="39">
        <f t="shared" si="20"/>
        <v>6544</v>
      </c>
      <c r="K168" s="39">
        <f t="shared" si="21"/>
        <v>6544</v>
      </c>
      <c r="L168" s="40">
        <v>1178280</v>
      </c>
      <c r="M168" s="40">
        <v>3392810</v>
      </c>
      <c r="N168" s="40">
        <f t="shared" si="22"/>
        <v>-2214530</v>
      </c>
      <c r="O168" s="40">
        <v>171483</v>
      </c>
      <c r="P168" s="40">
        <v>411981</v>
      </c>
      <c r="Q168" s="40">
        <f t="shared" si="23"/>
        <v>-240498</v>
      </c>
      <c r="R168" s="35"/>
      <c r="S168" s="35"/>
    </row>
    <row r="169" spans="1:19" ht="18" x14ac:dyDescent="0.45">
      <c r="A169" s="39" t="s">
        <v>363</v>
      </c>
      <c r="B169" s="39">
        <v>11588</v>
      </c>
      <c r="C169" s="39" t="s">
        <v>6</v>
      </c>
      <c r="D169" s="40">
        <v>4276804.8717649998</v>
      </c>
      <c r="E169" s="40">
        <v>3491081.219693</v>
      </c>
      <c r="F169" s="39">
        <f t="shared" si="18"/>
        <v>7767886.0914580002</v>
      </c>
      <c r="G169" s="39">
        <f t="shared" si="19"/>
        <v>785723.65207199985</v>
      </c>
      <c r="H169" s="40">
        <v>1061185.322372</v>
      </c>
      <c r="I169" s="40">
        <v>301182.55030599999</v>
      </c>
      <c r="J169" s="39">
        <f t="shared" si="20"/>
        <v>1362367.872678</v>
      </c>
      <c r="K169" s="39">
        <f t="shared" si="21"/>
        <v>760002.77206599992</v>
      </c>
      <c r="L169" s="40">
        <v>20256120</v>
      </c>
      <c r="M169" s="40">
        <v>10004394</v>
      </c>
      <c r="N169" s="40">
        <f t="shared" si="22"/>
        <v>10251726</v>
      </c>
      <c r="O169" s="40">
        <v>6503406</v>
      </c>
      <c r="P169" s="40">
        <v>2899065</v>
      </c>
      <c r="Q169" s="40">
        <f t="shared" si="23"/>
        <v>3604341</v>
      </c>
      <c r="R169" s="35"/>
      <c r="S169" s="35"/>
    </row>
    <row r="170" spans="1:19" ht="18" x14ac:dyDescent="0.45">
      <c r="A170" s="39" t="s">
        <v>375</v>
      </c>
      <c r="B170" s="39">
        <v>11626</v>
      </c>
      <c r="C170" s="39" t="s">
        <v>6</v>
      </c>
      <c r="D170" s="40">
        <v>1972886.528007</v>
      </c>
      <c r="E170" s="40">
        <v>622924.13574299996</v>
      </c>
      <c r="F170" s="39">
        <f t="shared" si="18"/>
        <v>2595810.6637499998</v>
      </c>
      <c r="G170" s="39">
        <f t="shared" si="19"/>
        <v>1349962.3922640001</v>
      </c>
      <c r="H170" s="40">
        <v>1087.5</v>
      </c>
      <c r="I170" s="40">
        <v>0</v>
      </c>
      <c r="J170" s="39">
        <f t="shared" si="20"/>
        <v>1087.5</v>
      </c>
      <c r="K170" s="39">
        <f t="shared" si="21"/>
        <v>1087.5</v>
      </c>
      <c r="L170" s="40">
        <v>7411112</v>
      </c>
      <c r="M170" s="40">
        <v>3915250</v>
      </c>
      <c r="N170" s="40">
        <f t="shared" si="22"/>
        <v>3495862</v>
      </c>
      <c r="O170" s="40">
        <v>0</v>
      </c>
      <c r="P170" s="40">
        <v>0</v>
      </c>
      <c r="Q170" s="40">
        <f t="shared" si="23"/>
        <v>0</v>
      </c>
      <c r="R170" s="35"/>
      <c r="S170" s="35"/>
    </row>
    <row r="171" spans="1:19" ht="18" x14ac:dyDescent="0.45">
      <c r="A171" s="39" t="s">
        <v>379</v>
      </c>
      <c r="B171" s="39">
        <v>11649</v>
      </c>
      <c r="C171" s="39" t="s">
        <v>9</v>
      </c>
      <c r="D171" s="40">
        <v>16396834.752715999</v>
      </c>
      <c r="E171" s="40">
        <v>14173318.252656</v>
      </c>
      <c r="F171" s="39">
        <f t="shared" si="18"/>
        <v>30570153.005371999</v>
      </c>
      <c r="G171" s="39">
        <f t="shared" si="19"/>
        <v>2223516.5000599995</v>
      </c>
      <c r="H171" s="40">
        <v>1323938.2022549999</v>
      </c>
      <c r="I171" s="40">
        <v>241029.04295999999</v>
      </c>
      <c r="J171" s="39">
        <f t="shared" si="20"/>
        <v>1564967.2452149999</v>
      </c>
      <c r="K171" s="39">
        <f t="shared" si="21"/>
        <v>1082909.1592949999</v>
      </c>
      <c r="L171" s="40">
        <v>7832992</v>
      </c>
      <c r="M171" s="40">
        <v>4965148</v>
      </c>
      <c r="N171" s="40">
        <f t="shared" si="22"/>
        <v>2867844</v>
      </c>
      <c r="O171" s="40">
        <v>1395592</v>
      </c>
      <c r="P171" s="40">
        <v>165823</v>
      </c>
      <c r="Q171" s="40">
        <f t="shared" si="23"/>
        <v>1229769</v>
      </c>
      <c r="R171" s="35"/>
      <c r="S171" s="35"/>
    </row>
    <row r="172" spans="1:19" ht="18" x14ac:dyDescent="0.45">
      <c r="A172" s="39" t="s">
        <v>387</v>
      </c>
      <c r="B172" s="39">
        <v>11660</v>
      </c>
      <c r="C172" s="39" t="s">
        <v>6</v>
      </c>
      <c r="D172" s="40">
        <v>846482.91688499996</v>
      </c>
      <c r="E172" s="40">
        <v>673428.40280899999</v>
      </c>
      <c r="F172" s="39">
        <f t="shared" si="18"/>
        <v>1519911.3196939998</v>
      </c>
      <c r="G172" s="39">
        <f t="shared" si="19"/>
        <v>173054.51407599996</v>
      </c>
      <c r="H172" s="40">
        <v>226237.75696999999</v>
      </c>
      <c r="I172" s="40">
        <v>591.66193199999998</v>
      </c>
      <c r="J172" s="39">
        <f t="shared" si="20"/>
        <v>226829.41890199998</v>
      </c>
      <c r="K172" s="39">
        <f t="shared" si="21"/>
        <v>225646.095038</v>
      </c>
      <c r="L172" s="40">
        <v>5090961</v>
      </c>
      <c r="M172" s="40">
        <v>1697088</v>
      </c>
      <c r="N172" s="40">
        <f t="shared" si="22"/>
        <v>3393873</v>
      </c>
      <c r="O172" s="40">
        <v>0</v>
      </c>
      <c r="P172" s="40">
        <v>725287</v>
      </c>
      <c r="Q172" s="40">
        <f t="shared" si="23"/>
        <v>-725287</v>
      </c>
      <c r="R172" s="35"/>
      <c r="S172" s="35"/>
    </row>
    <row r="173" spans="1:19" ht="18" x14ac:dyDescent="0.45">
      <c r="A173" s="39" t="s">
        <v>395</v>
      </c>
      <c r="B173" s="39">
        <v>11673</v>
      </c>
      <c r="C173" s="39" t="s">
        <v>6</v>
      </c>
      <c r="D173" s="40">
        <v>465422.12112700002</v>
      </c>
      <c r="E173" s="40">
        <v>528161.99933799997</v>
      </c>
      <c r="F173" s="39">
        <f t="shared" si="18"/>
        <v>993584.12046499993</v>
      </c>
      <c r="G173" s="39">
        <f t="shared" si="19"/>
        <v>-62739.878210999945</v>
      </c>
      <c r="H173" s="40">
        <v>6406.9039000000002</v>
      </c>
      <c r="I173" s="40">
        <v>38436.399039999997</v>
      </c>
      <c r="J173" s="39">
        <f t="shared" si="20"/>
        <v>44843.302939999994</v>
      </c>
      <c r="K173" s="39">
        <f t="shared" si="21"/>
        <v>-32029.495139999995</v>
      </c>
      <c r="L173" s="40">
        <v>5434355</v>
      </c>
      <c r="M173" s="40">
        <v>4271352</v>
      </c>
      <c r="N173" s="40">
        <f t="shared" si="22"/>
        <v>1163003</v>
      </c>
      <c r="O173" s="40">
        <v>0</v>
      </c>
      <c r="P173" s="40">
        <v>672061</v>
      </c>
      <c r="Q173" s="40">
        <f t="shared" si="23"/>
        <v>-672061</v>
      </c>
      <c r="R173" s="35"/>
      <c r="S173" s="35"/>
    </row>
    <row r="174" spans="1:19" ht="18" x14ac:dyDescent="0.45">
      <c r="A174" s="39" t="s">
        <v>403</v>
      </c>
      <c r="B174" s="39">
        <v>11692</v>
      </c>
      <c r="C174" s="39" t="s">
        <v>6</v>
      </c>
      <c r="D174" s="40">
        <v>141179.80002600001</v>
      </c>
      <c r="E174" s="40">
        <v>170611.27292300001</v>
      </c>
      <c r="F174" s="39">
        <f t="shared" si="18"/>
        <v>311791.07294900005</v>
      </c>
      <c r="G174" s="39">
        <f t="shared" si="19"/>
        <v>-29431.472897</v>
      </c>
      <c r="H174" s="40">
        <v>20103.457560999999</v>
      </c>
      <c r="I174" s="40">
        <v>3325.9933000000001</v>
      </c>
      <c r="J174" s="39">
        <f t="shared" si="20"/>
        <v>23429.450860999998</v>
      </c>
      <c r="K174" s="39">
        <f t="shared" si="21"/>
        <v>16777.464261000001</v>
      </c>
      <c r="L174" s="40">
        <v>3942084</v>
      </c>
      <c r="M174" s="40">
        <v>1757261</v>
      </c>
      <c r="N174" s="40">
        <f t="shared" si="22"/>
        <v>2184823</v>
      </c>
      <c r="O174" s="40">
        <v>499541</v>
      </c>
      <c r="P174" s="40">
        <v>191961</v>
      </c>
      <c r="Q174" s="40">
        <f t="shared" si="23"/>
        <v>307580</v>
      </c>
      <c r="R174" s="35"/>
      <c r="S174" s="35"/>
    </row>
    <row r="175" spans="1:19" ht="18" x14ac:dyDescent="0.45">
      <c r="A175" s="39" t="s">
        <v>405</v>
      </c>
      <c r="B175" s="39">
        <v>11698</v>
      </c>
      <c r="C175" s="39" t="s">
        <v>6</v>
      </c>
      <c r="D175" s="40">
        <v>7543054.7227100004</v>
      </c>
      <c r="E175" s="40">
        <v>5161947.7134520002</v>
      </c>
      <c r="F175" s="39">
        <f t="shared" si="18"/>
        <v>12705002.436162001</v>
      </c>
      <c r="G175" s="39">
        <f t="shared" si="19"/>
        <v>2381107.0092580002</v>
      </c>
      <c r="H175" s="40">
        <v>1648736.543208</v>
      </c>
      <c r="I175" s="40">
        <v>655541.79588899994</v>
      </c>
      <c r="J175" s="39">
        <f t="shared" si="20"/>
        <v>2304278.3390969997</v>
      </c>
      <c r="K175" s="39">
        <f t="shared" si="21"/>
        <v>993194.74731900007</v>
      </c>
      <c r="L175" s="40">
        <v>32009383</v>
      </c>
      <c r="M175" s="40">
        <v>1784451</v>
      </c>
      <c r="N175" s="40">
        <f t="shared" si="22"/>
        <v>30224932</v>
      </c>
      <c r="O175" s="40">
        <v>3287233</v>
      </c>
      <c r="P175" s="40">
        <v>164837</v>
      </c>
      <c r="Q175" s="40">
        <f t="shared" si="23"/>
        <v>3122396</v>
      </c>
      <c r="R175" s="35"/>
      <c r="S175" s="35"/>
    </row>
    <row r="176" spans="1:19" ht="18" x14ac:dyDescent="0.45">
      <c r="A176" s="39" t="s">
        <v>418</v>
      </c>
      <c r="B176" s="39">
        <v>11709</v>
      </c>
      <c r="C176" s="39" t="s">
        <v>9</v>
      </c>
      <c r="D176" s="40">
        <v>55883171.595876001</v>
      </c>
      <c r="E176" s="40">
        <v>0</v>
      </c>
      <c r="F176" s="39">
        <f t="shared" si="18"/>
        <v>55883171.595876001</v>
      </c>
      <c r="G176" s="39">
        <f t="shared" si="19"/>
        <v>55883171.595876001</v>
      </c>
      <c r="H176" s="40">
        <v>0</v>
      </c>
      <c r="I176" s="40">
        <v>0</v>
      </c>
      <c r="J176" s="39">
        <f t="shared" si="20"/>
        <v>0</v>
      </c>
      <c r="K176" s="39">
        <f t="shared" si="21"/>
        <v>0</v>
      </c>
      <c r="L176" s="40">
        <v>54185</v>
      </c>
      <c r="M176" s="40">
        <v>3194126</v>
      </c>
      <c r="N176" s="40">
        <f t="shared" si="22"/>
        <v>-3139941</v>
      </c>
      <c r="O176" s="40">
        <v>0</v>
      </c>
      <c r="P176" s="40">
        <v>0</v>
      </c>
      <c r="Q176" s="40">
        <f t="shared" si="23"/>
        <v>0</v>
      </c>
      <c r="R176" s="35"/>
      <c r="S176" s="35"/>
    </row>
    <row r="177" spans="1:19" ht="18" x14ac:dyDescent="0.45">
      <c r="A177" s="39" t="s">
        <v>420</v>
      </c>
      <c r="B177" s="39">
        <v>11712</v>
      </c>
      <c r="C177" s="39" t="s">
        <v>9</v>
      </c>
      <c r="D177" s="40">
        <v>14439697.234431</v>
      </c>
      <c r="E177" s="40">
        <v>10396629.58412</v>
      </c>
      <c r="F177" s="39">
        <f t="shared" si="18"/>
        <v>24836326.818551</v>
      </c>
      <c r="G177" s="39">
        <f t="shared" si="19"/>
        <v>4043067.6503110006</v>
      </c>
      <c r="H177" s="40">
        <v>495720.42495299998</v>
      </c>
      <c r="I177" s="40">
        <v>486556.86378399999</v>
      </c>
      <c r="J177" s="39">
        <f t="shared" si="20"/>
        <v>982277.28873699997</v>
      </c>
      <c r="K177" s="39">
        <f t="shared" si="21"/>
        <v>9163.5611689999932</v>
      </c>
      <c r="L177" s="40">
        <v>151754</v>
      </c>
      <c r="M177" s="40">
        <v>276978</v>
      </c>
      <c r="N177" s="40">
        <f t="shared" si="22"/>
        <v>-125224</v>
      </c>
      <c r="O177" s="40">
        <v>0</v>
      </c>
      <c r="P177" s="40">
        <v>0</v>
      </c>
      <c r="Q177" s="40">
        <f t="shared" si="23"/>
        <v>0</v>
      </c>
      <c r="R177" s="35"/>
      <c r="S177" s="35"/>
    </row>
    <row r="178" spans="1:19" ht="18" x14ac:dyDescent="0.45">
      <c r="A178" s="39" t="s">
        <v>422</v>
      </c>
      <c r="B178" s="39">
        <v>11725</v>
      </c>
      <c r="C178" s="39" t="s">
        <v>6</v>
      </c>
      <c r="D178" s="40">
        <v>446892.07815399999</v>
      </c>
      <c r="E178" s="40">
        <v>252453.07227400001</v>
      </c>
      <c r="F178" s="39">
        <f t="shared" si="18"/>
        <v>699345.15042800002</v>
      </c>
      <c r="G178" s="39">
        <f t="shared" si="19"/>
        <v>194439.00587999998</v>
      </c>
      <c r="H178" s="40">
        <v>0</v>
      </c>
      <c r="I178" s="40">
        <v>0</v>
      </c>
      <c r="J178" s="39">
        <f t="shared" si="20"/>
        <v>0</v>
      </c>
      <c r="K178" s="39">
        <f t="shared" si="21"/>
        <v>0</v>
      </c>
      <c r="L178" s="40">
        <v>0</v>
      </c>
      <c r="M178" s="40">
        <v>175543</v>
      </c>
      <c r="N178" s="40">
        <f t="shared" si="22"/>
        <v>-175543</v>
      </c>
      <c r="O178" s="40">
        <v>0</v>
      </c>
      <c r="P178" s="40">
        <v>88000</v>
      </c>
      <c r="Q178" s="40">
        <f t="shared" si="23"/>
        <v>-88000</v>
      </c>
      <c r="R178" s="35"/>
      <c r="S178" s="35"/>
    </row>
    <row r="179" spans="1:19" ht="18" x14ac:dyDescent="0.45">
      <c r="A179" s="39" t="s">
        <v>426</v>
      </c>
      <c r="B179" s="39">
        <v>11729</v>
      </c>
      <c r="C179" s="39" t="s">
        <v>9</v>
      </c>
      <c r="D179" s="40">
        <v>5940269.2404140001</v>
      </c>
      <c r="E179" s="40">
        <v>2571150.538472</v>
      </c>
      <c r="F179" s="39">
        <f t="shared" si="18"/>
        <v>8511419.7788859997</v>
      </c>
      <c r="G179" s="39">
        <f t="shared" si="19"/>
        <v>3369118.7019420001</v>
      </c>
      <c r="H179" s="40">
        <v>2361573.1047649998</v>
      </c>
      <c r="I179" s="40">
        <v>147253.24219399999</v>
      </c>
      <c r="J179" s="39">
        <f t="shared" si="20"/>
        <v>2508826.346959</v>
      </c>
      <c r="K179" s="39">
        <f t="shared" si="21"/>
        <v>2214319.8625709997</v>
      </c>
      <c r="L179" s="40">
        <v>2931279</v>
      </c>
      <c r="M179" s="40">
        <v>0</v>
      </c>
      <c r="N179" s="40">
        <f t="shared" si="22"/>
        <v>2931279</v>
      </c>
      <c r="O179" s="40">
        <v>2370573</v>
      </c>
      <c r="P179" s="40">
        <v>0</v>
      </c>
      <c r="Q179" s="40">
        <f t="shared" si="23"/>
        <v>2370573</v>
      </c>
      <c r="R179" s="35"/>
      <c r="S179" s="35"/>
    </row>
    <row r="180" spans="1:19" ht="18" x14ac:dyDescent="0.45">
      <c r="A180" s="39" t="s">
        <v>432</v>
      </c>
      <c r="B180" s="39">
        <v>11722</v>
      </c>
      <c r="C180" s="39" t="s">
        <v>6</v>
      </c>
      <c r="D180" s="40">
        <v>576711.35635999998</v>
      </c>
      <c r="E180" s="40">
        <v>519748.60720500001</v>
      </c>
      <c r="F180" s="39">
        <f t="shared" si="18"/>
        <v>1096459.9635649999</v>
      </c>
      <c r="G180" s="39">
        <f t="shared" si="19"/>
        <v>56962.749154999969</v>
      </c>
      <c r="H180" s="40">
        <v>265398.98781299999</v>
      </c>
      <c r="I180" s="40">
        <v>218119.40527399999</v>
      </c>
      <c r="J180" s="39">
        <f t="shared" si="20"/>
        <v>483518.393087</v>
      </c>
      <c r="K180" s="39">
        <f t="shared" si="21"/>
        <v>47279.582538999995</v>
      </c>
      <c r="L180" s="40">
        <v>342832</v>
      </c>
      <c r="M180" s="40">
        <v>173956</v>
      </c>
      <c r="N180" s="40">
        <f t="shared" si="22"/>
        <v>168876</v>
      </c>
      <c r="O180" s="40">
        <v>141386</v>
      </c>
      <c r="P180" s="40">
        <v>22498</v>
      </c>
      <c r="Q180" s="40">
        <f t="shared" si="23"/>
        <v>118888</v>
      </c>
      <c r="R180" s="35"/>
      <c r="S180" s="35"/>
    </row>
    <row r="181" spans="1:19" ht="18" x14ac:dyDescent="0.45">
      <c r="A181" s="39" t="s">
        <v>443</v>
      </c>
      <c r="B181" s="39">
        <v>11745</v>
      </c>
      <c r="C181" s="39" t="s">
        <v>9</v>
      </c>
      <c r="D181" s="40">
        <v>125802522.314182</v>
      </c>
      <c r="E181" s="40">
        <v>0</v>
      </c>
      <c r="F181" s="39">
        <f t="shared" si="18"/>
        <v>125802522.314182</v>
      </c>
      <c r="G181" s="39">
        <f t="shared" si="19"/>
        <v>125802522.314182</v>
      </c>
      <c r="H181" s="40">
        <v>0</v>
      </c>
      <c r="I181" s="40">
        <v>0</v>
      </c>
      <c r="J181" s="39">
        <f t="shared" si="20"/>
        <v>0</v>
      </c>
      <c r="K181" s="39">
        <f t="shared" si="21"/>
        <v>0</v>
      </c>
      <c r="L181" s="40">
        <v>26112</v>
      </c>
      <c r="M181" s="40">
        <v>6577936</v>
      </c>
      <c r="N181" s="40">
        <f t="shared" si="22"/>
        <v>-6551824</v>
      </c>
      <c r="O181" s="40">
        <v>0</v>
      </c>
      <c r="P181" s="40">
        <v>0</v>
      </c>
      <c r="Q181" s="40">
        <f t="shared" si="23"/>
        <v>0</v>
      </c>
      <c r="R181" s="35"/>
      <c r="S181" s="35"/>
    </row>
    <row r="182" spans="1:19" ht="18" x14ac:dyDescent="0.45">
      <c r="A182" s="39" t="s">
        <v>447</v>
      </c>
      <c r="B182" s="39">
        <v>11753</v>
      </c>
      <c r="C182" s="39" t="s">
        <v>6</v>
      </c>
      <c r="D182" s="40">
        <v>3456</v>
      </c>
      <c r="E182" s="40">
        <v>3663</v>
      </c>
      <c r="F182" s="39">
        <f t="shared" si="18"/>
        <v>7119</v>
      </c>
      <c r="G182" s="39">
        <f t="shared" si="19"/>
        <v>-207</v>
      </c>
      <c r="H182" s="40">
        <v>3456</v>
      </c>
      <c r="I182" s="40">
        <v>3663</v>
      </c>
      <c r="J182" s="39">
        <f t="shared" si="20"/>
        <v>7119</v>
      </c>
      <c r="K182" s="39">
        <f t="shared" si="21"/>
        <v>-207</v>
      </c>
      <c r="L182" s="40">
        <v>809539</v>
      </c>
      <c r="M182" s="40">
        <v>64327</v>
      </c>
      <c r="N182" s="40">
        <f t="shared" si="22"/>
        <v>745212</v>
      </c>
      <c r="O182" s="40">
        <v>156849</v>
      </c>
      <c r="P182" s="40">
        <v>64327</v>
      </c>
      <c r="Q182" s="40">
        <f t="shared" si="23"/>
        <v>92522</v>
      </c>
      <c r="R182" s="35"/>
      <c r="S182" s="35"/>
    </row>
    <row r="183" spans="1:19" ht="18" x14ac:dyDescent="0.45">
      <c r="A183" s="39" t="s">
        <v>455</v>
      </c>
      <c r="B183" s="39">
        <v>11776</v>
      </c>
      <c r="C183" s="39" t="s">
        <v>6</v>
      </c>
      <c r="D183" s="40">
        <v>0</v>
      </c>
      <c r="E183" s="40">
        <v>0</v>
      </c>
      <c r="F183" s="39">
        <f t="shared" si="18"/>
        <v>0</v>
      </c>
      <c r="G183" s="39">
        <f t="shared" si="19"/>
        <v>0</v>
      </c>
      <c r="H183" s="40">
        <v>0</v>
      </c>
      <c r="I183" s="40">
        <v>0</v>
      </c>
      <c r="J183" s="39">
        <f t="shared" si="20"/>
        <v>0</v>
      </c>
      <c r="K183" s="39">
        <f t="shared" si="21"/>
        <v>0</v>
      </c>
      <c r="L183" s="40">
        <v>4026000</v>
      </c>
      <c r="M183" s="40">
        <v>50950</v>
      </c>
      <c r="N183" s="40">
        <f t="shared" si="22"/>
        <v>3975050</v>
      </c>
      <c r="O183" s="40">
        <v>4026000</v>
      </c>
      <c r="P183" s="40">
        <v>50950</v>
      </c>
      <c r="Q183" s="40">
        <f t="shared" si="23"/>
        <v>3975050</v>
      </c>
      <c r="R183" s="35"/>
      <c r="S183" s="35"/>
    </row>
    <row r="184" spans="1:19" ht="18" x14ac:dyDescent="0.45">
      <c r="A184" s="39" t="s">
        <v>457</v>
      </c>
      <c r="B184" s="39">
        <v>11774</v>
      </c>
      <c r="C184" s="39" t="s">
        <v>9</v>
      </c>
      <c r="D184" s="40">
        <v>941017.01770900004</v>
      </c>
      <c r="E184" s="40">
        <v>51422.503819999998</v>
      </c>
      <c r="F184" s="39">
        <f t="shared" si="18"/>
        <v>992439.52152900002</v>
      </c>
      <c r="G184" s="39">
        <f t="shared" si="19"/>
        <v>889594.51388900005</v>
      </c>
      <c r="H184" s="40">
        <v>941017.01770900004</v>
      </c>
      <c r="I184" s="40">
        <v>51422.503819999998</v>
      </c>
      <c r="J184" s="39">
        <f t="shared" si="20"/>
        <v>992439.52152900002</v>
      </c>
      <c r="K184" s="39">
        <f t="shared" si="21"/>
        <v>889594.51388900005</v>
      </c>
      <c r="L184" s="40">
        <v>1000000</v>
      </c>
      <c r="M184" s="40">
        <v>15057</v>
      </c>
      <c r="N184" s="40">
        <f t="shared" si="22"/>
        <v>984943</v>
      </c>
      <c r="O184" s="40">
        <v>1000000</v>
      </c>
      <c r="P184" s="40">
        <v>15057</v>
      </c>
      <c r="Q184" s="40">
        <f t="shared" si="23"/>
        <v>984943</v>
      </c>
      <c r="R184" s="35"/>
      <c r="S184" s="35"/>
    </row>
  </sheetData>
  <autoFilter ref="A4:S184"/>
  <mergeCells count="6">
    <mergeCell ref="D2:K2"/>
    <mergeCell ref="L2:Q2"/>
    <mergeCell ref="D3:G3"/>
    <mergeCell ref="H3:K3"/>
    <mergeCell ref="L3:N3"/>
    <mergeCell ref="O3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rightToLeft="1" workbookViewId="0">
      <selection activeCell="Y10" sqref="Y10"/>
    </sheetView>
  </sheetViews>
  <sheetFormatPr defaultRowHeight="18" x14ac:dyDescent="0.45"/>
  <cols>
    <col min="1" max="1" width="43.42578125" style="2" bestFit="1" customWidth="1"/>
    <col min="2" max="2" width="17.42578125" style="2" bestFit="1" customWidth="1"/>
    <col min="3" max="3" width="26" style="2" bestFit="1" customWidth="1"/>
    <col min="4" max="4" width="7.7109375" style="2" bestFit="1" customWidth="1"/>
    <col min="5" max="5" width="8.140625" style="2" bestFit="1" customWidth="1"/>
    <col min="6" max="6" width="6.7109375" style="2" bestFit="1" customWidth="1"/>
    <col min="7" max="7" width="30.140625" style="2" bestFit="1" customWidth="1"/>
    <col min="8" max="8" width="30" style="2" bestFit="1" customWidth="1"/>
    <col min="9" max="9" width="7.7109375" style="2" bestFit="1" customWidth="1"/>
    <col min="10" max="10" width="8.140625" style="2" bestFit="1" customWidth="1"/>
    <col min="11" max="11" width="6.7109375" style="2" bestFit="1" customWidth="1"/>
    <col min="12" max="12" width="18.28515625" style="3" hidden="1" customWidth="1"/>
    <col min="13" max="13" width="17.28515625" style="3" hidden="1" customWidth="1"/>
    <col min="14" max="15" width="18.28515625" style="3" hidden="1" customWidth="1"/>
    <col min="16" max="17" width="17.28515625" style="3" hidden="1" customWidth="1"/>
    <col min="18" max="19" width="22" style="2" hidden="1" customWidth="1"/>
    <col min="20" max="21" width="20.85546875" style="2" hidden="1" customWidth="1"/>
    <col min="22" max="16384" width="9.140625" style="2"/>
  </cols>
  <sheetData>
    <row r="1" spans="1:21" x14ac:dyDescent="0.45">
      <c r="A1" s="49" t="s">
        <v>476</v>
      </c>
      <c r="B1" s="49" t="s">
        <v>1</v>
      </c>
      <c r="C1" s="51" t="s">
        <v>2</v>
      </c>
      <c r="D1" s="53" t="s">
        <v>486</v>
      </c>
      <c r="E1" s="53"/>
      <c r="F1" s="53"/>
      <c r="G1" s="44" t="s">
        <v>494</v>
      </c>
      <c r="H1" s="44" t="s">
        <v>495</v>
      </c>
      <c r="I1" s="45" t="s">
        <v>496</v>
      </c>
      <c r="J1" s="45"/>
      <c r="K1" s="45"/>
      <c r="L1" s="18"/>
      <c r="M1" s="33"/>
      <c r="N1" s="46" t="s">
        <v>497</v>
      </c>
      <c r="O1" s="46"/>
      <c r="P1" s="47" t="s">
        <v>498</v>
      </c>
      <c r="Q1" s="48"/>
      <c r="R1" s="7"/>
      <c r="S1" s="7"/>
      <c r="T1" s="7"/>
      <c r="U1" s="7"/>
    </row>
    <row r="2" spans="1:21" ht="78.75" x14ac:dyDescent="0.45">
      <c r="A2" s="50"/>
      <c r="B2" s="50"/>
      <c r="C2" s="52"/>
      <c r="D2" s="31" t="s">
        <v>499</v>
      </c>
      <c r="E2" s="19" t="s">
        <v>500</v>
      </c>
      <c r="F2" s="31" t="s">
        <v>501</v>
      </c>
      <c r="G2" s="44"/>
      <c r="H2" s="44"/>
      <c r="I2" s="31" t="s">
        <v>499</v>
      </c>
      <c r="J2" s="31" t="s">
        <v>500</v>
      </c>
      <c r="K2" s="31" t="s">
        <v>501</v>
      </c>
      <c r="L2" s="20" t="s">
        <v>502</v>
      </c>
      <c r="M2" s="21" t="s">
        <v>503</v>
      </c>
      <c r="N2" s="21" t="s">
        <v>492</v>
      </c>
      <c r="O2" s="21" t="s">
        <v>493</v>
      </c>
      <c r="P2" s="21" t="s">
        <v>492</v>
      </c>
      <c r="Q2" s="21" t="s">
        <v>493</v>
      </c>
      <c r="R2" s="22" t="s">
        <v>504</v>
      </c>
      <c r="S2" s="22" t="s">
        <v>505</v>
      </c>
      <c r="T2" s="32" t="s">
        <v>506</v>
      </c>
      <c r="U2" s="32" t="s">
        <v>507</v>
      </c>
    </row>
    <row r="3" spans="1:21" x14ac:dyDescent="0.45">
      <c r="A3" s="39" t="s">
        <v>4</v>
      </c>
      <c r="B3" s="39">
        <v>10581</v>
      </c>
      <c r="C3" s="39" t="s">
        <v>6</v>
      </c>
      <c r="D3" s="23">
        <f t="shared" ref="D3" si="0">(L3/2)/S3</f>
        <v>0.17689315807497608</v>
      </c>
      <c r="E3" s="23">
        <f t="shared" ref="E3" si="1">(N3)/S3</f>
        <v>1.2836354622149444</v>
      </c>
      <c r="F3" s="23">
        <f t="shared" ref="F3" si="2">(O3)/S3</f>
        <v>0.57612935876165716</v>
      </c>
      <c r="G3" s="41">
        <f>T3/1000000</f>
        <v>2092975.015716</v>
      </c>
      <c r="H3" s="41">
        <f>U3/1000000</f>
        <v>2801147.9587539998</v>
      </c>
      <c r="I3" s="23">
        <f>(M3/2)/R3</f>
        <v>2.4254652888873501E-2</v>
      </c>
      <c r="J3" s="23">
        <f>(P3)/R3</f>
        <v>0.17536693741272733</v>
      </c>
      <c r="K3" s="23">
        <f>(Q3)/R3</f>
        <v>5.3595615749072005E-2</v>
      </c>
      <c r="L3" s="3">
        <v>8372125.1811410002</v>
      </c>
      <c r="M3" s="3">
        <v>1472411.3532120001</v>
      </c>
      <c r="N3" s="3">
        <v>30376406</v>
      </c>
      <c r="O3" s="3">
        <v>13633730</v>
      </c>
      <c r="P3" s="3">
        <v>5322943</v>
      </c>
      <c r="Q3" s="3">
        <v>1626797</v>
      </c>
      <c r="R3" s="3">
        <v>30353173.058342326</v>
      </c>
      <c r="S3" s="3">
        <v>23664355.56990983</v>
      </c>
      <c r="T3" s="3">
        <v>2092975015716</v>
      </c>
      <c r="U3" s="3">
        <v>2801147958754</v>
      </c>
    </row>
    <row r="4" spans="1:21" x14ac:dyDescent="0.45">
      <c r="A4" s="39" t="s">
        <v>7</v>
      </c>
      <c r="B4" s="39">
        <v>10589</v>
      </c>
      <c r="C4" s="39" t="s">
        <v>9</v>
      </c>
      <c r="D4" s="23">
        <f t="shared" ref="D4:D66" si="3">(L4/2)/S4</f>
        <v>0.72375942117641623</v>
      </c>
      <c r="E4" s="23">
        <f t="shared" ref="E4:E66" si="4">(N4)/S4</f>
        <v>0.86407898326283694</v>
      </c>
      <c r="F4" s="23">
        <f t="shared" ref="F4:F66" si="5">(O4)/S4</f>
        <v>0.71327539980532018</v>
      </c>
      <c r="G4" s="41">
        <f t="shared" ref="G4:G66" si="6">T4/1000000</f>
        <v>1728421.6885780001</v>
      </c>
      <c r="H4" s="41">
        <f t="shared" ref="H4:H66" si="7">U4/1000000</f>
        <v>1638184.5870409999</v>
      </c>
      <c r="I4" s="23">
        <f t="shared" ref="I4:I66" si="8">(M4/2)/R4</f>
        <v>9.2442212194720888E-2</v>
      </c>
      <c r="J4" s="23">
        <f t="shared" ref="J4:J66" si="9">(P4)/R4</f>
        <v>0</v>
      </c>
      <c r="K4" s="23">
        <f t="shared" ref="K4:K66" si="10">(Q4)/R4</f>
        <v>5.6524451917233155E-4</v>
      </c>
      <c r="L4" s="3">
        <v>3097299.956822</v>
      </c>
      <c r="M4" s="3">
        <v>355544.127355</v>
      </c>
      <c r="N4" s="3">
        <v>1848896</v>
      </c>
      <c r="O4" s="3">
        <v>1526217</v>
      </c>
      <c r="P4" s="3">
        <v>0</v>
      </c>
      <c r="Q4" s="3">
        <v>1087</v>
      </c>
      <c r="R4" s="3">
        <v>1923061.547932667</v>
      </c>
      <c r="S4" s="3">
        <v>2139730.320738052</v>
      </c>
      <c r="T4" s="3">
        <v>1728421688578</v>
      </c>
      <c r="U4" s="3">
        <v>1638184587041</v>
      </c>
    </row>
    <row r="5" spans="1:21" x14ac:dyDescent="0.45">
      <c r="A5" s="39" t="s">
        <v>10</v>
      </c>
      <c r="B5" s="39">
        <v>10591</v>
      </c>
      <c r="C5" s="39" t="s">
        <v>9</v>
      </c>
      <c r="D5" s="23">
        <f t="shared" si="3"/>
        <v>2.6131083326465161</v>
      </c>
      <c r="E5" s="23">
        <f t="shared" si="4"/>
        <v>1.9955315232691215</v>
      </c>
      <c r="F5" s="23">
        <f t="shared" si="5"/>
        <v>1.6201194215213461</v>
      </c>
      <c r="G5" s="41">
        <f t="shared" si="6"/>
        <v>2166912.7288310002</v>
      </c>
      <c r="H5" s="41">
        <f t="shared" si="7"/>
        <v>2194657.6048590001</v>
      </c>
      <c r="I5" s="23">
        <f t="shared" si="8"/>
        <v>2.3641505239652881E-2</v>
      </c>
      <c r="J5" s="23">
        <f t="shared" si="9"/>
        <v>3.3508963678907246E-2</v>
      </c>
      <c r="K5" s="23">
        <f t="shared" si="10"/>
        <v>5.6284776365744096E-2</v>
      </c>
      <c r="L5" s="3">
        <v>11722956.039432</v>
      </c>
      <c r="M5" s="3">
        <v>105578.001277</v>
      </c>
      <c r="N5" s="3">
        <v>4476188</v>
      </c>
      <c r="O5" s="3">
        <v>3634099</v>
      </c>
      <c r="P5" s="3">
        <v>74822</v>
      </c>
      <c r="Q5" s="3">
        <v>125678</v>
      </c>
      <c r="R5" s="3">
        <v>2232895.0759852328</v>
      </c>
      <c r="S5" s="3">
        <v>2243105.6326622269</v>
      </c>
      <c r="T5" s="3">
        <v>2166912728831</v>
      </c>
      <c r="U5" s="3">
        <v>2194657604859</v>
      </c>
    </row>
    <row r="6" spans="1:21" x14ac:dyDescent="0.45">
      <c r="A6" s="39" t="s">
        <v>11</v>
      </c>
      <c r="B6" s="39">
        <v>10596</v>
      </c>
      <c r="C6" s="39" t="s">
        <v>9</v>
      </c>
      <c r="D6" s="23">
        <f t="shared" si="3"/>
        <v>0.85299522417988805</v>
      </c>
      <c r="E6" s="23">
        <f t="shared" si="4"/>
        <v>1.1827156363467588</v>
      </c>
      <c r="F6" s="23">
        <f t="shared" si="5"/>
        <v>0.96088678124137095</v>
      </c>
      <c r="G6" s="41">
        <f t="shared" si="6"/>
        <v>4541091.7367089996</v>
      </c>
      <c r="H6" s="41">
        <f t="shared" si="7"/>
        <v>4694569.8449520003</v>
      </c>
      <c r="I6" s="23">
        <f t="shared" si="8"/>
        <v>3.8397676049192697E-2</v>
      </c>
      <c r="J6" s="23">
        <f t="shared" si="9"/>
        <v>1.1416390818043191E-2</v>
      </c>
      <c r="K6" s="23">
        <f t="shared" si="10"/>
        <v>6.1436362390473271E-3</v>
      </c>
      <c r="L6" s="3">
        <v>8450583.4353149999</v>
      </c>
      <c r="M6" s="3">
        <v>367274.51749399997</v>
      </c>
      <c r="N6" s="3">
        <v>5858554</v>
      </c>
      <c r="O6" s="3">
        <v>4759730</v>
      </c>
      <c r="P6" s="3">
        <v>54599</v>
      </c>
      <c r="Q6" s="3">
        <v>29382</v>
      </c>
      <c r="R6" s="3">
        <v>4782509.7152164998</v>
      </c>
      <c r="S6" s="3">
        <v>4953476.4062951291</v>
      </c>
      <c r="T6" s="3">
        <v>4541091736709</v>
      </c>
      <c r="U6" s="3">
        <v>4694569844952</v>
      </c>
    </row>
    <row r="7" spans="1:21" x14ac:dyDescent="0.45">
      <c r="A7" s="39" t="s">
        <v>13</v>
      </c>
      <c r="B7" s="39">
        <v>10600</v>
      </c>
      <c r="C7" s="39" t="s">
        <v>9</v>
      </c>
      <c r="D7" s="23">
        <f t="shared" si="3"/>
        <v>0.51813619273533384</v>
      </c>
      <c r="E7" s="23">
        <f t="shared" si="4"/>
        <v>0.94637584221828241</v>
      </c>
      <c r="F7" s="23">
        <f t="shared" si="5"/>
        <v>0.78075420957470065</v>
      </c>
      <c r="G7" s="41">
        <f t="shared" si="6"/>
        <v>12713642.735610001</v>
      </c>
      <c r="H7" s="41">
        <f t="shared" si="7"/>
        <v>14768471.865083</v>
      </c>
      <c r="I7" s="23">
        <f t="shared" si="8"/>
        <v>3.1267543722257707E-2</v>
      </c>
      <c r="J7" s="23">
        <f t="shared" si="9"/>
        <v>7.5487678275443948E-2</v>
      </c>
      <c r="K7" s="23">
        <f t="shared" si="10"/>
        <v>1.9673361269027929E-2</v>
      </c>
      <c r="L7" s="3">
        <v>16431982.078669999</v>
      </c>
      <c r="M7" s="3">
        <v>1186107.31641</v>
      </c>
      <c r="N7" s="3">
        <v>15006509</v>
      </c>
      <c r="O7" s="3">
        <v>12380277</v>
      </c>
      <c r="P7" s="3">
        <v>1431780</v>
      </c>
      <c r="Q7" s="3">
        <v>373146</v>
      </c>
      <c r="R7" s="3">
        <v>18967068.966880072</v>
      </c>
      <c r="S7" s="3">
        <v>15856817.482603</v>
      </c>
      <c r="T7" s="3">
        <v>12713642735610</v>
      </c>
      <c r="U7" s="3">
        <v>14768471865083</v>
      </c>
    </row>
    <row r="8" spans="1:21" x14ac:dyDescent="0.45">
      <c r="A8" s="39" t="s">
        <v>15</v>
      </c>
      <c r="B8" s="39">
        <v>10616</v>
      </c>
      <c r="C8" s="39" t="s">
        <v>9</v>
      </c>
      <c r="D8" s="23">
        <f t="shared" si="3"/>
        <v>0.69850426247389052</v>
      </c>
      <c r="E8" s="23">
        <f t="shared" si="4"/>
        <v>1.2845613504360487</v>
      </c>
      <c r="F8" s="23">
        <f t="shared" si="5"/>
        <v>1.3224999008810447</v>
      </c>
      <c r="G8" s="41">
        <f t="shared" si="6"/>
        <v>8989947.8963489998</v>
      </c>
      <c r="H8" s="41">
        <f t="shared" si="7"/>
        <v>9183036.4370900001</v>
      </c>
      <c r="I8" s="23">
        <f t="shared" si="8"/>
        <v>2.3045476520893934E-2</v>
      </c>
      <c r="J8" s="23">
        <f t="shared" si="9"/>
        <v>2.5498975236561281E-2</v>
      </c>
      <c r="K8" s="23">
        <f t="shared" si="10"/>
        <v>2.9549804614084352E-2</v>
      </c>
      <c r="L8" s="3">
        <v>16188942.690999001</v>
      </c>
      <c r="M8" s="3">
        <v>441608.84173099999</v>
      </c>
      <c r="N8" s="3">
        <v>14885872</v>
      </c>
      <c r="O8" s="3">
        <v>15325515</v>
      </c>
      <c r="P8" s="3">
        <v>244312</v>
      </c>
      <c r="Q8" s="3">
        <v>283124</v>
      </c>
      <c r="R8" s="3">
        <v>9581247.7848010659</v>
      </c>
      <c r="S8" s="3">
        <v>11588291.98383319</v>
      </c>
      <c r="T8" s="3">
        <v>8989947896349</v>
      </c>
      <c r="U8" s="3">
        <v>9183036437090</v>
      </c>
    </row>
    <row r="9" spans="1:21" x14ac:dyDescent="0.45">
      <c r="A9" s="39" t="s">
        <v>17</v>
      </c>
      <c r="B9" s="39">
        <v>10615</v>
      </c>
      <c r="C9" s="39" t="s">
        <v>19</v>
      </c>
      <c r="D9" s="23">
        <f t="shared" si="3"/>
        <v>0.94907249170027363</v>
      </c>
      <c r="E9" s="23">
        <f t="shared" si="4"/>
        <v>0.37757288579131748</v>
      </c>
      <c r="F9" s="23">
        <f t="shared" si="5"/>
        <v>0.52212706705684508</v>
      </c>
      <c r="G9" s="41">
        <f t="shared" si="6"/>
        <v>388369.54804999998</v>
      </c>
      <c r="H9" s="41">
        <f t="shared" si="7"/>
        <v>402760.66450100002</v>
      </c>
      <c r="I9" s="23">
        <f t="shared" si="8"/>
        <v>1.6421297523263906E-2</v>
      </c>
      <c r="J9" s="23">
        <f t="shared" si="9"/>
        <v>9.3829371539808754E-4</v>
      </c>
      <c r="K9" s="23">
        <f t="shared" si="10"/>
        <v>9.395410777966965E-3</v>
      </c>
      <c r="L9" s="3">
        <v>1512366.135308</v>
      </c>
      <c r="M9" s="3">
        <v>23696.670330000001</v>
      </c>
      <c r="N9" s="3">
        <v>300835</v>
      </c>
      <c r="O9" s="3">
        <v>416010</v>
      </c>
      <c r="P9" s="3">
        <v>677</v>
      </c>
      <c r="Q9" s="3">
        <v>6779</v>
      </c>
      <c r="R9" s="3">
        <v>721522.47093840002</v>
      </c>
      <c r="S9" s="3">
        <v>796760.07287840557</v>
      </c>
      <c r="T9" s="3">
        <v>388369548050</v>
      </c>
      <c r="U9" s="3">
        <v>402760664501</v>
      </c>
    </row>
    <row r="10" spans="1:21" x14ac:dyDescent="0.45">
      <c r="A10" s="39" t="s">
        <v>20</v>
      </c>
      <c r="B10" s="39">
        <v>10630</v>
      </c>
      <c r="C10" s="39" t="s">
        <v>9</v>
      </c>
      <c r="D10" s="23">
        <f t="shared" si="3"/>
        <v>2.349874447174519</v>
      </c>
      <c r="E10" s="23">
        <f t="shared" si="4"/>
        <v>1.1582820312112507</v>
      </c>
      <c r="F10" s="23">
        <f t="shared" si="5"/>
        <v>1.0392706191469105</v>
      </c>
      <c r="G10" s="41">
        <f t="shared" si="6"/>
        <v>675265.49802900001</v>
      </c>
      <c r="H10" s="41">
        <f t="shared" si="7"/>
        <v>679103.63956299995</v>
      </c>
      <c r="I10" s="23">
        <f t="shared" si="8"/>
        <v>0.18577945490474729</v>
      </c>
      <c r="J10" s="23">
        <f t="shared" si="9"/>
        <v>3.0244116641269789E-2</v>
      </c>
      <c r="K10" s="23">
        <f t="shared" si="10"/>
        <v>1.0648449400780404E-2</v>
      </c>
      <c r="L10" s="3">
        <v>2798846.7417470003</v>
      </c>
      <c r="M10" s="3">
        <v>235878.30826600001</v>
      </c>
      <c r="N10" s="3">
        <v>689793</v>
      </c>
      <c r="O10" s="3">
        <v>618918</v>
      </c>
      <c r="P10" s="3">
        <v>19200</v>
      </c>
      <c r="Q10" s="3">
        <v>6760</v>
      </c>
      <c r="R10" s="3">
        <v>634834.21346816677</v>
      </c>
      <c r="S10" s="3">
        <v>595531.1240377808</v>
      </c>
      <c r="T10" s="3">
        <v>675265498029</v>
      </c>
      <c r="U10" s="3">
        <v>679103639563</v>
      </c>
    </row>
    <row r="11" spans="1:21" x14ac:dyDescent="0.45">
      <c r="A11" s="39" t="s">
        <v>22</v>
      </c>
      <c r="B11" s="39">
        <v>10639</v>
      </c>
      <c r="C11" s="39" t="s">
        <v>6</v>
      </c>
      <c r="D11" s="23">
        <f t="shared" si="3"/>
        <v>0.20530413133093772</v>
      </c>
      <c r="E11" s="23">
        <f t="shared" si="4"/>
        <v>1.9156138281442479</v>
      </c>
      <c r="F11" s="23">
        <f t="shared" si="5"/>
        <v>1.0550518182620787</v>
      </c>
      <c r="G11" s="41">
        <f t="shared" si="6"/>
        <v>2978238.254582</v>
      </c>
      <c r="H11" s="41">
        <f t="shared" si="7"/>
        <v>3537096.1132629998</v>
      </c>
      <c r="I11" s="23">
        <f t="shared" si="8"/>
        <v>1.4832828547373235E-3</v>
      </c>
      <c r="J11" s="23">
        <f t="shared" si="9"/>
        <v>0.11712124480556077</v>
      </c>
      <c r="K11" s="23">
        <f t="shared" si="10"/>
        <v>9.1226400480865055E-2</v>
      </c>
      <c r="L11" s="3">
        <v>14659445.118657</v>
      </c>
      <c r="M11" s="3">
        <v>154238.171699</v>
      </c>
      <c r="N11" s="3">
        <v>68390820</v>
      </c>
      <c r="O11" s="3">
        <v>37667226</v>
      </c>
      <c r="P11" s="3">
        <v>6089387</v>
      </c>
      <c r="Q11" s="3">
        <v>4743058</v>
      </c>
      <c r="R11" s="3">
        <v>51992164.274801865</v>
      </c>
      <c r="S11" s="3">
        <v>35701778.19516664</v>
      </c>
      <c r="T11" s="3">
        <v>2978238254582</v>
      </c>
      <c r="U11" s="3">
        <v>3537096113263</v>
      </c>
    </row>
    <row r="12" spans="1:21" x14ac:dyDescent="0.45">
      <c r="A12" s="39" t="s">
        <v>24</v>
      </c>
      <c r="B12" s="39">
        <v>10706</v>
      </c>
      <c r="C12" s="39" t="s">
        <v>9</v>
      </c>
      <c r="D12" s="23">
        <f t="shared" si="3"/>
        <v>1.0869867309270702</v>
      </c>
      <c r="E12" s="23">
        <f t="shared" si="4"/>
        <v>1.2416213612714695</v>
      </c>
      <c r="F12" s="23">
        <f t="shared" si="5"/>
        <v>1.3806757806486609</v>
      </c>
      <c r="G12" s="41">
        <f t="shared" si="6"/>
        <v>15409874.185885999</v>
      </c>
      <c r="H12" s="41">
        <f t="shared" si="7"/>
        <v>16386109.401611</v>
      </c>
      <c r="I12" s="23">
        <f t="shared" si="8"/>
        <v>1.2371133581227026E-2</v>
      </c>
      <c r="J12" s="23">
        <f t="shared" si="9"/>
        <v>2.2472005495620576E-2</v>
      </c>
      <c r="K12" s="23">
        <f t="shared" si="10"/>
        <v>2.8531554466532508E-2</v>
      </c>
      <c r="L12" s="3">
        <v>44915522.048083</v>
      </c>
      <c r="M12" s="3">
        <v>452429.28831199999</v>
      </c>
      <c r="N12" s="3">
        <v>25652600</v>
      </c>
      <c r="O12" s="3">
        <v>28525543</v>
      </c>
      <c r="P12" s="3">
        <v>410916</v>
      </c>
      <c r="Q12" s="3">
        <v>521719</v>
      </c>
      <c r="R12" s="3">
        <v>18285684.385404799</v>
      </c>
      <c r="S12" s="3">
        <v>20660565.93431247</v>
      </c>
      <c r="T12" s="3">
        <v>15409874185886</v>
      </c>
      <c r="U12" s="3">
        <v>16386109401611</v>
      </c>
    </row>
    <row r="13" spans="1:21" x14ac:dyDescent="0.45">
      <c r="A13" s="39" t="s">
        <v>26</v>
      </c>
      <c r="B13" s="39">
        <v>10720</v>
      </c>
      <c r="C13" s="39" t="s">
        <v>6</v>
      </c>
      <c r="D13" s="23">
        <f t="shared" si="3"/>
        <v>0.37820878079813114</v>
      </c>
      <c r="E13" s="23">
        <f t="shared" si="4"/>
        <v>1.5330050005055995</v>
      </c>
      <c r="F13" s="23">
        <f t="shared" si="5"/>
        <v>1.2498274893730992</v>
      </c>
      <c r="G13" s="41">
        <f t="shared" si="6"/>
        <v>716143.75775700004</v>
      </c>
      <c r="H13" s="41">
        <f t="shared" si="7"/>
        <v>705262.07721999998</v>
      </c>
      <c r="I13" s="23">
        <f t="shared" si="8"/>
        <v>2.4313959039654366E-3</v>
      </c>
      <c r="J13" s="23">
        <f t="shared" si="9"/>
        <v>7.2711293431483803E-2</v>
      </c>
      <c r="K13" s="23">
        <f t="shared" si="10"/>
        <v>8.0541431094613342E-2</v>
      </c>
      <c r="L13" s="3">
        <v>2824776.166102</v>
      </c>
      <c r="M13" s="3">
        <v>15237.10082</v>
      </c>
      <c r="N13" s="3">
        <v>5724875</v>
      </c>
      <c r="O13" s="3">
        <v>4667373</v>
      </c>
      <c r="P13" s="3">
        <v>227834</v>
      </c>
      <c r="Q13" s="3">
        <v>252369</v>
      </c>
      <c r="R13" s="3">
        <v>3133405.9572835001</v>
      </c>
      <c r="S13" s="3">
        <v>3734413.7808499532</v>
      </c>
      <c r="T13" s="3">
        <v>716143757757</v>
      </c>
      <c r="U13" s="3">
        <v>705262077220</v>
      </c>
    </row>
    <row r="14" spans="1:21" x14ac:dyDescent="0.45">
      <c r="A14" s="39" t="s">
        <v>28</v>
      </c>
      <c r="B14" s="39">
        <v>10719</v>
      </c>
      <c r="C14" s="39" t="s">
        <v>9</v>
      </c>
      <c r="D14" s="23">
        <f t="shared" si="3"/>
        <v>1.049046828885466</v>
      </c>
      <c r="E14" s="23">
        <f t="shared" si="4"/>
        <v>0.22075768945313987</v>
      </c>
      <c r="F14" s="23">
        <f t="shared" si="5"/>
        <v>1.2750388633631478</v>
      </c>
      <c r="G14" s="41">
        <f t="shared" si="6"/>
        <v>4751232.5328040002</v>
      </c>
      <c r="H14" s="41">
        <f t="shared" si="7"/>
        <v>3853943.4435000001</v>
      </c>
      <c r="I14" s="23">
        <f t="shared" si="8"/>
        <v>0.16177518036260813</v>
      </c>
      <c r="J14" s="23">
        <f t="shared" si="9"/>
        <v>0</v>
      </c>
      <c r="K14" s="23">
        <f t="shared" si="10"/>
        <v>0.30465815095995807</v>
      </c>
      <c r="L14" s="3">
        <v>31257341.742904</v>
      </c>
      <c r="M14" s="3">
        <v>1307417.5306830001</v>
      </c>
      <c r="N14" s="3">
        <v>3288842</v>
      </c>
      <c r="O14" s="3">
        <v>18995494</v>
      </c>
      <c r="P14" s="3">
        <v>0</v>
      </c>
      <c r="Q14" s="3">
        <v>1231077</v>
      </c>
      <c r="R14" s="3">
        <v>4040847.0809691329</v>
      </c>
      <c r="S14" s="3">
        <v>14897972.56053507</v>
      </c>
      <c r="T14" s="3">
        <v>4751232532804</v>
      </c>
      <c r="U14" s="3">
        <v>3853943443500</v>
      </c>
    </row>
    <row r="15" spans="1:21" x14ac:dyDescent="0.45">
      <c r="A15" s="39" t="s">
        <v>30</v>
      </c>
      <c r="B15" s="39">
        <v>10743</v>
      </c>
      <c r="C15" s="39" t="s">
        <v>9</v>
      </c>
      <c r="D15" s="23">
        <f t="shared" si="3"/>
        <v>7.0625840514101306</v>
      </c>
      <c r="E15" s="23">
        <f t="shared" si="4"/>
        <v>1.8305865153130441</v>
      </c>
      <c r="F15" s="23">
        <f t="shared" si="5"/>
        <v>1.4918538709229325</v>
      </c>
      <c r="G15" s="41">
        <f t="shared" si="6"/>
        <v>8170571.7774440004</v>
      </c>
      <c r="H15" s="41">
        <f t="shared" si="7"/>
        <v>7142877.522845</v>
      </c>
      <c r="I15" s="23">
        <f t="shared" si="8"/>
        <v>0.14450946394417211</v>
      </c>
      <c r="J15" s="23">
        <f t="shared" si="9"/>
        <v>8.3071273026913084E-2</v>
      </c>
      <c r="K15" s="23">
        <f t="shared" si="10"/>
        <v>2.9759294612121942E-2</v>
      </c>
      <c r="L15" s="3">
        <v>90107677.473598987</v>
      </c>
      <c r="M15" s="3">
        <v>2277418.2464779997</v>
      </c>
      <c r="N15" s="3">
        <v>11677730</v>
      </c>
      <c r="O15" s="3">
        <v>9516877</v>
      </c>
      <c r="P15" s="3">
        <v>654587</v>
      </c>
      <c r="Q15" s="3">
        <v>234498</v>
      </c>
      <c r="R15" s="3">
        <v>7879823.8686907999</v>
      </c>
      <c r="S15" s="3">
        <v>6379228.6801604787</v>
      </c>
      <c r="T15" s="3">
        <v>8170571777444</v>
      </c>
      <c r="U15" s="3">
        <v>7142877522845</v>
      </c>
    </row>
    <row r="16" spans="1:21" x14ac:dyDescent="0.45">
      <c r="A16" s="39" t="s">
        <v>32</v>
      </c>
      <c r="B16" s="39">
        <v>10748</v>
      </c>
      <c r="C16" s="39" t="s">
        <v>6</v>
      </c>
      <c r="D16" s="23">
        <f t="shared" si="3"/>
        <v>0.17539275556539183</v>
      </c>
      <c r="E16" s="23">
        <f t="shared" si="4"/>
        <v>3.5442630347391462</v>
      </c>
      <c r="F16" s="23">
        <f t="shared" si="5"/>
        <v>1.4590634572801435</v>
      </c>
      <c r="G16" s="41">
        <f t="shared" si="6"/>
        <v>292113.64485699998</v>
      </c>
      <c r="H16" s="41">
        <f t="shared" si="7"/>
        <v>299161.31819399999</v>
      </c>
      <c r="I16" s="23">
        <f t="shared" si="8"/>
        <v>4.2745665315383451E-3</v>
      </c>
      <c r="J16" s="23">
        <f t="shared" si="9"/>
        <v>1.1896134159868201</v>
      </c>
      <c r="K16" s="23">
        <f t="shared" si="10"/>
        <v>8.7424608820020733E-2</v>
      </c>
      <c r="L16" s="3">
        <v>1741975.0925420001</v>
      </c>
      <c r="M16" s="3">
        <v>67184.605225000007</v>
      </c>
      <c r="N16" s="3">
        <v>17600550</v>
      </c>
      <c r="O16" s="3">
        <v>7245602</v>
      </c>
      <c r="P16" s="3">
        <v>9348750</v>
      </c>
      <c r="Q16" s="3">
        <v>687039</v>
      </c>
      <c r="R16" s="3">
        <v>7858645.4005690003</v>
      </c>
      <c r="S16" s="3">
        <v>4965926.576974663</v>
      </c>
      <c r="T16" s="3">
        <v>292113644857</v>
      </c>
      <c r="U16" s="3">
        <v>299161318194</v>
      </c>
    </row>
    <row r="17" spans="1:21" x14ac:dyDescent="0.45">
      <c r="A17" s="39" t="s">
        <v>34</v>
      </c>
      <c r="B17" s="39">
        <v>10762</v>
      </c>
      <c r="C17" s="39" t="s">
        <v>19</v>
      </c>
      <c r="D17" s="23">
        <f t="shared" si="3"/>
        <v>0.9392180193184958</v>
      </c>
      <c r="E17" s="23">
        <f t="shared" si="4"/>
        <v>1.0668182671096103</v>
      </c>
      <c r="F17" s="23">
        <f t="shared" si="5"/>
        <v>1.2324102884682933</v>
      </c>
      <c r="G17" s="41">
        <f t="shared" si="6"/>
        <v>1368830.5924760001</v>
      </c>
      <c r="H17" s="41">
        <f t="shared" si="7"/>
        <v>1528777.8762119999</v>
      </c>
      <c r="I17" s="23">
        <f t="shared" si="8"/>
        <v>2.9357707310855061E-2</v>
      </c>
      <c r="J17" s="23">
        <f t="shared" si="9"/>
        <v>7.9842564635913382E-2</v>
      </c>
      <c r="K17" s="23">
        <f t="shared" si="10"/>
        <v>4.1514552780567954E-2</v>
      </c>
      <c r="L17" s="3">
        <v>4584194.6487600002</v>
      </c>
      <c r="M17" s="3">
        <v>147574.36566499999</v>
      </c>
      <c r="N17" s="3">
        <v>2603497</v>
      </c>
      <c r="O17" s="3">
        <v>3007613</v>
      </c>
      <c r="P17" s="3">
        <v>200675</v>
      </c>
      <c r="Q17" s="3">
        <v>104342</v>
      </c>
      <c r="R17" s="3">
        <v>2513383.6934608673</v>
      </c>
      <c r="S17" s="3">
        <v>2440431.5901468378</v>
      </c>
      <c r="T17" s="3">
        <v>1368830592476</v>
      </c>
      <c r="U17" s="3">
        <v>1528777876212</v>
      </c>
    </row>
    <row r="18" spans="1:21" x14ac:dyDescent="0.45">
      <c r="A18" s="39" t="s">
        <v>36</v>
      </c>
      <c r="B18" s="39">
        <v>10753</v>
      </c>
      <c r="C18" s="39" t="s">
        <v>9</v>
      </c>
      <c r="D18" s="23">
        <f t="shared" si="3"/>
        <v>4.5534804298888183</v>
      </c>
      <c r="E18" s="23">
        <f t="shared" si="4"/>
        <v>1.5123535232337761</v>
      </c>
      <c r="F18" s="23">
        <f t="shared" si="5"/>
        <v>1.5130336023739206</v>
      </c>
      <c r="G18" s="41">
        <f t="shared" si="6"/>
        <v>801631.04264100001</v>
      </c>
      <c r="H18" s="41">
        <f t="shared" si="7"/>
        <v>624716.23071899998</v>
      </c>
      <c r="I18" s="23">
        <f t="shared" si="8"/>
        <v>0.53152313668828921</v>
      </c>
      <c r="J18" s="23">
        <f t="shared" si="9"/>
        <v>3.2379512092094559E-3</v>
      </c>
      <c r="K18" s="23">
        <f t="shared" si="10"/>
        <v>7.5173721107206673E-2</v>
      </c>
      <c r="L18" s="3">
        <v>10418222.13133</v>
      </c>
      <c r="M18" s="3">
        <v>770539.59198599996</v>
      </c>
      <c r="N18" s="3">
        <v>1730109</v>
      </c>
      <c r="O18" s="3">
        <v>1730887</v>
      </c>
      <c r="P18" s="3">
        <v>2347</v>
      </c>
      <c r="Q18" s="3">
        <v>54489</v>
      </c>
      <c r="R18" s="3">
        <v>724841.0641039334</v>
      </c>
      <c r="S18" s="3">
        <v>1143984.5072074221</v>
      </c>
      <c r="T18" s="3">
        <v>801631042641</v>
      </c>
      <c r="U18" s="3">
        <v>624716230719</v>
      </c>
    </row>
    <row r="19" spans="1:21" x14ac:dyDescent="0.45">
      <c r="A19" s="39" t="s">
        <v>38</v>
      </c>
      <c r="B19" s="39">
        <v>10782</v>
      </c>
      <c r="C19" s="39" t="s">
        <v>9</v>
      </c>
      <c r="D19" s="23">
        <f t="shared" si="3"/>
        <v>0.85486383567491664</v>
      </c>
      <c r="E19" s="23">
        <f t="shared" si="4"/>
        <v>1.6683649518913801</v>
      </c>
      <c r="F19" s="23">
        <f t="shared" si="5"/>
        <v>1.1484767358290044</v>
      </c>
      <c r="G19" s="41">
        <f t="shared" si="6"/>
        <v>1633790.2916649999</v>
      </c>
      <c r="H19" s="41">
        <f t="shared" si="7"/>
        <v>1748645.1706600001</v>
      </c>
      <c r="I19" s="23">
        <f t="shared" si="8"/>
        <v>1.782605859748285E-2</v>
      </c>
      <c r="J19" s="23">
        <f t="shared" si="9"/>
        <v>1.3520633194813081E-2</v>
      </c>
      <c r="K19" s="23">
        <f t="shared" si="10"/>
        <v>1.0541285889530431E-2</v>
      </c>
      <c r="L19" s="3">
        <v>2740322.464011</v>
      </c>
      <c r="M19" s="3">
        <v>61842.451646000001</v>
      </c>
      <c r="N19" s="3">
        <v>2674027</v>
      </c>
      <c r="O19" s="3">
        <v>1840759</v>
      </c>
      <c r="P19" s="3">
        <v>23453</v>
      </c>
      <c r="Q19" s="3">
        <v>18285</v>
      </c>
      <c r="R19" s="3">
        <v>1734608.1105873999</v>
      </c>
      <c r="S19" s="3">
        <v>1602783.0103770329</v>
      </c>
      <c r="T19" s="3">
        <v>1633790291665</v>
      </c>
      <c r="U19" s="3">
        <v>1748645170660</v>
      </c>
    </row>
    <row r="20" spans="1:21" x14ac:dyDescent="0.45">
      <c r="A20" s="39" t="s">
        <v>40</v>
      </c>
      <c r="B20" s="39">
        <v>10766</v>
      </c>
      <c r="C20" s="39" t="s">
        <v>6</v>
      </c>
      <c r="D20" s="23">
        <f t="shared" si="3"/>
        <v>0.21197046481318005</v>
      </c>
      <c r="E20" s="23">
        <f t="shared" si="4"/>
        <v>2.902838273239893</v>
      </c>
      <c r="F20" s="23">
        <f t="shared" si="5"/>
        <v>1.0124351779310106</v>
      </c>
      <c r="G20" s="41">
        <f t="shared" si="6"/>
        <v>2939532.426955</v>
      </c>
      <c r="H20" s="41">
        <f t="shared" si="7"/>
        <v>3153668.7677739998</v>
      </c>
      <c r="I20" s="23">
        <f t="shared" si="8"/>
        <v>2.4854842349276941E-4</v>
      </c>
      <c r="J20" s="23">
        <f t="shared" si="9"/>
        <v>0.1990344434207571</v>
      </c>
      <c r="K20" s="23">
        <f t="shared" si="10"/>
        <v>8.9576030076510355E-2</v>
      </c>
      <c r="L20" s="3">
        <v>9742914.0273360014</v>
      </c>
      <c r="M20" s="3">
        <v>24681.275253</v>
      </c>
      <c r="N20" s="3">
        <v>66712369</v>
      </c>
      <c r="O20" s="3">
        <v>23267555</v>
      </c>
      <c r="P20" s="3">
        <v>9882227</v>
      </c>
      <c r="Q20" s="3">
        <v>4447525</v>
      </c>
      <c r="R20" s="3">
        <v>49650838.468742102</v>
      </c>
      <c r="S20" s="3">
        <v>22981772.568935271</v>
      </c>
      <c r="T20" s="3">
        <v>2939532426955</v>
      </c>
      <c r="U20" s="3">
        <v>3153668767774</v>
      </c>
    </row>
    <row r="21" spans="1:21" x14ac:dyDescent="0.45">
      <c r="A21" s="39" t="s">
        <v>41</v>
      </c>
      <c r="B21" s="39">
        <v>10764</v>
      </c>
      <c r="C21" s="39" t="s">
        <v>9</v>
      </c>
      <c r="D21" s="23">
        <f t="shared" si="3"/>
        <v>2.9395372371209216</v>
      </c>
      <c r="E21" s="23">
        <f t="shared" si="4"/>
        <v>0.7034141458420835</v>
      </c>
      <c r="F21" s="23">
        <f t="shared" si="5"/>
        <v>0.74593928014927535</v>
      </c>
      <c r="G21" s="41">
        <f t="shared" si="6"/>
        <v>1119533.1296250001</v>
      </c>
      <c r="H21" s="41">
        <f t="shared" si="7"/>
        <v>1156999.363377</v>
      </c>
      <c r="I21" s="23">
        <f t="shared" si="8"/>
        <v>0.178215424082658</v>
      </c>
      <c r="J21" s="23">
        <f t="shared" si="9"/>
        <v>8.7828524261272398E-2</v>
      </c>
      <c r="K21" s="23">
        <f t="shared" si="10"/>
        <v>0.12357321295228038</v>
      </c>
      <c r="L21" s="3">
        <v>7626804.8720929995</v>
      </c>
      <c r="M21" s="3">
        <v>412992.72644600004</v>
      </c>
      <c r="N21" s="3">
        <v>912525</v>
      </c>
      <c r="O21" s="3">
        <v>967692</v>
      </c>
      <c r="P21" s="3">
        <v>101766</v>
      </c>
      <c r="Q21" s="3">
        <v>143183</v>
      </c>
      <c r="R21" s="3">
        <v>1158689.626814933</v>
      </c>
      <c r="S21" s="3">
        <v>1297279.853403548</v>
      </c>
      <c r="T21" s="3">
        <v>1119533129625</v>
      </c>
      <c r="U21" s="3">
        <v>1156999363377</v>
      </c>
    </row>
    <row r="22" spans="1:21" x14ac:dyDescent="0.45">
      <c r="A22" s="39" t="s">
        <v>43</v>
      </c>
      <c r="B22" s="39">
        <v>10767</v>
      </c>
      <c r="C22" s="39" t="s">
        <v>19</v>
      </c>
      <c r="D22" s="23">
        <f t="shared" si="3"/>
        <v>1.7683574214776099</v>
      </c>
      <c r="E22" s="23">
        <f t="shared" si="4"/>
        <v>0.17646146555683581</v>
      </c>
      <c r="F22" s="23">
        <f t="shared" si="5"/>
        <v>0.2104681611646452</v>
      </c>
      <c r="G22" s="41">
        <f t="shared" si="6"/>
        <v>174409.981574</v>
      </c>
      <c r="H22" s="41">
        <f t="shared" si="7"/>
        <v>182859.029557</v>
      </c>
      <c r="I22" s="23">
        <f t="shared" si="8"/>
        <v>3.3956281407864011E-2</v>
      </c>
      <c r="J22" s="23">
        <f t="shared" si="9"/>
        <v>0</v>
      </c>
      <c r="K22" s="23">
        <f t="shared" si="10"/>
        <v>7.0969904446602679E-3</v>
      </c>
      <c r="L22" s="3">
        <v>1405775.353288</v>
      </c>
      <c r="M22" s="3">
        <v>24305.782979</v>
      </c>
      <c r="N22" s="3">
        <v>70140</v>
      </c>
      <c r="O22" s="3">
        <v>83657</v>
      </c>
      <c r="P22" s="3">
        <v>0</v>
      </c>
      <c r="Q22" s="3">
        <v>2540</v>
      </c>
      <c r="R22" s="3">
        <v>357898.18512593326</v>
      </c>
      <c r="S22" s="3">
        <v>397480.54782764381</v>
      </c>
      <c r="T22" s="3">
        <v>174409981574</v>
      </c>
      <c r="U22" s="3">
        <v>182859029557</v>
      </c>
    </row>
    <row r="23" spans="1:21" x14ac:dyDescent="0.45">
      <c r="A23" s="39" t="s">
        <v>44</v>
      </c>
      <c r="B23" s="39">
        <v>10771</v>
      </c>
      <c r="C23" s="39" t="s">
        <v>9</v>
      </c>
      <c r="D23" s="23">
        <f t="shared" si="3"/>
        <v>1.2627811500477344</v>
      </c>
      <c r="E23" s="23">
        <f t="shared" si="4"/>
        <v>0.90936100707697154</v>
      </c>
      <c r="F23" s="23">
        <f t="shared" si="5"/>
        <v>0.75133783725676684</v>
      </c>
      <c r="G23" s="41">
        <f t="shared" si="6"/>
        <v>885310.62114599999</v>
      </c>
      <c r="H23" s="41">
        <f t="shared" si="7"/>
        <v>1033439.546878</v>
      </c>
      <c r="I23" s="23">
        <f t="shared" si="8"/>
        <v>0.10082679959346127</v>
      </c>
      <c r="J23" s="23">
        <f t="shared" si="9"/>
        <v>1.0699549355971216E-3</v>
      </c>
      <c r="K23" s="23">
        <f t="shared" si="10"/>
        <v>7.6129512468292885E-4</v>
      </c>
      <c r="L23" s="3">
        <v>2551482.7595060002</v>
      </c>
      <c r="M23" s="3">
        <v>204489.13112000001</v>
      </c>
      <c r="N23" s="3">
        <v>918694</v>
      </c>
      <c r="O23" s="3">
        <v>759049</v>
      </c>
      <c r="P23" s="3">
        <v>1085</v>
      </c>
      <c r="Q23" s="3">
        <v>772</v>
      </c>
      <c r="R23" s="3">
        <v>1014061.4000668001</v>
      </c>
      <c r="S23" s="3">
        <v>1010263.2429259621</v>
      </c>
      <c r="T23" s="3">
        <v>885310621146</v>
      </c>
      <c r="U23" s="3">
        <v>1033439546878</v>
      </c>
    </row>
    <row r="24" spans="1:21" x14ac:dyDescent="0.45">
      <c r="A24" s="39" t="s">
        <v>46</v>
      </c>
      <c r="B24" s="39">
        <v>10765</v>
      </c>
      <c r="C24" s="39" t="s">
        <v>6</v>
      </c>
      <c r="D24" s="23">
        <f t="shared" si="3"/>
        <v>0.20025370382649918</v>
      </c>
      <c r="E24" s="23">
        <f t="shared" si="4"/>
        <v>1.1684131412299876</v>
      </c>
      <c r="F24" s="23">
        <f t="shared" si="5"/>
        <v>0.93635699667988426</v>
      </c>
      <c r="G24" s="41">
        <f t="shared" si="6"/>
        <v>7713880.5412210003</v>
      </c>
      <c r="H24" s="41">
        <f t="shared" si="7"/>
        <v>10799661.131424</v>
      </c>
      <c r="I24" s="23">
        <f t="shared" si="8"/>
        <v>4.9808607210507106E-3</v>
      </c>
      <c r="J24" s="23">
        <f t="shared" si="9"/>
        <v>8.369826577254004E-2</v>
      </c>
      <c r="K24" s="23">
        <f t="shared" si="10"/>
        <v>7.0457013225846007E-2</v>
      </c>
      <c r="L24" s="3">
        <v>41343170.172849998</v>
      </c>
      <c r="M24" s="3">
        <v>1194405.751279</v>
      </c>
      <c r="N24" s="3">
        <v>120611760</v>
      </c>
      <c r="O24" s="3">
        <v>96657305</v>
      </c>
      <c r="P24" s="3">
        <v>10035383</v>
      </c>
      <c r="Q24" s="3">
        <v>8447763</v>
      </c>
      <c r="R24" s="3">
        <v>119899533.25045399</v>
      </c>
      <c r="S24" s="3">
        <v>103226980.03296341</v>
      </c>
      <c r="T24" s="3">
        <v>7713880541221</v>
      </c>
      <c r="U24" s="3">
        <v>10799661131424</v>
      </c>
    </row>
    <row r="25" spans="1:21" x14ac:dyDescent="0.45">
      <c r="A25" s="39" t="s">
        <v>47</v>
      </c>
      <c r="B25" s="39">
        <v>10763</v>
      </c>
      <c r="C25" s="39" t="s">
        <v>19</v>
      </c>
      <c r="D25" s="23">
        <f t="shared" si="3"/>
        <v>1.2952330103157264</v>
      </c>
      <c r="E25" s="23">
        <f t="shared" si="4"/>
        <v>0.58023704340205395</v>
      </c>
      <c r="F25" s="23">
        <f t="shared" si="5"/>
        <v>0.18337588896911414</v>
      </c>
      <c r="G25" s="41">
        <f t="shared" si="6"/>
        <v>82816.929917999994</v>
      </c>
      <c r="H25" s="41">
        <f t="shared" si="7"/>
        <v>85429.025972999996</v>
      </c>
      <c r="I25" s="23">
        <f t="shared" si="8"/>
        <v>3.2172644854884386E-2</v>
      </c>
      <c r="J25" s="23">
        <f t="shared" si="9"/>
        <v>0</v>
      </c>
      <c r="K25" s="23">
        <f t="shared" si="10"/>
        <v>1.5898129814742624E-2</v>
      </c>
      <c r="L25" s="3">
        <v>455298.24184799998</v>
      </c>
      <c r="M25" s="3">
        <v>11547.088474</v>
      </c>
      <c r="N25" s="3">
        <v>101982</v>
      </c>
      <c r="O25" s="3">
        <v>32230</v>
      </c>
      <c r="P25" s="3">
        <v>0</v>
      </c>
      <c r="Q25" s="3">
        <v>2853</v>
      </c>
      <c r="R25" s="3">
        <v>179455.07007713331</v>
      </c>
      <c r="S25" s="3">
        <v>175759.20248396709</v>
      </c>
      <c r="T25" s="3">
        <v>82816929918</v>
      </c>
      <c r="U25" s="3">
        <v>85429025973</v>
      </c>
    </row>
    <row r="26" spans="1:21" x14ac:dyDescent="0.45">
      <c r="A26" s="39" t="s">
        <v>49</v>
      </c>
      <c r="B26" s="39">
        <v>10778</v>
      </c>
      <c r="C26" s="39" t="s">
        <v>6</v>
      </c>
      <c r="D26" s="23">
        <f t="shared" si="3"/>
        <v>0.21958247374172951</v>
      </c>
      <c r="E26" s="23">
        <f t="shared" si="4"/>
        <v>1.9661189359439537</v>
      </c>
      <c r="F26" s="23">
        <f t="shared" si="5"/>
        <v>1.4620712609801145</v>
      </c>
      <c r="G26" s="41">
        <f t="shared" si="6"/>
        <v>412085.71285200003</v>
      </c>
      <c r="H26" s="41">
        <f t="shared" si="7"/>
        <v>297916.120276</v>
      </c>
      <c r="I26" s="23">
        <f t="shared" si="8"/>
        <v>2.5419649097506995E-2</v>
      </c>
      <c r="J26" s="23">
        <f t="shared" si="9"/>
        <v>1.599465121393643E-2</v>
      </c>
      <c r="K26" s="23">
        <f t="shared" si="10"/>
        <v>3.833742319294875E-2</v>
      </c>
      <c r="L26" s="3">
        <v>1311414.1813300001</v>
      </c>
      <c r="M26" s="3">
        <v>157200</v>
      </c>
      <c r="N26" s="3">
        <v>5871134</v>
      </c>
      <c r="O26" s="3">
        <v>4365970</v>
      </c>
      <c r="P26" s="3">
        <v>49457</v>
      </c>
      <c r="Q26" s="3">
        <v>118543</v>
      </c>
      <c r="R26" s="3">
        <v>3092096.1850613672</v>
      </c>
      <c r="S26" s="3">
        <v>2986154.0381234409</v>
      </c>
      <c r="T26" s="3">
        <v>412085712852</v>
      </c>
      <c r="U26" s="3">
        <v>297916120276</v>
      </c>
    </row>
    <row r="27" spans="1:21" x14ac:dyDescent="0.45">
      <c r="A27" s="39" t="s">
        <v>51</v>
      </c>
      <c r="B27" s="39">
        <v>10781</v>
      </c>
      <c r="C27" s="39" t="s">
        <v>9</v>
      </c>
      <c r="D27" s="23">
        <f t="shared" si="3"/>
        <v>1.1301048264249454</v>
      </c>
      <c r="E27" s="23">
        <f t="shared" si="4"/>
        <v>1.3969007355810923</v>
      </c>
      <c r="F27" s="23">
        <f t="shared" si="5"/>
        <v>1.4752763562383135</v>
      </c>
      <c r="G27" s="41">
        <f t="shared" si="6"/>
        <v>6336828.4497920005</v>
      </c>
      <c r="H27" s="41">
        <f t="shared" si="7"/>
        <v>5956229.5110919997</v>
      </c>
      <c r="I27" s="23">
        <f t="shared" si="8"/>
        <v>7.3977011521439359E-2</v>
      </c>
      <c r="J27" s="23">
        <f t="shared" si="9"/>
        <v>1.5529239839891924E-2</v>
      </c>
      <c r="K27" s="23">
        <f t="shared" si="10"/>
        <v>0.13327471699908586</v>
      </c>
      <c r="L27" s="3">
        <v>20870242.971863002</v>
      </c>
      <c r="M27" s="3">
        <v>938901.40529299993</v>
      </c>
      <c r="N27" s="3">
        <v>12898652</v>
      </c>
      <c r="O27" s="3">
        <v>13622354</v>
      </c>
      <c r="P27" s="3">
        <v>98547</v>
      </c>
      <c r="Q27" s="3">
        <v>845748</v>
      </c>
      <c r="R27" s="3">
        <v>6345899.8003784996</v>
      </c>
      <c r="S27" s="3">
        <v>9233764.1977361627</v>
      </c>
      <c r="T27" s="3">
        <v>6336828449792</v>
      </c>
      <c r="U27" s="3">
        <v>5956229511092</v>
      </c>
    </row>
    <row r="28" spans="1:21" x14ac:dyDescent="0.45">
      <c r="A28" s="39" t="s">
        <v>53</v>
      </c>
      <c r="B28" s="39">
        <v>10784</v>
      </c>
      <c r="C28" s="39" t="s">
        <v>6</v>
      </c>
      <c r="D28" s="23">
        <f t="shared" si="3"/>
        <v>0.30737110353792274</v>
      </c>
      <c r="E28" s="23">
        <f t="shared" si="4"/>
        <v>1.8244091468479327</v>
      </c>
      <c r="F28" s="23">
        <f t="shared" si="5"/>
        <v>1.2116307594979152</v>
      </c>
      <c r="G28" s="41">
        <f t="shared" si="6"/>
        <v>1668229.4720689999</v>
      </c>
      <c r="H28" s="41">
        <f t="shared" si="7"/>
        <v>1889506.088702</v>
      </c>
      <c r="I28" s="23">
        <f t="shared" si="8"/>
        <v>2.0369548538492058E-2</v>
      </c>
      <c r="J28" s="23">
        <f t="shared" si="9"/>
        <v>0.24551028186162382</v>
      </c>
      <c r="K28" s="23">
        <f t="shared" si="10"/>
        <v>6.279103701168888E-2</v>
      </c>
      <c r="L28" s="3">
        <v>8404778.4166429993</v>
      </c>
      <c r="M28" s="3">
        <v>681765.54271299997</v>
      </c>
      <c r="N28" s="3">
        <v>24943390</v>
      </c>
      <c r="O28" s="3">
        <v>16565461</v>
      </c>
      <c r="P28" s="3">
        <v>4108595</v>
      </c>
      <c r="Q28" s="3">
        <v>1050803</v>
      </c>
      <c r="R28" s="3">
        <v>16734920.3008765</v>
      </c>
      <c r="S28" s="3">
        <v>13672037.35143248</v>
      </c>
      <c r="T28" s="3">
        <v>1668229472069</v>
      </c>
      <c r="U28" s="3">
        <v>1889506088702</v>
      </c>
    </row>
    <row r="29" spans="1:21" x14ac:dyDescent="0.45">
      <c r="A29" s="39" t="s">
        <v>55</v>
      </c>
      <c r="B29" s="39">
        <v>10789</v>
      </c>
      <c r="C29" s="39" t="s">
        <v>9</v>
      </c>
      <c r="D29" s="23">
        <f t="shared" si="3"/>
        <v>1.9005735181619101</v>
      </c>
      <c r="E29" s="23">
        <f t="shared" si="4"/>
        <v>0.81950558830359854</v>
      </c>
      <c r="F29" s="23">
        <f t="shared" si="5"/>
        <v>1.7729205973478357</v>
      </c>
      <c r="G29" s="41">
        <f t="shared" si="6"/>
        <v>1191922.1947079999</v>
      </c>
      <c r="H29" s="41">
        <f t="shared" si="7"/>
        <v>1006910.322412</v>
      </c>
      <c r="I29" s="23">
        <f t="shared" si="8"/>
        <v>0.29197032366193648</v>
      </c>
      <c r="J29" s="23">
        <f t="shared" si="9"/>
        <v>6.4263439894762853E-2</v>
      </c>
      <c r="K29" s="23">
        <f t="shared" si="10"/>
        <v>4.3349568256354797E-2</v>
      </c>
      <c r="L29" s="3">
        <v>5379706.5384919997</v>
      </c>
      <c r="M29" s="3">
        <v>806560.05597100011</v>
      </c>
      <c r="N29" s="3">
        <v>1159834</v>
      </c>
      <c r="O29" s="3">
        <v>2509188</v>
      </c>
      <c r="P29" s="3">
        <v>88763</v>
      </c>
      <c r="Q29" s="3">
        <v>59876</v>
      </c>
      <c r="R29" s="3">
        <v>1381236.363091633</v>
      </c>
      <c r="S29" s="3">
        <v>1415285.04082674</v>
      </c>
      <c r="T29" s="3">
        <v>1191922194708</v>
      </c>
      <c r="U29" s="3">
        <v>1006910322412</v>
      </c>
    </row>
    <row r="30" spans="1:21" x14ac:dyDescent="0.45">
      <c r="A30" s="39" t="s">
        <v>57</v>
      </c>
      <c r="B30" s="39">
        <v>10787</v>
      </c>
      <c r="C30" s="39" t="s">
        <v>9</v>
      </c>
      <c r="D30" s="23">
        <f t="shared" si="3"/>
        <v>2.2084516634011928</v>
      </c>
      <c r="E30" s="23">
        <f t="shared" si="4"/>
        <v>2.8913395045012811</v>
      </c>
      <c r="F30" s="23">
        <f t="shared" si="5"/>
        <v>1.5416104027004134</v>
      </c>
      <c r="G30" s="41">
        <f t="shared" si="6"/>
        <v>9951105.1849840004</v>
      </c>
      <c r="H30" s="41">
        <f t="shared" si="7"/>
        <v>9445310.0127150007</v>
      </c>
      <c r="I30" s="23">
        <f t="shared" si="8"/>
        <v>4.5515842308528315E-2</v>
      </c>
      <c r="J30" s="23">
        <f t="shared" si="9"/>
        <v>9.6762270320228955E-3</v>
      </c>
      <c r="K30" s="23">
        <f t="shared" si="10"/>
        <v>5.9672998918301058E-2</v>
      </c>
      <c r="L30" s="3">
        <v>41627995.768336996</v>
      </c>
      <c r="M30" s="3">
        <v>895139.57568000001</v>
      </c>
      <c r="N30" s="3">
        <v>27250012</v>
      </c>
      <c r="O30" s="3">
        <v>14529218</v>
      </c>
      <c r="P30" s="3">
        <v>95149</v>
      </c>
      <c r="Q30" s="3">
        <v>586781</v>
      </c>
      <c r="R30" s="3">
        <v>9833274.8585900329</v>
      </c>
      <c r="S30" s="3">
        <v>9424701.5812486801</v>
      </c>
      <c r="T30" s="3">
        <v>9951105184984</v>
      </c>
      <c r="U30" s="3">
        <v>9445310012715</v>
      </c>
    </row>
    <row r="31" spans="1:21" x14ac:dyDescent="0.45">
      <c r="A31" s="39" t="s">
        <v>59</v>
      </c>
      <c r="B31" s="39">
        <v>10801</v>
      </c>
      <c r="C31" s="39" t="s">
        <v>9</v>
      </c>
      <c r="D31" s="23">
        <f t="shared" si="3"/>
        <v>0.79215419499547668</v>
      </c>
      <c r="E31" s="23">
        <f t="shared" si="4"/>
        <v>1.5784067758324283</v>
      </c>
      <c r="F31" s="23">
        <f t="shared" si="5"/>
        <v>1.1968632875828324</v>
      </c>
      <c r="G31" s="41">
        <f t="shared" si="6"/>
        <v>1113838.0035959999</v>
      </c>
      <c r="H31" s="41">
        <f t="shared" si="7"/>
        <v>1139906.7926690001</v>
      </c>
      <c r="I31" s="23">
        <f t="shared" si="8"/>
        <v>2.1246182574169058E-2</v>
      </c>
      <c r="J31" s="23">
        <f t="shared" si="9"/>
        <v>1.4915039934421677E-2</v>
      </c>
      <c r="K31" s="23">
        <f t="shared" si="10"/>
        <v>1.497312829155459E-2</v>
      </c>
      <c r="L31" s="3">
        <v>1908589.5749599999</v>
      </c>
      <c r="M31" s="3">
        <v>49742.856790999998</v>
      </c>
      <c r="N31" s="3">
        <v>1901480</v>
      </c>
      <c r="O31" s="3">
        <v>1441841</v>
      </c>
      <c r="P31" s="3">
        <v>17460</v>
      </c>
      <c r="Q31" s="3">
        <v>17528</v>
      </c>
      <c r="R31" s="3">
        <v>1170630.4560207671</v>
      </c>
      <c r="S31" s="3">
        <v>1204683.1204188082</v>
      </c>
      <c r="T31" s="3">
        <v>1113838003596</v>
      </c>
      <c r="U31" s="3">
        <v>1139906792669</v>
      </c>
    </row>
    <row r="32" spans="1:21" x14ac:dyDescent="0.45">
      <c r="A32" s="39" t="s">
        <v>61</v>
      </c>
      <c r="B32" s="39">
        <v>10825</v>
      </c>
      <c r="C32" s="39" t="s">
        <v>9</v>
      </c>
      <c r="D32" s="23">
        <f t="shared" si="3"/>
        <v>0.87787244525691677</v>
      </c>
      <c r="E32" s="23">
        <f t="shared" si="4"/>
        <v>5.2624582130160164E-2</v>
      </c>
      <c r="F32" s="23">
        <f t="shared" si="5"/>
        <v>6.763624588209502E-2</v>
      </c>
      <c r="G32" s="41">
        <f t="shared" si="6"/>
        <v>242278.02307299999</v>
      </c>
      <c r="H32" s="41">
        <f t="shared" si="7"/>
        <v>254162.21807100001</v>
      </c>
      <c r="I32" s="23">
        <f t="shared" si="8"/>
        <v>9.7669337489324007E-3</v>
      </c>
      <c r="J32" s="23">
        <f t="shared" si="9"/>
        <v>0</v>
      </c>
      <c r="K32" s="23">
        <f t="shared" si="10"/>
        <v>0</v>
      </c>
      <c r="L32" s="3">
        <v>513565.71407700004</v>
      </c>
      <c r="M32" s="3">
        <v>5239.5157289999997</v>
      </c>
      <c r="N32" s="3">
        <v>15393</v>
      </c>
      <c r="O32" s="3">
        <v>19784</v>
      </c>
      <c r="P32" s="3">
        <v>0</v>
      </c>
      <c r="Q32" s="3">
        <v>0</v>
      </c>
      <c r="R32" s="3">
        <v>268227.25860983331</v>
      </c>
      <c r="S32" s="3">
        <v>292505.88559406297</v>
      </c>
      <c r="T32" s="3">
        <v>242278023073</v>
      </c>
      <c r="U32" s="3">
        <v>254162218071</v>
      </c>
    </row>
    <row r="33" spans="1:21" x14ac:dyDescent="0.45">
      <c r="A33" s="39" t="s">
        <v>63</v>
      </c>
      <c r="B33" s="39">
        <v>10830</v>
      </c>
      <c r="C33" s="39" t="s">
        <v>9</v>
      </c>
      <c r="D33" s="23">
        <f t="shared" si="3"/>
        <v>0.61573278603496573</v>
      </c>
      <c r="E33" s="23">
        <f t="shared" si="4"/>
        <v>1.4442389317820752</v>
      </c>
      <c r="F33" s="23">
        <f t="shared" si="5"/>
        <v>1.1873569574090259</v>
      </c>
      <c r="G33" s="41">
        <f t="shared" si="6"/>
        <v>1592082.4809630001</v>
      </c>
      <c r="H33" s="41">
        <f t="shared" si="7"/>
        <v>1692457.0767260001</v>
      </c>
      <c r="I33" s="23">
        <f t="shared" si="8"/>
        <v>1.7522819166792269E-2</v>
      </c>
      <c r="J33" s="23">
        <f t="shared" si="9"/>
        <v>5.8720799112462557E-2</v>
      </c>
      <c r="K33" s="23">
        <f t="shared" si="10"/>
        <v>4.8147664079337925E-2</v>
      </c>
      <c r="L33" s="3">
        <v>2402015.3482959997</v>
      </c>
      <c r="M33" s="3">
        <v>62625.918292000002</v>
      </c>
      <c r="N33" s="3">
        <v>2817037</v>
      </c>
      <c r="O33" s="3">
        <v>2315980</v>
      </c>
      <c r="P33" s="3">
        <v>104933</v>
      </c>
      <c r="Q33" s="3">
        <v>86039</v>
      </c>
      <c r="R33" s="3">
        <v>1786981.8119987</v>
      </c>
      <c r="S33" s="3">
        <v>1950533.902672186</v>
      </c>
      <c r="T33" s="3">
        <v>1592082480963</v>
      </c>
      <c r="U33" s="3">
        <v>1692457076726</v>
      </c>
    </row>
    <row r="34" spans="1:21" x14ac:dyDescent="0.45">
      <c r="A34" s="39" t="s">
        <v>65</v>
      </c>
      <c r="B34" s="39">
        <v>10835</v>
      </c>
      <c r="C34" s="39" t="s">
        <v>9</v>
      </c>
      <c r="D34" s="23">
        <f t="shared" si="3"/>
        <v>1.4519625276504515</v>
      </c>
      <c r="E34" s="23">
        <f t="shared" si="4"/>
        <v>2.3990834169454089</v>
      </c>
      <c r="F34" s="23">
        <f t="shared" si="5"/>
        <v>1.719610705540475</v>
      </c>
      <c r="G34" s="41">
        <f t="shared" si="6"/>
        <v>1839155.166133</v>
      </c>
      <c r="H34" s="41">
        <f t="shared" si="7"/>
        <v>1999191.718963</v>
      </c>
      <c r="I34" s="23">
        <f t="shared" si="8"/>
        <v>5.7371361428158761E-2</v>
      </c>
      <c r="J34" s="23">
        <f t="shared" si="9"/>
        <v>0.16642461393896135</v>
      </c>
      <c r="K34" s="23">
        <f t="shared" si="10"/>
        <v>0.15017366684991659</v>
      </c>
      <c r="L34" s="3">
        <v>6384314.4671189999</v>
      </c>
      <c r="M34" s="3">
        <v>238474.437412</v>
      </c>
      <c r="N34" s="3">
        <v>5274414</v>
      </c>
      <c r="O34" s="3">
        <v>3780585</v>
      </c>
      <c r="P34" s="3">
        <v>345887</v>
      </c>
      <c r="Q34" s="3">
        <v>312112</v>
      </c>
      <c r="R34" s="3">
        <v>2078340.4077888329</v>
      </c>
      <c r="S34" s="3">
        <v>2198512.1329026381</v>
      </c>
      <c r="T34" s="3">
        <v>1839155166133</v>
      </c>
      <c r="U34" s="3">
        <v>1999191718963</v>
      </c>
    </row>
    <row r="35" spans="1:21" x14ac:dyDescent="0.45">
      <c r="A35" s="39" t="s">
        <v>67</v>
      </c>
      <c r="B35" s="39">
        <v>10837</v>
      </c>
      <c r="C35" s="39" t="s">
        <v>6</v>
      </c>
      <c r="D35" s="23">
        <f t="shared" si="3"/>
        <v>0.11387070970450165</v>
      </c>
      <c r="E35" s="23">
        <f t="shared" si="4"/>
        <v>4.9903291992852402E-3</v>
      </c>
      <c r="F35" s="23">
        <f t="shared" si="5"/>
        <v>0.8494594221516959</v>
      </c>
      <c r="G35" s="41">
        <f t="shared" si="6"/>
        <v>3416050.2774</v>
      </c>
      <c r="H35" s="41">
        <f t="shared" si="7"/>
        <v>3679436.1863520001</v>
      </c>
      <c r="I35" s="23">
        <f t="shared" si="8"/>
        <v>2.6329979281643385E-6</v>
      </c>
      <c r="J35" s="23">
        <f t="shared" si="9"/>
        <v>2.5644085976421211E-4</v>
      </c>
      <c r="K35" s="23">
        <f t="shared" si="10"/>
        <v>2.206359034674105E-2</v>
      </c>
      <c r="L35" s="3">
        <v>10845937.378856</v>
      </c>
      <c r="M35" s="3">
        <v>163.80716000000001</v>
      </c>
      <c r="N35" s="3">
        <v>237659</v>
      </c>
      <c r="O35" s="3">
        <v>40454581</v>
      </c>
      <c r="P35" s="3">
        <v>7977</v>
      </c>
      <c r="Q35" s="3">
        <v>686323</v>
      </c>
      <c r="R35" s="3">
        <v>31106587.33298023</v>
      </c>
      <c r="S35" s="3">
        <v>47623912.27296982</v>
      </c>
      <c r="T35" s="3">
        <v>3416050277400</v>
      </c>
      <c r="U35" s="3">
        <v>3679436186352</v>
      </c>
    </row>
    <row r="36" spans="1:21" x14ac:dyDescent="0.45">
      <c r="A36" s="39" t="s">
        <v>69</v>
      </c>
      <c r="B36" s="39">
        <v>10845</v>
      </c>
      <c r="C36" s="39" t="s">
        <v>6</v>
      </c>
      <c r="D36" s="23">
        <f t="shared" si="3"/>
        <v>0.13869730778939962</v>
      </c>
      <c r="E36" s="23">
        <f t="shared" si="4"/>
        <v>0.8593050555305225</v>
      </c>
      <c r="F36" s="23">
        <f t="shared" si="5"/>
        <v>0.48799928089523947</v>
      </c>
      <c r="G36" s="41">
        <f t="shared" si="6"/>
        <v>1940778.071098</v>
      </c>
      <c r="H36" s="41">
        <f t="shared" si="7"/>
        <v>2631741.7568160002</v>
      </c>
      <c r="I36" s="23">
        <f t="shared" si="8"/>
        <v>1.5398675202897994E-2</v>
      </c>
      <c r="J36" s="23">
        <f t="shared" si="9"/>
        <v>8.5748392486958459E-3</v>
      </c>
      <c r="K36" s="23">
        <f t="shared" si="10"/>
        <v>3.5558145650599955E-2</v>
      </c>
      <c r="L36" s="3">
        <v>5960194.1894279998</v>
      </c>
      <c r="M36" s="3">
        <v>754184.68320500001</v>
      </c>
      <c r="N36" s="3">
        <v>18463318</v>
      </c>
      <c r="O36" s="3">
        <v>10485317</v>
      </c>
      <c r="P36" s="3">
        <v>209986</v>
      </c>
      <c r="Q36" s="3">
        <v>870770</v>
      </c>
      <c r="R36" s="3">
        <v>24488622.341455199</v>
      </c>
      <c r="S36" s="3">
        <v>21486336.98960495</v>
      </c>
      <c r="T36" s="3">
        <v>1940778071098</v>
      </c>
      <c r="U36" s="3">
        <v>2631741756816</v>
      </c>
    </row>
    <row r="37" spans="1:21" x14ac:dyDescent="0.45">
      <c r="A37" s="39" t="s">
        <v>71</v>
      </c>
      <c r="B37" s="39">
        <v>10843</v>
      </c>
      <c r="C37" s="39" t="s">
        <v>9</v>
      </c>
      <c r="D37" s="23">
        <f t="shared" si="3"/>
        <v>1.6775389005720778</v>
      </c>
      <c r="E37" s="23">
        <f t="shared" si="4"/>
        <v>1.221572168916631</v>
      </c>
      <c r="F37" s="23">
        <f t="shared" si="5"/>
        <v>1.3339997151395091</v>
      </c>
      <c r="G37" s="41">
        <f t="shared" si="6"/>
        <v>2116216.467123</v>
      </c>
      <c r="H37" s="41">
        <f t="shared" si="7"/>
        <v>1783504.5022780001</v>
      </c>
      <c r="I37" s="23">
        <f t="shared" si="8"/>
        <v>9.9864733777394354E-2</v>
      </c>
      <c r="J37" s="23">
        <f t="shared" si="9"/>
        <v>4.5055031949627858E-2</v>
      </c>
      <c r="K37" s="23">
        <f t="shared" si="10"/>
        <v>0.16032826850888057</v>
      </c>
      <c r="L37" s="3">
        <v>7803837.1803569999</v>
      </c>
      <c r="M37" s="3">
        <v>374389.97271599999</v>
      </c>
      <c r="N37" s="3">
        <v>2841350</v>
      </c>
      <c r="O37" s="3">
        <v>3102854</v>
      </c>
      <c r="P37" s="3">
        <v>84455</v>
      </c>
      <c r="Q37" s="3">
        <v>300533</v>
      </c>
      <c r="R37" s="3">
        <v>1874485.4091863001</v>
      </c>
      <c r="S37" s="3">
        <v>2325978.0079304627</v>
      </c>
      <c r="T37" s="3">
        <v>2116216467123</v>
      </c>
      <c r="U37" s="3">
        <v>1783504502278</v>
      </c>
    </row>
    <row r="38" spans="1:21" x14ac:dyDescent="0.45">
      <c r="A38" s="39" t="s">
        <v>73</v>
      </c>
      <c r="B38" s="39">
        <v>10851</v>
      </c>
      <c r="C38" s="39" t="s">
        <v>9</v>
      </c>
      <c r="D38" s="23">
        <f t="shared" si="3"/>
        <v>0.53653195807267051</v>
      </c>
      <c r="E38" s="23">
        <f t="shared" si="4"/>
        <v>1.2470294096424566</v>
      </c>
      <c r="F38" s="23">
        <f t="shared" si="5"/>
        <v>1.3029102290379144</v>
      </c>
      <c r="G38" s="41">
        <f t="shared" si="6"/>
        <v>19775641.680714998</v>
      </c>
      <c r="H38" s="41">
        <f t="shared" si="7"/>
        <v>21815953.126391999</v>
      </c>
      <c r="I38" s="23">
        <f t="shared" si="8"/>
        <v>1.5396611787694645E-2</v>
      </c>
      <c r="J38" s="23">
        <f t="shared" si="9"/>
        <v>6.0553746800647429E-2</v>
      </c>
      <c r="K38" s="23">
        <f t="shared" si="10"/>
        <v>3.6128318154486368E-2</v>
      </c>
      <c r="L38" s="3">
        <v>26779753.150210999</v>
      </c>
      <c r="M38" s="3">
        <v>785799.01786100003</v>
      </c>
      <c r="N38" s="3">
        <v>31121296</v>
      </c>
      <c r="O38" s="3">
        <v>32515877</v>
      </c>
      <c r="P38" s="3">
        <v>1545245</v>
      </c>
      <c r="Q38" s="3">
        <v>921943</v>
      </c>
      <c r="R38" s="3">
        <v>25518569.562461469</v>
      </c>
      <c r="S38" s="3">
        <v>24956344.861925092</v>
      </c>
      <c r="T38" s="3">
        <v>19775641680715</v>
      </c>
      <c r="U38" s="3">
        <v>21815953126392</v>
      </c>
    </row>
    <row r="39" spans="1:21" x14ac:dyDescent="0.45">
      <c r="A39" s="39" t="s">
        <v>75</v>
      </c>
      <c r="B39" s="39">
        <v>10855</v>
      </c>
      <c r="C39" s="39" t="s">
        <v>9</v>
      </c>
      <c r="D39" s="23">
        <f t="shared" si="3"/>
        <v>1.4603437003661985</v>
      </c>
      <c r="E39" s="23">
        <f t="shared" si="4"/>
        <v>1.8146089283919487</v>
      </c>
      <c r="F39" s="23">
        <f t="shared" si="5"/>
        <v>1.3263591083573441</v>
      </c>
      <c r="G39" s="41">
        <f t="shared" si="6"/>
        <v>7646108.6960220002</v>
      </c>
      <c r="H39" s="41">
        <f t="shared" si="7"/>
        <v>7903877.5946380002</v>
      </c>
      <c r="I39" s="23">
        <f t="shared" si="8"/>
        <v>2.3963340955226217E-2</v>
      </c>
      <c r="J39" s="23">
        <f t="shared" si="9"/>
        <v>3.2970636429837722E-5</v>
      </c>
      <c r="K39" s="23">
        <f t="shared" si="10"/>
        <v>2.645645338973094E-2</v>
      </c>
      <c r="L39" s="3">
        <v>28411279.062238999</v>
      </c>
      <c r="M39" s="3">
        <v>376486.83674100001</v>
      </c>
      <c r="N39" s="3">
        <v>17651790</v>
      </c>
      <c r="O39" s="3">
        <v>12902291</v>
      </c>
      <c r="P39" s="3">
        <v>259</v>
      </c>
      <c r="Q39" s="3">
        <v>207828</v>
      </c>
      <c r="R39" s="3">
        <v>7855474.6903705671</v>
      </c>
      <c r="S39" s="3">
        <v>9727600.1036997437</v>
      </c>
      <c r="T39" s="3">
        <v>7646108696022</v>
      </c>
      <c r="U39" s="3">
        <v>7903877594638</v>
      </c>
    </row>
    <row r="40" spans="1:21" x14ac:dyDescent="0.45">
      <c r="A40" s="39" t="s">
        <v>77</v>
      </c>
      <c r="B40" s="39">
        <v>10864</v>
      </c>
      <c r="C40" s="39" t="s">
        <v>9</v>
      </c>
      <c r="D40" s="23">
        <f t="shared" si="3"/>
        <v>2.3675251862082756</v>
      </c>
      <c r="E40" s="23">
        <f t="shared" si="4"/>
        <v>2.4597653945367393</v>
      </c>
      <c r="F40" s="23">
        <f t="shared" si="5"/>
        <v>1.6693443589723609</v>
      </c>
      <c r="G40" s="41">
        <f t="shared" si="6"/>
        <v>880375.99085399997</v>
      </c>
      <c r="H40" s="41">
        <f t="shared" si="7"/>
        <v>950375.86447399994</v>
      </c>
      <c r="I40" s="23">
        <f t="shared" si="8"/>
        <v>8.8977213482614465E-3</v>
      </c>
      <c r="J40" s="23">
        <f t="shared" si="9"/>
        <v>0</v>
      </c>
      <c r="K40" s="23">
        <f t="shared" si="10"/>
        <v>3.5017681287088681E-2</v>
      </c>
      <c r="L40" s="3">
        <v>4030520.4921479998</v>
      </c>
      <c r="M40" s="3">
        <v>16678.106956</v>
      </c>
      <c r="N40" s="3">
        <v>2093776</v>
      </c>
      <c r="O40" s="3">
        <v>1420962</v>
      </c>
      <c r="P40" s="3">
        <v>0</v>
      </c>
      <c r="Q40" s="3">
        <v>32819</v>
      </c>
      <c r="R40" s="3">
        <v>937212.2537451</v>
      </c>
      <c r="S40" s="3">
        <v>851209.63350829319</v>
      </c>
      <c r="T40" s="3">
        <v>880375990854</v>
      </c>
      <c r="U40" s="3">
        <v>950375864474</v>
      </c>
    </row>
    <row r="41" spans="1:21" x14ac:dyDescent="0.45">
      <c r="A41" s="39" t="s">
        <v>79</v>
      </c>
      <c r="B41" s="39">
        <v>10869</v>
      </c>
      <c r="C41" s="39" t="s">
        <v>9</v>
      </c>
      <c r="D41" s="23">
        <f t="shared" si="3"/>
        <v>2.3292414802515293</v>
      </c>
      <c r="E41" s="23">
        <f t="shared" si="4"/>
        <v>2.0123633333276403</v>
      </c>
      <c r="F41" s="23">
        <f t="shared" si="5"/>
        <v>1.9233622399261969</v>
      </c>
      <c r="G41" s="41">
        <f t="shared" si="6"/>
        <v>1125884.346201</v>
      </c>
      <c r="H41" s="41">
        <f t="shared" si="7"/>
        <v>1099240.0867240001</v>
      </c>
      <c r="I41" s="23">
        <f t="shared" si="8"/>
        <v>8.5916192439995653E-2</v>
      </c>
      <c r="J41" s="23">
        <f t="shared" si="9"/>
        <v>1.1845981100562772E-2</v>
      </c>
      <c r="K41" s="23">
        <f t="shared" si="10"/>
        <v>2.6729092218750961E-2</v>
      </c>
      <c r="L41" s="3">
        <v>5821723.6157409996</v>
      </c>
      <c r="M41" s="3">
        <v>190269.20382</v>
      </c>
      <c r="N41" s="3">
        <v>2514858</v>
      </c>
      <c r="O41" s="3">
        <v>2403633</v>
      </c>
      <c r="P41" s="3">
        <v>13117</v>
      </c>
      <c r="Q41" s="3">
        <v>29597</v>
      </c>
      <c r="R41" s="3">
        <v>1107295.367825367</v>
      </c>
      <c r="S41" s="3">
        <v>1249703.7480013291</v>
      </c>
      <c r="T41" s="3">
        <v>1125884346201</v>
      </c>
      <c r="U41" s="3">
        <v>1099240086724</v>
      </c>
    </row>
    <row r="42" spans="1:21" x14ac:dyDescent="0.45">
      <c r="A42" s="39" t="s">
        <v>81</v>
      </c>
      <c r="B42" s="39">
        <v>10872</v>
      </c>
      <c r="C42" s="39" t="s">
        <v>9</v>
      </c>
      <c r="D42" s="23">
        <f t="shared" si="3"/>
        <v>2.1868904941787815</v>
      </c>
      <c r="E42" s="23">
        <f t="shared" si="4"/>
        <v>2.1618918681745969</v>
      </c>
      <c r="F42" s="23">
        <f t="shared" si="5"/>
        <v>1.7533175150865208</v>
      </c>
      <c r="G42" s="41">
        <f t="shared" si="6"/>
        <v>2398056.7304480001</v>
      </c>
      <c r="H42" s="41">
        <f t="shared" si="7"/>
        <v>2442460.3119339999</v>
      </c>
      <c r="I42" s="23">
        <f t="shared" si="8"/>
        <v>3.6508559852482532E-2</v>
      </c>
      <c r="J42" s="23">
        <f t="shared" si="9"/>
        <v>2.1089104646030612E-3</v>
      </c>
      <c r="K42" s="23">
        <f t="shared" si="10"/>
        <v>5.9104958216896902E-2</v>
      </c>
      <c r="L42" s="3">
        <v>16266283.980537999</v>
      </c>
      <c r="M42" s="3">
        <v>177720.62007200002</v>
      </c>
      <c r="N42" s="3">
        <v>8040171</v>
      </c>
      <c r="O42" s="3">
        <v>6520665</v>
      </c>
      <c r="P42" s="3">
        <v>5133</v>
      </c>
      <c r="Q42" s="3">
        <v>143859</v>
      </c>
      <c r="R42" s="3">
        <v>2433958.2386993999</v>
      </c>
      <c r="S42" s="3">
        <v>3719044.0087962192</v>
      </c>
      <c r="T42" s="3">
        <v>2398056730448</v>
      </c>
      <c r="U42" s="3">
        <v>2442460311934</v>
      </c>
    </row>
    <row r="43" spans="1:21" x14ac:dyDescent="0.45">
      <c r="A43" s="39" t="s">
        <v>83</v>
      </c>
      <c r="B43" s="39">
        <v>10883</v>
      </c>
      <c r="C43" s="39" t="s">
        <v>6</v>
      </c>
      <c r="D43" s="23">
        <f t="shared" si="3"/>
        <v>0.19897040334731833</v>
      </c>
      <c r="E43" s="23">
        <f t="shared" si="4"/>
        <v>2.8724643639023002</v>
      </c>
      <c r="F43" s="23">
        <f t="shared" si="5"/>
        <v>1.202389378831185</v>
      </c>
      <c r="G43" s="41">
        <f t="shared" si="6"/>
        <v>5285203.6356260004</v>
      </c>
      <c r="H43" s="41">
        <f t="shared" si="7"/>
        <v>7374550.3573319996</v>
      </c>
      <c r="I43" s="23">
        <f t="shared" si="8"/>
        <v>7.4248325801154827E-3</v>
      </c>
      <c r="J43" s="23">
        <f t="shared" si="9"/>
        <v>0.19117930670453129</v>
      </c>
      <c r="K43" s="23">
        <f t="shared" si="10"/>
        <v>0.10708692315107855</v>
      </c>
      <c r="L43" s="3">
        <v>17824380.25093</v>
      </c>
      <c r="M43" s="3">
        <v>1444044.062222</v>
      </c>
      <c r="N43" s="3">
        <v>128662093</v>
      </c>
      <c r="O43" s="3">
        <v>53856868</v>
      </c>
      <c r="P43" s="3">
        <v>18591082</v>
      </c>
      <c r="Q43" s="3">
        <v>10413584</v>
      </c>
      <c r="R43" s="3">
        <v>97244217.067554399</v>
      </c>
      <c r="S43" s="3">
        <v>44791536.708643436</v>
      </c>
      <c r="T43" s="3">
        <v>5285203635626</v>
      </c>
      <c r="U43" s="3">
        <v>7374550357332</v>
      </c>
    </row>
    <row r="44" spans="1:21" x14ac:dyDescent="0.45">
      <c r="A44" s="39" t="s">
        <v>85</v>
      </c>
      <c r="B44" s="39">
        <v>10885</v>
      </c>
      <c r="C44" s="39" t="s">
        <v>19</v>
      </c>
      <c r="D44" s="23">
        <f t="shared" si="3"/>
        <v>0.85740564574305345</v>
      </c>
      <c r="E44" s="23">
        <f t="shared" si="4"/>
        <v>2.3306052387395311</v>
      </c>
      <c r="F44" s="23">
        <f t="shared" si="5"/>
        <v>2.5831848917478806</v>
      </c>
      <c r="G44" s="41">
        <f t="shared" si="6"/>
        <v>4851653.7065430004</v>
      </c>
      <c r="H44" s="41">
        <f t="shared" si="7"/>
        <v>3737856.0483300001</v>
      </c>
      <c r="I44" s="23">
        <f t="shared" si="8"/>
        <v>8.5262931818575402E-2</v>
      </c>
      <c r="J44" s="23">
        <f t="shared" si="9"/>
        <v>7.9505970387883703E-3</v>
      </c>
      <c r="K44" s="23">
        <f t="shared" si="10"/>
        <v>0.12717771352712828</v>
      </c>
      <c r="L44" s="3">
        <v>16963789.592728</v>
      </c>
      <c r="M44" s="3">
        <v>1226492.921054</v>
      </c>
      <c r="N44" s="3">
        <v>23055538</v>
      </c>
      <c r="O44" s="3">
        <v>25554185</v>
      </c>
      <c r="P44" s="3">
        <v>57184</v>
      </c>
      <c r="Q44" s="3">
        <v>914715</v>
      </c>
      <c r="R44" s="3">
        <v>7192415.8300336329</v>
      </c>
      <c r="S44" s="3">
        <v>9892511.0167817194</v>
      </c>
      <c r="T44" s="3">
        <v>4851653706543</v>
      </c>
      <c r="U44" s="3">
        <v>3737856048330</v>
      </c>
    </row>
    <row r="45" spans="1:21" x14ac:dyDescent="0.45">
      <c r="A45" s="39" t="s">
        <v>87</v>
      </c>
      <c r="B45" s="39">
        <v>10897</v>
      </c>
      <c r="C45" s="39" t="s">
        <v>19</v>
      </c>
      <c r="D45" s="23">
        <f t="shared" si="3"/>
        <v>1.484711176457945</v>
      </c>
      <c r="E45" s="23">
        <f t="shared" si="4"/>
        <v>0.74512682276230879</v>
      </c>
      <c r="F45" s="23">
        <f t="shared" si="5"/>
        <v>0.73337959870692238</v>
      </c>
      <c r="G45" s="41">
        <f t="shared" si="6"/>
        <v>561821.12078500004</v>
      </c>
      <c r="H45" s="41">
        <f t="shared" si="7"/>
        <v>611246.79397799994</v>
      </c>
      <c r="I45" s="23">
        <f t="shared" si="8"/>
        <v>2.0650204044035197E-2</v>
      </c>
      <c r="J45" s="23">
        <f t="shared" si="9"/>
        <v>5.3884853552208616E-3</v>
      </c>
      <c r="K45" s="23">
        <f t="shared" si="10"/>
        <v>5.6706339723833505E-3</v>
      </c>
      <c r="L45" s="3">
        <v>2814413.7135279998</v>
      </c>
      <c r="M45" s="3">
        <v>37326.442242999998</v>
      </c>
      <c r="N45" s="3">
        <v>706230</v>
      </c>
      <c r="O45" s="3">
        <v>695096</v>
      </c>
      <c r="P45" s="3">
        <v>4870</v>
      </c>
      <c r="Q45" s="3">
        <v>5125</v>
      </c>
      <c r="R45" s="3">
        <v>903779.01747130009</v>
      </c>
      <c r="S45" s="3">
        <v>947798.38602761365</v>
      </c>
      <c r="T45" s="3">
        <v>561821120785</v>
      </c>
      <c r="U45" s="3">
        <v>611246793978</v>
      </c>
    </row>
    <row r="46" spans="1:21" x14ac:dyDescent="0.45">
      <c r="A46" s="39" t="s">
        <v>89</v>
      </c>
      <c r="B46" s="39">
        <v>10895</v>
      </c>
      <c r="C46" s="39" t="s">
        <v>6</v>
      </c>
      <c r="D46" s="23">
        <f t="shared" si="3"/>
        <v>0.21975782859738871</v>
      </c>
      <c r="E46" s="23">
        <f t="shared" si="4"/>
        <v>1.8157321078835575</v>
      </c>
      <c r="F46" s="23">
        <f t="shared" si="5"/>
        <v>0.85023128512713997</v>
      </c>
      <c r="G46" s="41">
        <f t="shared" si="6"/>
        <v>697252.35206599999</v>
      </c>
      <c r="H46" s="41">
        <f t="shared" si="7"/>
        <v>703834.85093700001</v>
      </c>
      <c r="I46" s="23">
        <f t="shared" si="8"/>
        <v>4.9460559653429859E-4</v>
      </c>
      <c r="J46" s="23">
        <f t="shared" si="9"/>
        <v>3.282059164950335E-2</v>
      </c>
      <c r="K46" s="23">
        <f t="shared" si="10"/>
        <v>0.11733225588936043</v>
      </c>
      <c r="L46" s="3">
        <v>1324260.229483</v>
      </c>
      <c r="M46" s="3">
        <v>3475.0465239999999</v>
      </c>
      <c r="N46" s="3">
        <v>5470799</v>
      </c>
      <c r="O46" s="3">
        <v>2561746</v>
      </c>
      <c r="P46" s="3">
        <v>115297</v>
      </c>
      <c r="Q46" s="3">
        <v>412182</v>
      </c>
      <c r="R46" s="3">
        <v>3512947.0312807327</v>
      </c>
      <c r="S46" s="3">
        <v>3012998.9860546328</v>
      </c>
      <c r="T46" s="3">
        <v>697252352066</v>
      </c>
      <c r="U46" s="3">
        <v>703834850937</v>
      </c>
    </row>
    <row r="47" spans="1:21" x14ac:dyDescent="0.45">
      <c r="A47" s="39" t="s">
        <v>91</v>
      </c>
      <c r="B47" s="39">
        <v>10896</v>
      </c>
      <c r="C47" s="39" t="s">
        <v>9</v>
      </c>
      <c r="D47" s="23">
        <f t="shared" si="3"/>
        <v>3.3100008998945274</v>
      </c>
      <c r="E47" s="23">
        <f t="shared" si="4"/>
        <v>1.2388097530528674</v>
      </c>
      <c r="F47" s="23">
        <f t="shared" si="5"/>
        <v>0.79418112760455462</v>
      </c>
      <c r="G47" s="41">
        <f t="shared" si="6"/>
        <v>3052382.5554109998</v>
      </c>
      <c r="H47" s="41">
        <f t="shared" si="7"/>
        <v>3069167.6989620002</v>
      </c>
      <c r="I47" s="23">
        <f t="shared" si="8"/>
        <v>0.16131024719744869</v>
      </c>
      <c r="J47" s="23">
        <f t="shared" si="9"/>
        <v>1.4082125093524479E-2</v>
      </c>
      <c r="K47" s="23">
        <f t="shared" si="10"/>
        <v>4.6736360775310536E-2</v>
      </c>
      <c r="L47" s="3">
        <v>21971601.234887999</v>
      </c>
      <c r="M47" s="3">
        <v>1005012.791331</v>
      </c>
      <c r="N47" s="3">
        <v>4111575</v>
      </c>
      <c r="O47" s="3">
        <v>2635865</v>
      </c>
      <c r="P47" s="3">
        <v>43868</v>
      </c>
      <c r="Q47" s="3">
        <v>145591</v>
      </c>
      <c r="R47" s="3">
        <v>3115154.8298752331</v>
      </c>
      <c r="S47" s="3">
        <v>3318972.0938728629</v>
      </c>
      <c r="T47" s="3">
        <v>3052382555411</v>
      </c>
      <c r="U47" s="3">
        <v>3069167698962</v>
      </c>
    </row>
    <row r="48" spans="1:21" x14ac:dyDescent="0.45">
      <c r="A48" s="39" t="s">
        <v>93</v>
      </c>
      <c r="B48" s="39">
        <v>10911</v>
      </c>
      <c r="C48" s="39" t="s">
        <v>6</v>
      </c>
      <c r="D48" s="23">
        <f t="shared" si="3"/>
        <v>0.17999038041459817</v>
      </c>
      <c r="E48" s="23">
        <f t="shared" si="4"/>
        <v>0.96446098829001459</v>
      </c>
      <c r="F48" s="23">
        <f t="shared" si="5"/>
        <v>0.78125951995480536</v>
      </c>
      <c r="G48" s="41">
        <f t="shared" si="6"/>
        <v>8335013.211743</v>
      </c>
      <c r="H48" s="41">
        <f t="shared" si="7"/>
        <v>9196753.3780610003</v>
      </c>
      <c r="I48" s="23">
        <f t="shared" si="8"/>
        <v>7.6765090703166195E-3</v>
      </c>
      <c r="J48" s="23">
        <f t="shared" si="9"/>
        <v>5.0489638523596274E-2</v>
      </c>
      <c r="K48" s="23">
        <f t="shared" si="10"/>
        <v>5.0435723996226776E-2</v>
      </c>
      <c r="L48" s="3">
        <v>25575647.980568998</v>
      </c>
      <c r="M48" s="3">
        <v>1230473.3922830001</v>
      </c>
      <c r="N48" s="3">
        <v>68522314</v>
      </c>
      <c r="O48" s="3">
        <v>55506351</v>
      </c>
      <c r="P48" s="3">
        <v>4046511</v>
      </c>
      <c r="Q48" s="3">
        <v>4042190</v>
      </c>
      <c r="R48" s="3">
        <v>80145374.74077712</v>
      </c>
      <c r="S48" s="3">
        <v>71047263.530575544</v>
      </c>
      <c r="T48" s="3">
        <v>8335013211743</v>
      </c>
      <c r="U48" s="3">
        <v>9196753378061</v>
      </c>
    </row>
    <row r="49" spans="1:21" x14ac:dyDescent="0.45">
      <c r="A49" s="39" t="s">
        <v>95</v>
      </c>
      <c r="B49" s="39">
        <v>10919</v>
      </c>
      <c r="C49" s="39" t="s">
        <v>6</v>
      </c>
      <c r="D49" s="23">
        <f t="shared" si="3"/>
        <v>0.24817882369958288</v>
      </c>
      <c r="E49" s="23">
        <f t="shared" si="4"/>
        <v>1.5378950945826209</v>
      </c>
      <c r="F49" s="23">
        <f t="shared" si="5"/>
        <v>1.3475199938965212</v>
      </c>
      <c r="G49" s="41">
        <f t="shared" si="6"/>
        <v>47530324.486878</v>
      </c>
      <c r="H49" s="41">
        <f t="shared" si="7"/>
        <v>60148801.140748002</v>
      </c>
      <c r="I49" s="23">
        <f t="shared" si="8"/>
        <v>1.6055391879097873E-2</v>
      </c>
      <c r="J49" s="23">
        <f t="shared" si="9"/>
        <v>0.14976606782330279</v>
      </c>
      <c r="K49" s="23">
        <f t="shared" si="10"/>
        <v>7.5586833976604859E-2</v>
      </c>
      <c r="L49" s="3">
        <v>149582775.13918999</v>
      </c>
      <c r="M49" s="3">
        <v>10889857.114282001</v>
      </c>
      <c r="N49" s="3">
        <v>463461412</v>
      </c>
      <c r="O49" s="3">
        <v>406089805</v>
      </c>
      <c r="P49" s="3">
        <v>50790759</v>
      </c>
      <c r="Q49" s="3">
        <v>25634062</v>
      </c>
      <c r="R49" s="3">
        <v>339133955.62954903</v>
      </c>
      <c r="S49" s="3">
        <v>301360875.41509569</v>
      </c>
      <c r="T49" s="3">
        <v>47530324486878</v>
      </c>
      <c r="U49" s="3">
        <v>60148801140748</v>
      </c>
    </row>
    <row r="50" spans="1:21" x14ac:dyDescent="0.45">
      <c r="A50" s="39" t="s">
        <v>97</v>
      </c>
      <c r="B50" s="39">
        <v>10923</v>
      </c>
      <c r="C50" s="39" t="s">
        <v>6</v>
      </c>
      <c r="D50" s="23">
        <f t="shared" si="3"/>
        <v>0.14238571050980722</v>
      </c>
      <c r="E50" s="23">
        <f t="shared" si="4"/>
        <v>2.3159926230843428</v>
      </c>
      <c r="F50" s="23">
        <f t="shared" si="5"/>
        <v>1.6623407160432369</v>
      </c>
      <c r="G50" s="41">
        <f t="shared" si="6"/>
        <v>189664.0289</v>
      </c>
      <c r="H50" s="41">
        <f t="shared" si="7"/>
        <v>213142.88111799999</v>
      </c>
      <c r="I50" s="23">
        <f t="shared" si="8"/>
        <v>5.414373725177655E-3</v>
      </c>
      <c r="J50" s="23">
        <f t="shared" si="9"/>
        <v>7.4469872824258376E-2</v>
      </c>
      <c r="K50" s="23">
        <f t="shared" si="10"/>
        <v>4.7823728324127596E-2</v>
      </c>
      <c r="L50" s="3">
        <v>645024.44701</v>
      </c>
      <c r="M50" s="3">
        <v>30714.608769999999</v>
      </c>
      <c r="N50" s="3">
        <v>5245863</v>
      </c>
      <c r="O50" s="3">
        <v>3765302</v>
      </c>
      <c r="P50" s="3">
        <v>211226</v>
      </c>
      <c r="Q50" s="3">
        <v>135647</v>
      </c>
      <c r="R50" s="3">
        <v>2836395.3366547669</v>
      </c>
      <c r="S50" s="3">
        <v>2265060.3234710554</v>
      </c>
      <c r="T50" s="3">
        <v>189664028900</v>
      </c>
      <c r="U50" s="3">
        <v>213142881118</v>
      </c>
    </row>
    <row r="51" spans="1:21" x14ac:dyDescent="0.45">
      <c r="A51" s="39" t="s">
        <v>101</v>
      </c>
      <c r="B51" s="39">
        <v>10915</v>
      </c>
      <c r="C51" s="39" t="s">
        <v>6</v>
      </c>
      <c r="D51" s="23">
        <f t="shared" si="3"/>
        <v>0.19015439824257047</v>
      </c>
      <c r="E51" s="23">
        <f t="shared" si="4"/>
        <v>0.60710574748196633</v>
      </c>
      <c r="F51" s="23">
        <f t="shared" si="5"/>
        <v>0.81170822863021896</v>
      </c>
      <c r="G51" s="41">
        <f t="shared" si="6"/>
        <v>12110319.335739</v>
      </c>
      <c r="H51" s="41">
        <f t="shared" si="7"/>
        <v>9824865.5415700004</v>
      </c>
      <c r="I51" s="23">
        <f t="shared" si="8"/>
        <v>2.1023598140539421E-2</v>
      </c>
      <c r="J51" s="23">
        <f t="shared" si="9"/>
        <v>3.0917798937153988E-3</v>
      </c>
      <c r="K51" s="23">
        <f t="shared" si="10"/>
        <v>4.0157545238322108E-2</v>
      </c>
      <c r="L51" s="3">
        <v>28068368.932324998</v>
      </c>
      <c r="M51" s="3">
        <v>2621350.6164679998</v>
      </c>
      <c r="N51" s="3">
        <v>44806926</v>
      </c>
      <c r="O51" s="3">
        <v>59907439</v>
      </c>
      <c r="P51" s="3">
        <v>192751</v>
      </c>
      <c r="Q51" s="3">
        <v>2503544</v>
      </c>
      <c r="R51" s="3">
        <v>62343053.718604364</v>
      </c>
      <c r="S51" s="3">
        <v>73804153.865848482</v>
      </c>
      <c r="T51" s="3">
        <v>12110319335739</v>
      </c>
      <c r="U51" s="3">
        <v>9824865541570</v>
      </c>
    </row>
    <row r="52" spans="1:21" x14ac:dyDescent="0.45">
      <c r="A52" s="39" t="s">
        <v>103</v>
      </c>
      <c r="B52" s="39">
        <v>10929</v>
      </c>
      <c r="C52" s="39" t="s">
        <v>6</v>
      </c>
      <c r="D52" s="23">
        <f t="shared" si="3"/>
        <v>9.1728862693700078E-2</v>
      </c>
      <c r="E52" s="23">
        <f t="shared" si="4"/>
        <v>2.1062203890491746</v>
      </c>
      <c r="F52" s="23">
        <f t="shared" si="5"/>
        <v>1.3200546534403237</v>
      </c>
      <c r="G52" s="41">
        <f t="shared" si="6"/>
        <v>307825.038994</v>
      </c>
      <c r="H52" s="41">
        <f t="shared" si="7"/>
        <v>246957.29521499999</v>
      </c>
      <c r="I52" s="23">
        <f t="shared" si="8"/>
        <v>8.1533132693483515E-3</v>
      </c>
      <c r="J52" s="23">
        <f t="shared" si="9"/>
        <v>7.076453527468464E-2</v>
      </c>
      <c r="K52" s="23">
        <f t="shared" si="10"/>
        <v>0.12303951367428369</v>
      </c>
      <c r="L52" s="3">
        <v>749395.86487699999</v>
      </c>
      <c r="M52" s="3">
        <v>78600</v>
      </c>
      <c r="N52" s="3">
        <v>8603578</v>
      </c>
      <c r="O52" s="3">
        <v>5392215</v>
      </c>
      <c r="P52" s="3">
        <v>341094</v>
      </c>
      <c r="Q52" s="3">
        <v>593066</v>
      </c>
      <c r="R52" s="3">
        <v>4820126.3341303002</v>
      </c>
      <c r="S52" s="3">
        <v>4084842.2343323589</v>
      </c>
      <c r="T52" s="3">
        <v>307825038994</v>
      </c>
      <c r="U52" s="3">
        <v>246957295215</v>
      </c>
    </row>
    <row r="53" spans="1:21" x14ac:dyDescent="0.45">
      <c r="A53" s="39" t="s">
        <v>105</v>
      </c>
      <c r="B53" s="39">
        <v>10934</v>
      </c>
      <c r="C53" s="39" t="s">
        <v>19</v>
      </c>
      <c r="D53" s="23">
        <f t="shared" si="3"/>
        <v>0.81630932804528222</v>
      </c>
      <c r="E53" s="23">
        <f t="shared" si="4"/>
        <v>3.0967918194280868E-3</v>
      </c>
      <c r="F53" s="23">
        <f t="shared" si="5"/>
        <v>5.006092038925102E-3</v>
      </c>
      <c r="G53" s="41">
        <f t="shared" si="6"/>
        <v>78343.990470999997</v>
      </c>
      <c r="H53" s="41">
        <f t="shared" si="7"/>
        <v>84156.000008000003</v>
      </c>
      <c r="I53" s="23">
        <f t="shared" si="8"/>
        <v>7.7186543662314915E-4</v>
      </c>
      <c r="J53" s="23">
        <f t="shared" si="9"/>
        <v>0</v>
      </c>
      <c r="K53" s="23">
        <f t="shared" si="10"/>
        <v>0</v>
      </c>
      <c r="L53" s="3">
        <v>210351.51271500002</v>
      </c>
      <c r="M53" s="3">
        <v>238.91806399999999</v>
      </c>
      <c r="N53" s="3">
        <v>399</v>
      </c>
      <c r="O53" s="3">
        <v>645</v>
      </c>
      <c r="P53" s="3">
        <v>0</v>
      </c>
      <c r="Q53" s="3">
        <v>0</v>
      </c>
      <c r="R53" s="3">
        <v>154766.65534166669</v>
      </c>
      <c r="S53" s="3">
        <v>128843.01666544929</v>
      </c>
      <c r="T53" s="3">
        <v>78343990471</v>
      </c>
      <c r="U53" s="3">
        <v>84156000008</v>
      </c>
    </row>
    <row r="54" spans="1:21" x14ac:dyDescent="0.45">
      <c r="A54" s="39" t="s">
        <v>107</v>
      </c>
      <c r="B54" s="39">
        <v>11008</v>
      </c>
      <c r="C54" s="39" t="s">
        <v>6</v>
      </c>
      <c r="D54" s="23">
        <f t="shared" si="3"/>
        <v>0.18599928892034714</v>
      </c>
      <c r="E54" s="23">
        <f t="shared" si="4"/>
        <v>1.8804571630425893</v>
      </c>
      <c r="F54" s="23">
        <f t="shared" si="5"/>
        <v>1.1470957098989261</v>
      </c>
      <c r="G54" s="41">
        <f t="shared" si="6"/>
        <v>6628128.9662420005</v>
      </c>
      <c r="H54" s="41">
        <f t="shared" si="7"/>
        <v>7006792.4699510001</v>
      </c>
      <c r="I54" s="23">
        <f t="shared" si="8"/>
        <v>5.0630415653998753E-4</v>
      </c>
      <c r="J54" s="23">
        <f t="shared" si="9"/>
        <v>4.8902785335923626E-2</v>
      </c>
      <c r="K54" s="23">
        <f t="shared" si="10"/>
        <v>5.6605019192236546E-2</v>
      </c>
      <c r="L54" s="3">
        <v>20646261.613611002</v>
      </c>
      <c r="M54" s="3">
        <v>80823.199999999997</v>
      </c>
      <c r="N54" s="3">
        <v>104367094</v>
      </c>
      <c r="O54" s="3">
        <v>63664862</v>
      </c>
      <c r="P54" s="3">
        <v>3903266</v>
      </c>
      <c r="Q54" s="3">
        <v>4518034</v>
      </c>
      <c r="R54" s="3">
        <v>79816844.238781825</v>
      </c>
      <c r="S54" s="3">
        <v>55500915.442888103</v>
      </c>
      <c r="T54" s="3">
        <v>6628128966242</v>
      </c>
      <c r="U54" s="3">
        <v>7006792469951</v>
      </c>
    </row>
    <row r="55" spans="1:21" x14ac:dyDescent="0.45">
      <c r="A55" s="39" t="s">
        <v>109</v>
      </c>
      <c r="B55" s="39">
        <v>11014</v>
      </c>
      <c r="C55" s="39" t="s">
        <v>6</v>
      </c>
      <c r="D55" s="23">
        <f t="shared" si="3"/>
        <v>0.14345958345044274</v>
      </c>
      <c r="E55" s="23">
        <f t="shared" si="4"/>
        <v>0.93575212799759322</v>
      </c>
      <c r="F55" s="23">
        <f t="shared" si="5"/>
        <v>0.67322089472974567</v>
      </c>
      <c r="G55" s="41">
        <f t="shared" si="6"/>
        <v>1226003.483853</v>
      </c>
      <c r="H55" s="41">
        <f t="shared" si="7"/>
        <v>1245013.011249</v>
      </c>
      <c r="I55" s="23">
        <f t="shared" si="8"/>
        <v>1.2348439555919175E-3</v>
      </c>
      <c r="J55" s="23">
        <f t="shared" si="9"/>
        <v>7.985883514660494E-3</v>
      </c>
      <c r="K55" s="23">
        <f t="shared" si="10"/>
        <v>3.8250245108642139E-2</v>
      </c>
      <c r="L55" s="3">
        <v>1660550.675661</v>
      </c>
      <c r="M55" s="3">
        <v>13337.004059999999</v>
      </c>
      <c r="N55" s="3">
        <v>5415685</v>
      </c>
      <c r="O55" s="3">
        <v>3896280</v>
      </c>
      <c r="P55" s="3">
        <v>43126</v>
      </c>
      <c r="Q55" s="3">
        <v>206562</v>
      </c>
      <c r="R55" s="3">
        <v>5400279.1201285673</v>
      </c>
      <c r="S55" s="3">
        <v>5787520.9021313917</v>
      </c>
      <c r="T55" s="3">
        <v>1226003483853</v>
      </c>
      <c r="U55" s="3">
        <v>1245013011249</v>
      </c>
    </row>
    <row r="56" spans="1:21" x14ac:dyDescent="0.45">
      <c r="A56" s="39" t="s">
        <v>111</v>
      </c>
      <c r="B56" s="39">
        <v>11049</v>
      </c>
      <c r="C56" s="39" t="s">
        <v>6</v>
      </c>
      <c r="D56" s="23">
        <f t="shared" si="3"/>
        <v>0.1225791143785686</v>
      </c>
      <c r="E56" s="23">
        <f t="shared" si="4"/>
        <v>1.8450998257016156</v>
      </c>
      <c r="F56" s="23">
        <f t="shared" si="5"/>
        <v>1.4290123603112259</v>
      </c>
      <c r="G56" s="41">
        <f t="shared" si="6"/>
        <v>5158942.282745</v>
      </c>
      <c r="H56" s="41">
        <f t="shared" si="7"/>
        <v>4639228.8065649997</v>
      </c>
      <c r="I56" s="23">
        <f t="shared" si="8"/>
        <v>5.7293371821821332E-3</v>
      </c>
      <c r="J56" s="23">
        <f t="shared" si="9"/>
        <v>7.2259228666693612E-2</v>
      </c>
      <c r="K56" s="23">
        <f t="shared" si="10"/>
        <v>3.8340696135217386E-2</v>
      </c>
      <c r="L56" s="3">
        <v>8818715.5529720001</v>
      </c>
      <c r="M56" s="3">
        <v>459249.89053999999</v>
      </c>
      <c r="N56" s="3">
        <v>66371056</v>
      </c>
      <c r="O56" s="3">
        <v>51403755</v>
      </c>
      <c r="P56" s="3">
        <v>2896063</v>
      </c>
      <c r="Q56" s="3">
        <v>1536649</v>
      </c>
      <c r="R56" s="3">
        <v>40078797.593571328</v>
      </c>
      <c r="S56" s="3">
        <v>35971525.808779381</v>
      </c>
      <c r="T56" s="3">
        <v>5158942282745</v>
      </c>
      <c r="U56" s="3">
        <v>4639228806565</v>
      </c>
    </row>
    <row r="57" spans="1:21" x14ac:dyDescent="0.45">
      <c r="A57" s="39" t="s">
        <v>113</v>
      </c>
      <c r="B57" s="39">
        <v>11055</v>
      </c>
      <c r="C57" s="39" t="s">
        <v>9</v>
      </c>
      <c r="D57" s="23">
        <f t="shared" si="3"/>
        <v>1.4252454284063754</v>
      </c>
      <c r="E57" s="23">
        <f t="shared" si="4"/>
        <v>1.4801800429527017</v>
      </c>
      <c r="F57" s="23">
        <f t="shared" si="5"/>
        <v>1.7146273375659109</v>
      </c>
      <c r="G57" s="41">
        <f t="shared" si="6"/>
        <v>4378203.9196359999</v>
      </c>
      <c r="H57" s="41">
        <f t="shared" si="7"/>
        <v>3941882.1608600002</v>
      </c>
      <c r="I57" s="23">
        <f t="shared" si="8"/>
        <v>7.5649514565021322E-2</v>
      </c>
      <c r="J57" s="23">
        <f t="shared" si="9"/>
        <v>1.4006516210051634E-2</v>
      </c>
      <c r="K57" s="23">
        <f t="shared" si="10"/>
        <v>0.1637192362582037</v>
      </c>
      <c r="L57" s="3">
        <v>20323206.956262998</v>
      </c>
      <c r="M57" s="3">
        <v>620890.78861200006</v>
      </c>
      <c r="N57" s="3">
        <v>10553272</v>
      </c>
      <c r="O57" s="3">
        <v>12224816</v>
      </c>
      <c r="P57" s="3">
        <v>57479</v>
      </c>
      <c r="Q57" s="3">
        <v>671860</v>
      </c>
      <c r="R57" s="3">
        <v>4103732.8010766003</v>
      </c>
      <c r="S57" s="3">
        <v>7129721.853936132</v>
      </c>
      <c r="T57" s="3">
        <v>4378203919636</v>
      </c>
      <c r="U57" s="3">
        <v>3941882160860</v>
      </c>
    </row>
    <row r="58" spans="1:21" x14ac:dyDescent="0.45">
      <c r="A58" s="39" t="s">
        <v>115</v>
      </c>
      <c r="B58" s="39">
        <v>11075</v>
      </c>
      <c r="C58" s="39" t="s">
        <v>6</v>
      </c>
      <c r="D58" s="23">
        <f t="shared" si="3"/>
        <v>7.2054276176883314E-2</v>
      </c>
      <c r="E58" s="23">
        <f t="shared" si="4"/>
        <v>0.88051165102935203</v>
      </c>
      <c r="F58" s="23">
        <f t="shared" si="5"/>
        <v>0.65803460468822528</v>
      </c>
      <c r="G58" s="41">
        <f t="shared" si="6"/>
        <v>4580636.8901159996</v>
      </c>
      <c r="H58" s="41">
        <f t="shared" si="7"/>
        <v>4978207.9403309999</v>
      </c>
      <c r="I58" s="23">
        <f t="shared" si="8"/>
        <v>1.1490601846273821E-3</v>
      </c>
      <c r="J58" s="23">
        <f t="shared" si="9"/>
        <v>6.7266107444338252E-2</v>
      </c>
      <c r="K58" s="23">
        <f t="shared" si="10"/>
        <v>2.7071636578877133E-2</v>
      </c>
      <c r="L58" s="3">
        <v>10232597.679479999</v>
      </c>
      <c r="M58" s="3">
        <v>169828.21383999998</v>
      </c>
      <c r="N58" s="3">
        <v>62521768</v>
      </c>
      <c r="O58" s="3">
        <v>46724523</v>
      </c>
      <c r="P58" s="3">
        <v>4970881</v>
      </c>
      <c r="Q58" s="3">
        <v>2000560</v>
      </c>
      <c r="R58" s="3">
        <v>73898746.171886533</v>
      </c>
      <c r="S58" s="3">
        <v>71006179.108373687</v>
      </c>
      <c r="T58" s="3">
        <v>4580636890116</v>
      </c>
      <c r="U58" s="3">
        <v>4978207940331</v>
      </c>
    </row>
    <row r="59" spans="1:21" x14ac:dyDescent="0.45">
      <c r="A59" s="39" t="s">
        <v>117</v>
      </c>
      <c r="B59" s="39">
        <v>11087</v>
      </c>
      <c r="C59" s="39" t="s">
        <v>9</v>
      </c>
      <c r="D59" s="23">
        <f t="shared" si="3"/>
        <v>1.3431461160233131</v>
      </c>
      <c r="E59" s="23">
        <f t="shared" si="4"/>
        <v>1.2878773626214401</v>
      </c>
      <c r="F59" s="23">
        <f t="shared" si="5"/>
        <v>1.3549357011360288</v>
      </c>
      <c r="G59" s="41">
        <f t="shared" si="6"/>
        <v>768301.68169999996</v>
      </c>
      <c r="H59" s="41">
        <f t="shared" si="7"/>
        <v>861299.28064400004</v>
      </c>
      <c r="I59" s="23">
        <f t="shared" si="8"/>
        <v>5.7810914773686772E-2</v>
      </c>
      <c r="J59" s="23">
        <f t="shared" si="9"/>
        <v>6.0219857951973529E-2</v>
      </c>
      <c r="K59" s="23">
        <f t="shared" si="10"/>
        <v>0.11222312824458305</v>
      </c>
      <c r="L59" s="3">
        <v>2291817.3681589998</v>
      </c>
      <c r="M59" s="3">
        <v>107550.443063</v>
      </c>
      <c r="N59" s="3">
        <v>1098756</v>
      </c>
      <c r="O59" s="3">
        <v>1155967</v>
      </c>
      <c r="P59" s="3">
        <v>56016</v>
      </c>
      <c r="Q59" s="3">
        <v>104389</v>
      </c>
      <c r="R59" s="3">
        <v>930191.500031</v>
      </c>
      <c r="S59" s="3">
        <v>853152.66180586582</v>
      </c>
      <c r="T59" s="3">
        <v>768301681700</v>
      </c>
      <c r="U59" s="3">
        <v>861299280644</v>
      </c>
    </row>
    <row r="60" spans="1:21" x14ac:dyDescent="0.45">
      <c r="A60" s="39" t="s">
        <v>122</v>
      </c>
      <c r="B60" s="39">
        <v>11090</v>
      </c>
      <c r="C60" s="39" t="s">
        <v>6</v>
      </c>
      <c r="D60" s="23">
        <f t="shared" si="3"/>
        <v>0.11401111199628114</v>
      </c>
      <c r="E60" s="23">
        <f t="shared" si="4"/>
        <v>1.1843119585174162</v>
      </c>
      <c r="F60" s="23">
        <f t="shared" si="5"/>
        <v>1.1801142813616163</v>
      </c>
      <c r="G60" s="41">
        <f t="shared" si="6"/>
        <v>4977546.8692969996</v>
      </c>
      <c r="H60" s="41">
        <f t="shared" si="7"/>
        <v>4939046.2448169999</v>
      </c>
      <c r="I60" s="23">
        <f t="shared" si="8"/>
        <v>1.6121560258681434E-3</v>
      </c>
      <c r="J60" s="23">
        <f t="shared" si="9"/>
        <v>9.9893216306494198E-2</v>
      </c>
      <c r="K60" s="23">
        <f t="shared" si="10"/>
        <v>0.1087979942595486</v>
      </c>
      <c r="L60" s="3">
        <v>14269270.280708</v>
      </c>
      <c r="M60" s="3">
        <v>178308.72156499999</v>
      </c>
      <c r="N60" s="3">
        <v>74112370</v>
      </c>
      <c r="O60" s="3">
        <v>73849686</v>
      </c>
      <c r="P60" s="3">
        <v>5524227</v>
      </c>
      <c r="Q60" s="3">
        <v>6016673</v>
      </c>
      <c r="R60" s="3">
        <v>55301322.795038104</v>
      </c>
      <c r="S60" s="3">
        <v>62578419.02802176</v>
      </c>
      <c r="T60" s="3">
        <v>4977546869297</v>
      </c>
      <c r="U60" s="3">
        <v>4939046244817</v>
      </c>
    </row>
    <row r="61" spans="1:21" x14ac:dyDescent="0.45">
      <c r="A61" s="39" t="s">
        <v>124</v>
      </c>
      <c r="B61" s="39">
        <v>11095</v>
      </c>
      <c r="C61" s="39" t="s">
        <v>9</v>
      </c>
      <c r="D61" s="23">
        <f t="shared" si="3"/>
        <v>0.87385654478149655</v>
      </c>
      <c r="E61" s="23">
        <f t="shared" si="4"/>
        <v>2.2445106301259026</v>
      </c>
      <c r="F61" s="23">
        <f t="shared" si="5"/>
        <v>1.8917797552587496</v>
      </c>
      <c r="G61" s="41">
        <f t="shared" si="6"/>
        <v>2056220.677496</v>
      </c>
      <c r="H61" s="41">
        <f t="shared" si="7"/>
        <v>2195601.4250010001</v>
      </c>
      <c r="I61" s="23">
        <f t="shared" si="8"/>
        <v>8.9283021901550106E-3</v>
      </c>
      <c r="J61" s="23">
        <f t="shared" si="9"/>
        <v>7.4008967747660595E-2</v>
      </c>
      <c r="K61" s="23">
        <f t="shared" si="10"/>
        <v>6.6473621164352806E-2</v>
      </c>
      <c r="L61" s="3">
        <v>4144328.6448949999</v>
      </c>
      <c r="M61" s="3">
        <v>38860.913959999998</v>
      </c>
      <c r="N61" s="3">
        <v>5322378</v>
      </c>
      <c r="O61" s="3">
        <v>4485952</v>
      </c>
      <c r="P61" s="3">
        <v>161064</v>
      </c>
      <c r="Q61" s="3">
        <v>144665</v>
      </c>
      <c r="R61" s="3">
        <v>2176276.8067399669</v>
      </c>
      <c r="S61" s="3">
        <v>2371286.6085652928</v>
      </c>
      <c r="T61" s="3">
        <v>2056220677496</v>
      </c>
      <c r="U61" s="3">
        <v>2195601425001</v>
      </c>
    </row>
    <row r="62" spans="1:21" x14ac:dyDescent="0.45">
      <c r="A62" s="39" t="s">
        <v>126</v>
      </c>
      <c r="B62" s="39">
        <v>11098</v>
      </c>
      <c r="C62" s="39" t="s">
        <v>6</v>
      </c>
      <c r="D62" s="23">
        <f t="shared" si="3"/>
        <v>0.16520312936659926</v>
      </c>
      <c r="E62" s="23">
        <f t="shared" si="4"/>
        <v>2.1174888223463064</v>
      </c>
      <c r="F62" s="23">
        <f t="shared" si="5"/>
        <v>1.5570598465176964</v>
      </c>
      <c r="G62" s="41">
        <f t="shared" si="6"/>
        <v>26371846.611506</v>
      </c>
      <c r="H62" s="41">
        <f t="shared" si="7"/>
        <v>29978743.805206001</v>
      </c>
      <c r="I62" s="23">
        <f t="shared" si="8"/>
        <v>4.0523889206990566E-3</v>
      </c>
      <c r="J62" s="23">
        <f t="shared" si="9"/>
        <v>0.15993018867116851</v>
      </c>
      <c r="K62" s="23">
        <f t="shared" si="10"/>
        <v>0.10347906062559531</v>
      </c>
      <c r="L62" s="3">
        <v>67782980.526273996</v>
      </c>
      <c r="M62" s="3">
        <v>2043483.2052219999</v>
      </c>
      <c r="N62" s="3">
        <v>434403707</v>
      </c>
      <c r="O62" s="3">
        <v>319431471</v>
      </c>
      <c r="P62" s="3">
        <v>40323703</v>
      </c>
      <c r="Q62" s="3">
        <v>26090502</v>
      </c>
      <c r="R62" s="3">
        <v>252133154.6910716</v>
      </c>
      <c r="S62" s="3">
        <v>205150413.27049568</v>
      </c>
      <c r="T62" s="3">
        <v>26371846611506</v>
      </c>
      <c r="U62" s="3">
        <v>29978743805206</v>
      </c>
    </row>
    <row r="63" spans="1:21" x14ac:dyDescent="0.45">
      <c r="A63" s="39" t="s">
        <v>128</v>
      </c>
      <c r="B63" s="39">
        <v>11099</v>
      </c>
      <c r="C63" s="39" t="s">
        <v>9</v>
      </c>
      <c r="D63" s="23">
        <f t="shared" si="3"/>
        <v>2.6276163538582167</v>
      </c>
      <c r="E63" s="23">
        <f t="shared" si="4"/>
        <v>2.8025750114292483</v>
      </c>
      <c r="F63" s="23">
        <f t="shared" si="5"/>
        <v>2.5711484386671772</v>
      </c>
      <c r="G63" s="41">
        <f t="shared" si="6"/>
        <v>12218064.970995</v>
      </c>
      <c r="H63" s="41">
        <f t="shared" si="7"/>
        <v>10851995.780205</v>
      </c>
      <c r="I63" s="23">
        <f t="shared" si="8"/>
        <v>0.17692067805019993</v>
      </c>
      <c r="J63" s="23">
        <f t="shared" si="9"/>
        <v>0.10011400703637797</v>
      </c>
      <c r="K63" s="23">
        <f t="shared" si="10"/>
        <v>5.1936773692225789E-2</v>
      </c>
      <c r="L63" s="3">
        <v>78756220.355748996</v>
      </c>
      <c r="M63" s="3">
        <v>4157485.4306410002</v>
      </c>
      <c r="N63" s="3">
        <v>42000084</v>
      </c>
      <c r="O63" s="3">
        <v>38531868</v>
      </c>
      <c r="P63" s="3">
        <v>1176297</v>
      </c>
      <c r="Q63" s="3">
        <v>610235</v>
      </c>
      <c r="R63" s="3">
        <v>11749574.65814523</v>
      </c>
      <c r="S63" s="3">
        <v>14986247.94295191</v>
      </c>
      <c r="T63" s="3">
        <v>12218064970995</v>
      </c>
      <c r="U63" s="3">
        <v>10851995780205</v>
      </c>
    </row>
    <row r="64" spans="1:21" x14ac:dyDescent="0.45">
      <c r="A64" s="39" t="s">
        <v>131</v>
      </c>
      <c r="B64" s="39">
        <v>11131</v>
      </c>
      <c r="C64" s="39" t="s">
        <v>19</v>
      </c>
      <c r="D64" s="23">
        <f t="shared" si="3"/>
        <v>0.86274681489321947</v>
      </c>
      <c r="E64" s="23">
        <f t="shared" si="4"/>
        <v>1.3401868014493243</v>
      </c>
      <c r="F64" s="23">
        <f t="shared" si="5"/>
        <v>1.0718049112409205</v>
      </c>
      <c r="G64" s="41">
        <f t="shared" si="6"/>
        <v>1492602.7456980001</v>
      </c>
      <c r="H64" s="41">
        <f t="shared" si="7"/>
        <v>1301371.1229050001</v>
      </c>
      <c r="I64" s="23">
        <f t="shared" si="8"/>
        <v>2.8297453503913706E-2</v>
      </c>
      <c r="J64" s="23">
        <f t="shared" si="9"/>
        <v>2.133132266053394E-3</v>
      </c>
      <c r="K64" s="23">
        <f t="shared" si="10"/>
        <v>1.2354912844284464E-2</v>
      </c>
      <c r="L64" s="3">
        <v>4291072.7412870005</v>
      </c>
      <c r="M64" s="3">
        <v>122017.73957999999</v>
      </c>
      <c r="N64" s="3">
        <v>3332866</v>
      </c>
      <c r="O64" s="3">
        <v>2665436</v>
      </c>
      <c r="P64" s="3">
        <v>4599</v>
      </c>
      <c r="Q64" s="3">
        <v>26637</v>
      </c>
      <c r="R64" s="3">
        <v>2155984.4521543998</v>
      </c>
      <c r="S64" s="3">
        <v>2486866.7534971419</v>
      </c>
      <c r="T64" s="3">
        <v>1492602745698</v>
      </c>
      <c r="U64" s="3">
        <v>1301371122905</v>
      </c>
    </row>
    <row r="65" spans="1:21" x14ac:dyDescent="0.45">
      <c r="A65" s="39" t="s">
        <v>132</v>
      </c>
      <c r="B65" s="39">
        <v>11132</v>
      </c>
      <c r="C65" s="39" t="s">
        <v>9</v>
      </c>
      <c r="D65" s="23">
        <f t="shared" si="3"/>
        <v>1.3103329492723024</v>
      </c>
      <c r="E65" s="23">
        <f t="shared" si="4"/>
        <v>2.1665277491211414</v>
      </c>
      <c r="F65" s="23">
        <f t="shared" si="5"/>
        <v>1.5074401352152325</v>
      </c>
      <c r="G65" s="41">
        <f t="shared" si="6"/>
        <v>15051151.714578999</v>
      </c>
      <c r="H65" s="41">
        <f t="shared" si="7"/>
        <v>16564492.306446999</v>
      </c>
      <c r="I65" s="23">
        <f t="shared" si="8"/>
        <v>1.4770293965516147E-2</v>
      </c>
      <c r="J65" s="23">
        <f t="shared" si="9"/>
        <v>5.6059583425891325E-2</v>
      </c>
      <c r="K65" s="23">
        <f t="shared" si="10"/>
        <v>4.7070711334541729E-2</v>
      </c>
      <c r="L65" s="3">
        <v>50078939.996291995</v>
      </c>
      <c r="M65" s="3">
        <v>544840.83016499993</v>
      </c>
      <c r="N65" s="3">
        <v>41400704</v>
      </c>
      <c r="O65" s="3">
        <v>28806039</v>
      </c>
      <c r="P65" s="3">
        <v>1033952</v>
      </c>
      <c r="Q65" s="3">
        <v>868163</v>
      </c>
      <c r="R65" s="3">
        <v>18443804.552469533</v>
      </c>
      <c r="S65" s="3">
        <v>19109242.43494888</v>
      </c>
      <c r="T65" s="3">
        <v>15051151714579</v>
      </c>
      <c r="U65" s="3">
        <v>16564492306447</v>
      </c>
    </row>
    <row r="66" spans="1:21" x14ac:dyDescent="0.45">
      <c r="A66" s="39" t="s">
        <v>134</v>
      </c>
      <c r="B66" s="39">
        <v>11141</v>
      </c>
      <c r="C66" s="39" t="s">
        <v>9</v>
      </c>
      <c r="D66" s="23">
        <f t="shared" si="3"/>
        <v>1.1324790060354444</v>
      </c>
      <c r="E66" s="23">
        <f t="shared" si="4"/>
        <v>1.461505459466526</v>
      </c>
      <c r="F66" s="23">
        <f t="shared" si="5"/>
        <v>1.4539511978473858</v>
      </c>
      <c r="G66" s="41">
        <f t="shared" si="6"/>
        <v>620687.97793299996</v>
      </c>
      <c r="H66" s="41">
        <f t="shared" si="7"/>
        <v>631838.96008800005</v>
      </c>
      <c r="I66" s="23">
        <f t="shared" si="8"/>
        <v>0</v>
      </c>
      <c r="J66" s="23">
        <f t="shared" si="9"/>
        <v>1.8143617990554421E-2</v>
      </c>
      <c r="K66" s="23">
        <f t="shared" si="10"/>
        <v>4.9009979583513684E-2</v>
      </c>
      <c r="L66" s="3">
        <v>1757875.156339</v>
      </c>
      <c r="M66" s="3">
        <v>0</v>
      </c>
      <c r="N66" s="3">
        <v>1134301</v>
      </c>
      <c r="O66" s="3">
        <v>1128438</v>
      </c>
      <c r="P66" s="3">
        <v>13070</v>
      </c>
      <c r="Q66" s="3">
        <v>35305</v>
      </c>
      <c r="R66" s="3">
        <v>720363.49127303332</v>
      </c>
      <c r="S66" s="3">
        <v>776118.20924298081</v>
      </c>
      <c r="T66" s="3">
        <v>620687977933</v>
      </c>
      <c r="U66" s="3">
        <v>631838960088</v>
      </c>
    </row>
    <row r="67" spans="1:21" x14ac:dyDescent="0.45">
      <c r="A67" s="39" t="s">
        <v>136</v>
      </c>
      <c r="B67" s="39">
        <v>11142</v>
      </c>
      <c r="C67" s="39" t="s">
        <v>6</v>
      </c>
      <c r="D67" s="23">
        <f t="shared" ref="D67:D113" si="11">(L67/2)/S67</f>
        <v>0.15622892516587386</v>
      </c>
      <c r="E67" s="23">
        <f t="shared" ref="E67:E113" si="12">(N67)/S67</f>
        <v>0.41380477197328824</v>
      </c>
      <c r="F67" s="23">
        <f t="shared" ref="F67:F113" si="13">(O67)/S67</f>
        <v>0.41319544737752018</v>
      </c>
      <c r="G67" s="41">
        <f t="shared" ref="G67:G113" si="14">T67/1000000</f>
        <v>8395555.8483269997</v>
      </c>
      <c r="H67" s="41">
        <f t="shared" ref="H67:H113" si="15">U67/1000000</f>
        <v>12192487.023560001</v>
      </c>
      <c r="I67" s="23">
        <f t="shared" ref="I67:I113" si="16">(M67/2)/R67</f>
        <v>1.641825201462235E-2</v>
      </c>
      <c r="J67" s="23">
        <f t="shared" ref="J67:J113" si="17">(P67)/R67</f>
        <v>2.3780705732458017E-2</v>
      </c>
      <c r="K67" s="23">
        <f t="shared" ref="K67:K113" si="18">(Q67)/R67</f>
        <v>1.7873959138278828E-2</v>
      </c>
      <c r="L67" s="3">
        <v>46925244.154907003</v>
      </c>
      <c r="M67" s="3">
        <v>4934681.6210730001</v>
      </c>
      <c r="N67" s="3">
        <v>62145630</v>
      </c>
      <c r="O67" s="3">
        <v>62054121</v>
      </c>
      <c r="P67" s="3">
        <v>3573773</v>
      </c>
      <c r="Q67" s="3">
        <v>2686105</v>
      </c>
      <c r="R67" s="3">
        <v>150280359.22088709</v>
      </c>
      <c r="S67" s="3">
        <v>150181037.55461669</v>
      </c>
      <c r="T67" s="3">
        <v>8395555848327</v>
      </c>
      <c r="U67" s="3">
        <v>12192487023560</v>
      </c>
    </row>
    <row r="68" spans="1:21" x14ac:dyDescent="0.45">
      <c r="A68" s="39" t="s">
        <v>138</v>
      </c>
      <c r="B68" s="39">
        <v>11145</v>
      </c>
      <c r="C68" s="39" t="s">
        <v>6</v>
      </c>
      <c r="D68" s="23">
        <f t="shared" si="11"/>
        <v>0.28747880918866764</v>
      </c>
      <c r="E68" s="23">
        <f t="shared" si="12"/>
        <v>1.5593725897307384</v>
      </c>
      <c r="F68" s="23">
        <f t="shared" si="13"/>
        <v>0.92769664147612718</v>
      </c>
      <c r="G68" s="41">
        <f t="shared" si="14"/>
        <v>12011178.537161</v>
      </c>
      <c r="H68" s="41">
        <f t="shared" si="15"/>
        <v>11248310.102993</v>
      </c>
      <c r="I68" s="23">
        <f t="shared" si="16"/>
        <v>4.020603324484436E-3</v>
      </c>
      <c r="J68" s="23">
        <f t="shared" si="17"/>
        <v>0.14391751717222787</v>
      </c>
      <c r="K68" s="23">
        <f t="shared" si="18"/>
        <v>9.3585390614266989E-2</v>
      </c>
      <c r="L68" s="3">
        <v>56589104.777221993</v>
      </c>
      <c r="M68" s="3">
        <v>1021405.297425</v>
      </c>
      <c r="N68" s="3">
        <v>153478267</v>
      </c>
      <c r="O68" s="3">
        <v>91306769</v>
      </c>
      <c r="P68" s="3">
        <v>18280604</v>
      </c>
      <c r="Q68" s="3">
        <v>11887347</v>
      </c>
      <c r="R68" s="3">
        <v>127021396.4164166</v>
      </c>
      <c r="S68" s="3">
        <v>98423088.882498279</v>
      </c>
      <c r="T68" s="3">
        <v>12011178537161</v>
      </c>
      <c r="U68" s="3">
        <v>11248310102993</v>
      </c>
    </row>
    <row r="69" spans="1:21" x14ac:dyDescent="0.45">
      <c r="A69" s="39" t="s">
        <v>140</v>
      </c>
      <c r="B69" s="39">
        <v>11148</v>
      </c>
      <c r="C69" s="39" t="s">
        <v>6</v>
      </c>
      <c r="D69" s="23">
        <f t="shared" si="11"/>
        <v>0.61465362688943814</v>
      </c>
      <c r="E69" s="23">
        <f t="shared" si="12"/>
        <v>2.6370986436606052</v>
      </c>
      <c r="F69" s="23">
        <f t="shared" si="13"/>
        <v>1.489196881270257</v>
      </c>
      <c r="G69" s="41">
        <f t="shared" si="14"/>
        <v>40512.961514000002</v>
      </c>
      <c r="H69" s="41">
        <f t="shared" si="15"/>
        <v>18984.470327999999</v>
      </c>
      <c r="I69" s="23">
        <f t="shared" si="16"/>
        <v>1.4191200086823943E-2</v>
      </c>
      <c r="J69" s="23">
        <f t="shared" si="17"/>
        <v>0.13423190271785979</v>
      </c>
      <c r="K69" s="23">
        <f t="shared" si="18"/>
        <v>0.17573409922338562</v>
      </c>
      <c r="L69" s="3">
        <v>908446.92043100006</v>
      </c>
      <c r="M69" s="3">
        <v>27149.919323999999</v>
      </c>
      <c r="N69" s="3">
        <v>1948792</v>
      </c>
      <c r="O69" s="3">
        <v>1100503</v>
      </c>
      <c r="P69" s="3">
        <v>128403</v>
      </c>
      <c r="Q69" s="3">
        <v>168103</v>
      </c>
      <c r="R69" s="3">
        <v>956575.87652533327</v>
      </c>
      <c r="S69" s="3">
        <v>738990.93789485481</v>
      </c>
      <c r="T69" s="3">
        <v>40512961514</v>
      </c>
      <c r="U69" s="3">
        <v>18984470328</v>
      </c>
    </row>
    <row r="70" spans="1:21" x14ac:dyDescent="0.45">
      <c r="A70" s="39" t="s">
        <v>142</v>
      </c>
      <c r="B70" s="39">
        <v>11149</v>
      </c>
      <c r="C70" s="39" t="s">
        <v>9</v>
      </c>
      <c r="D70" s="23">
        <f t="shared" si="11"/>
        <v>4.3098078477495037</v>
      </c>
      <c r="E70" s="23">
        <f t="shared" si="12"/>
        <v>2.9173627208351331</v>
      </c>
      <c r="F70" s="23">
        <f t="shared" si="13"/>
        <v>2.3088143063893414</v>
      </c>
      <c r="G70" s="41">
        <f t="shared" si="14"/>
        <v>1304115.1293649999</v>
      </c>
      <c r="H70" s="41">
        <f t="shared" si="15"/>
        <v>1352802.837384</v>
      </c>
      <c r="I70" s="23">
        <f t="shared" si="16"/>
        <v>0.11708462683581283</v>
      </c>
      <c r="J70" s="23">
        <f t="shared" si="17"/>
        <v>3.9563503268946226E-2</v>
      </c>
      <c r="K70" s="23">
        <f t="shared" si="18"/>
        <v>9.2583665197974209E-3</v>
      </c>
      <c r="L70" s="3">
        <v>17427759.628148001</v>
      </c>
      <c r="M70" s="3">
        <v>313300.89806099999</v>
      </c>
      <c r="N70" s="3">
        <v>5898534</v>
      </c>
      <c r="O70" s="3">
        <v>4668127</v>
      </c>
      <c r="P70" s="3">
        <v>52933</v>
      </c>
      <c r="Q70" s="3">
        <v>12387</v>
      </c>
      <c r="R70" s="3">
        <v>1337924.997191733</v>
      </c>
      <c r="S70" s="3">
        <v>2021872.0003083702</v>
      </c>
      <c r="T70" s="3">
        <v>1304115129365</v>
      </c>
      <c r="U70" s="3">
        <v>1352802837384</v>
      </c>
    </row>
    <row r="71" spans="1:21" x14ac:dyDescent="0.45">
      <c r="A71" s="39" t="s">
        <v>144</v>
      </c>
      <c r="B71" s="39">
        <v>11157</v>
      </c>
      <c r="C71" s="39" t="s">
        <v>19</v>
      </c>
      <c r="D71" s="23">
        <f t="shared" si="11"/>
        <v>0.76081870116619899</v>
      </c>
      <c r="E71" s="23">
        <f t="shared" si="12"/>
        <v>1.0066799207835639</v>
      </c>
      <c r="F71" s="23">
        <f t="shared" si="13"/>
        <v>1.6061177478634385</v>
      </c>
      <c r="G71" s="41">
        <f t="shared" si="14"/>
        <v>322350.249098</v>
      </c>
      <c r="H71" s="41">
        <f t="shared" si="15"/>
        <v>344145.89091800002</v>
      </c>
      <c r="I71" s="23">
        <f t="shared" si="16"/>
        <v>6.4033013328243585E-2</v>
      </c>
      <c r="J71" s="23">
        <f t="shared" si="17"/>
        <v>9.6798926393492808E-3</v>
      </c>
      <c r="K71" s="23">
        <f t="shared" si="18"/>
        <v>9.4832134797282322E-2</v>
      </c>
      <c r="L71" s="3">
        <v>1272147.1929890001</v>
      </c>
      <c r="M71" s="3">
        <v>78137.018830000001</v>
      </c>
      <c r="N71" s="3">
        <v>841623</v>
      </c>
      <c r="O71" s="3">
        <v>1342776</v>
      </c>
      <c r="P71" s="3">
        <v>5906</v>
      </c>
      <c r="Q71" s="3">
        <v>57860</v>
      </c>
      <c r="R71" s="3">
        <v>610130.73388766672</v>
      </c>
      <c r="S71" s="3">
        <v>836038.33018235886</v>
      </c>
      <c r="T71" s="3">
        <v>322350249098</v>
      </c>
      <c r="U71" s="3">
        <v>344145890918</v>
      </c>
    </row>
    <row r="72" spans="1:21" x14ac:dyDescent="0.45">
      <c r="A72" s="39" t="s">
        <v>146</v>
      </c>
      <c r="B72" s="39">
        <v>11158</v>
      </c>
      <c r="C72" s="39" t="s">
        <v>6</v>
      </c>
      <c r="D72" s="23">
        <f t="shared" si="11"/>
        <v>0.55783324321575767</v>
      </c>
      <c r="E72" s="23">
        <f t="shared" si="12"/>
        <v>1.9864778965765921</v>
      </c>
      <c r="F72" s="23">
        <f t="shared" si="13"/>
        <v>1.6011760865772322</v>
      </c>
      <c r="G72" s="41">
        <f t="shared" si="14"/>
        <v>2261793.4502130002</v>
      </c>
      <c r="H72" s="41">
        <f t="shared" si="15"/>
        <v>2409189.353354</v>
      </c>
      <c r="I72" s="23">
        <f t="shared" si="16"/>
        <v>7.4344720331820835E-4</v>
      </c>
      <c r="J72" s="23">
        <f t="shared" si="17"/>
        <v>0.12255312800572384</v>
      </c>
      <c r="K72" s="23">
        <f t="shared" si="18"/>
        <v>4.8759793411795115E-2</v>
      </c>
      <c r="L72" s="3">
        <v>9595734.9055380002</v>
      </c>
      <c r="M72" s="3">
        <v>12982.143485000001</v>
      </c>
      <c r="N72" s="3">
        <v>17085496</v>
      </c>
      <c r="O72" s="3">
        <v>13771554</v>
      </c>
      <c r="P72" s="3">
        <v>1070017</v>
      </c>
      <c r="Q72" s="3">
        <v>425724</v>
      </c>
      <c r="R72" s="3">
        <v>8731046.0158146676</v>
      </c>
      <c r="S72" s="3">
        <v>8600899.1237427741</v>
      </c>
      <c r="T72" s="3">
        <v>2261793450213</v>
      </c>
      <c r="U72" s="3">
        <v>2409189353354</v>
      </c>
    </row>
    <row r="73" spans="1:21" x14ac:dyDescent="0.45">
      <c r="A73" s="39" t="s">
        <v>148</v>
      </c>
      <c r="B73" s="39">
        <v>11173</v>
      </c>
      <c r="C73" s="39" t="s">
        <v>9</v>
      </c>
      <c r="D73" s="23">
        <f t="shared" si="11"/>
        <v>1.8284975143284339</v>
      </c>
      <c r="E73" s="23">
        <f t="shared" si="12"/>
        <v>0.10761882650853379</v>
      </c>
      <c r="F73" s="23">
        <f t="shared" si="13"/>
        <v>0.22912997563896617</v>
      </c>
      <c r="G73" s="41">
        <f t="shared" si="14"/>
        <v>693464.60849000001</v>
      </c>
      <c r="H73" s="41">
        <f t="shared" si="15"/>
        <v>778776.86736499995</v>
      </c>
      <c r="I73" s="23">
        <f t="shared" si="16"/>
        <v>3.6368211648729054E-2</v>
      </c>
      <c r="J73" s="23">
        <f t="shared" si="17"/>
        <v>2.0272588704847755E-3</v>
      </c>
      <c r="K73" s="23">
        <f t="shared" si="18"/>
        <v>3.1782982534834265E-3</v>
      </c>
      <c r="L73" s="3">
        <v>3329967.8082330003</v>
      </c>
      <c r="M73" s="3">
        <v>59021.281428999995</v>
      </c>
      <c r="N73" s="3">
        <v>97995</v>
      </c>
      <c r="O73" s="3">
        <v>208640</v>
      </c>
      <c r="P73" s="3">
        <v>1645</v>
      </c>
      <c r="Q73" s="3">
        <v>2579</v>
      </c>
      <c r="R73" s="3">
        <v>811440.5239261</v>
      </c>
      <c r="S73" s="3">
        <v>910574.87968640274</v>
      </c>
      <c r="T73" s="3">
        <v>693464608490</v>
      </c>
      <c r="U73" s="3">
        <v>778776867365</v>
      </c>
    </row>
    <row r="74" spans="1:21" x14ac:dyDescent="0.45">
      <c r="A74" s="39" t="s">
        <v>150</v>
      </c>
      <c r="B74" s="39">
        <v>11161</v>
      </c>
      <c r="C74" s="39" t="s">
        <v>6</v>
      </c>
      <c r="D74" s="23">
        <f t="shared" si="11"/>
        <v>0.22910736359750927</v>
      </c>
      <c r="E74" s="23">
        <f t="shared" si="12"/>
        <v>0.94520766978741955</v>
      </c>
      <c r="F74" s="23">
        <f t="shared" si="13"/>
        <v>1.0229403653293667</v>
      </c>
      <c r="G74" s="41">
        <f t="shared" si="14"/>
        <v>1013006.712249</v>
      </c>
      <c r="H74" s="41">
        <f t="shared" si="15"/>
        <v>699487.18475000001</v>
      </c>
      <c r="I74" s="23">
        <f t="shared" si="16"/>
        <v>1.8099447079809598E-2</v>
      </c>
      <c r="J74" s="23">
        <f t="shared" si="17"/>
        <v>2.7012394433844065E-6</v>
      </c>
      <c r="K74" s="23">
        <f t="shared" si="18"/>
        <v>4.4410389137452363E-2</v>
      </c>
      <c r="L74" s="3">
        <v>9104893.6840840001</v>
      </c>
      <c r="M74" s="3">
        <v>683443.15298000001</v>
      </c>
      <c r="N74" s="3">
        <v>18781621</v>
      </c>
      <c r="O74" s="3">
        <v>20326198</v>
      </c>
      <c r="P74" s="3">
        <v>51</v>
      </c>
      <c r="Q74" s="3">
        <v>838478</v>
      </c>
      <c r="R74" s="3">
        <v>18880221.864412602</v>
      </c>
      <c r="S74" s="3">
        <v>19870364.577367481</v>
      </c>
      <c r="T74" s="3">
        <v>1013006712249</v>
      </c>
      <c r="U74" s="3">
        <v>699487184750</v>
      </c>
    </row>
    <row r="75" spans="1:21" x14ac:dyDescent="0.45">
      <c r="A75" s="39" t="s">
        <v>152</v>
      </c>
      <c r="B75" s="39">
        <v>11168</v>
      </c>
      <c r="C75" s="39" t="s">
        <v>6</v>
      </c>
      <c r="D75" s="23">
        <f t="shared" si="11"/>
        <v>0.18458208075818541</v>
      </c>
      <c r="E75" s="23">
        <f t="shared" si="12"/>
        <v>3.4349426695951717</v>
      </c>
      <c r="F75" s="23">
        <f t="shared" si="13"/>
        <v>1.5175385274300803</v>
      </c>
      <c r="G75" s="41">
        <f t="shared" si="14"/>
        <v>473199.71776000003</v>
      </c>
      <c r="H75" s="41">
        <f t="shared" si="15"/>
        <v>445103.80604699999</v>
      </c>
      <c r="I75" s="23">
        <f t="shared" si="16"/>
        <v>0</v>
      </c>
      <c r="J75" s="23">
        <f t="shared" si="17"/>
        <v>0.1221734122490583</v>
      </c>
      <c r="K75" s="23">
        <f t="shared" si="18"/>
        <v>0.17288461292937277</v>
      </c>
      <c r="L75" s="3">
        <v>2304484.1054450003</v>
      </c>
      <c r="M75" s="3">
        <v>0</v>
      </c>
      <c r="N75" s="3">
        <v>21442414</v>
      </c>
      <c r="O75" s="3">
        <v>9473139</v>
      </c>
      <c r="P75" s="3">
        <v>1619811</v>
      </c>
      <c r="Q75" s="3">
        <v>2292155</v>
      </c>
      <c r="R75" s="3">
        <v>13258293.847911131</v>
      </c>
      <c r="S75" s="3">
        <v>6242437.2289529694</v>
      </c>
      <c r="T75" s="3">
        <v>473199717760</v>
      </c>
      <c r="U75" s="3">
        <v>445103806047</v>
      </c>
    </row>
    <row r="76" spans="1:21" x14ac:dyDescent="0.45">
      <c r="A76" s="39" t="s">
        <v>156</v>
      </c>
      <c r="B76" s="39">
        <v>11182</v>
      </c>
      <c r="C76" s="39" t="s">
        <v>9</v>
      </c>
      <c r="D76" s="23">
        <f t="shared" si="11"/>
        <v>0.82191335441678492</v>
      </c>
      <c r="E76" s="23">
        <f t="shared" si="12"/>
        <v>1.3806942772450352</v>
      </c>
      <c r="F76" s="23">
        <f t="shared" si="13"/>
        <v>1.2530811432544195</v>
      </c>
      <c r="G76" s="41">
        <f t="shared" si="14"/>
        <v>5445835.2205600003</v>
      </c>
      <c r="H76" s="41">
        <f t="shared" si="15"/>
        <v>5421904.7375670001</v>
      </c>
      <c r="I76" s="23">
        <f t="shared" si="16"/>
        <v>5.2649480487165626E-2</v>
      </c>
      <c r="J76" s="23">
        <f t="shared" si="17"/>
        <v>2.0263859913943999E-2</v>
      </c>
      <c r="K76" s="23">
        <f t="shared" si="18"/>
        <v>1.8225937824600594E-2</v>
      </c>
      <c r="L76" s="3">
        <v>10505496.328887999</v>
      </c>
      <c r="M76" s="3">
        <v>575962.90070100001</v>
      </c>
      <c r="N76" s="3">
        <v>8823849</v>
      </c>
      <c r="O76" s="3">
        <v>8008289</v>
      </c>
      <c r="P76" s="3">
        <v>110839</v>
      </c>
      <c r="Q76" s="3">
        <v>99692</v>
      </c>
      <c r="R76" s="3">
        <v>5469787.1220344007</v>
      </c>
      <c r="S76" s="3">
        <v>6390878.2309191898</v>
      </c>
      <c r="T76" s="3">
        <v>5445835220560</v>
      </c>
      <c r="U76" s="3">
        <v>5421904737567</v>
      </c>
    </row>
    <row r="77" spans="1:21" x14ac:dyDescent="0.45">
      <c r="A77" s="39" t="s">
        <v>159</v>
      </c>
      <c r="B77" s="39">
        <v>11186</v>
      </c>
      <c r="C77" s="39" t="s">
        <v>9</v>
      </c>
      <c r="D77" s="23">
        <f t="shared" si="11"/>
        <v>0.92774795834080381</v>
      </c>
      <c r="E77" s="23">
        <f t="shared" si="12"/>
        <v>0.30578725927652484</v>
      </c>
      <c r="F77" s="23">
        <f t="shared" si="13"/>
        <v>0.90450705661103337</v>
      </c>
      <c r="G77" s="41">
        <f t="shared" si="14"/>
        <v>879017.68977299996</v>
      </c>
      <c r="H77" s="41">
        <f t="shared" si="15"/>
        <v>937794.46076199994</v>
      </c>
      <c r="I77" s="23">
        <f t="shared" si="16"/>
        <v>4.2019533377585974E-2</v>
      </c>
      <c r="J77" s="23">
        <f t="shared" si="17"/>
        <v>3.6763819230082352E-3</v>
      </c>
      <c r="K77" s="23">
        <f t="shared" si="18"/>
        <v>3.1577883918406775E-2</v>
      </c>
      <c r="L77" s="3">
        <v>2220292.2727899998</v>
      </c>
      <c r="M77" s="3">
        <v>73263.66373</v>
      </c>
      <c r="N77" s="3">
        <v>365906</v>
      </c>
      <c r="O77" s="3">
        <v>1082336</v>
      </c>
      <c r="P77" s="3">
        <v>3205</v>
      </c>
      <c r="Q77" s="3">
        <v>27529</v>
      </c>
      <c r="R77" s="3">
        <v>871781.02469220001</v>
      </c>
      <c r="S77" s="3">
        <v>1196603.1575864628</v>
      </c>
      <c r="T77" s="3">
        <v>879017689773</v>
      </c>
      <c r="U77" s="3">
        <v>937794460762</v>
      </c>
    </row>
    <row r="78" spans="1:21" x14ac:dyDescent="0.45">
      <c r="A78" s="39" t="s">
        <v>161</v>
      </c>
      <c r="B78" s="39">
        <v>11188</v>
      </c>
      <c r="C78" s="39" t="s">
        <v>19</v>
      </c>
      <c r="D78" s="23">
        <f t="shared" si="11"/>
        <v>0.82688173300831191</v>
      </c>
      <c r="E78" s="23">
        <f t="shared" si="12"/>
        <v>1.9520471117489926</v>
      </c>
      <c r="F78" s="23">
        <f t="shared" si="13"/>
        <v>1.9473063091441463</v>
      </c>
      <c r="G78" s="41">
        <f t="shared" si="14"/>
        <v>1630227.5256980001</v>
      </c>
      <c r="H78" s="41">
        <f t="shared" si="15"/>
        <v>1526548.424196</v>
      </c>
      <c r="I78" s="23">
        <f t="shared" si="16"/>
        <v>6.3321935523114631E-2</v>
      </c>
      <c r="J78" s="23">
        <f t="shared" si="17"/>
        <v>2.9050949097529092E-2</v>
      </c>
      <c r="K78" s="23">
        <f t="shared" si="18"/>
        <v>4.4859831286395008E-2</v>
      </c>
      <c r="L78" s="3">
        <v>5005799.1684949994</v>
      </c>
      <c r="M78" s="3">
        <v>337724.846816</v>
      </c>
      <c r="N78" s="3">
        <v>5908678</v>
      </c>
      <c r="O78" s="3">
        <v>5894328</v>
      </c>
      <c r="P78" s="3">
        <v>77471</v>
      </c>
      <c r="Q78" s="3">
        <v>119629</v>
      </c>
      <c r="R78" s="3">
        <v>2666728.7096169</v>
      </c>
      <c r="S78" s="3">
        <v>3026913.6254124269</v>
      </c>
      <c r="T78" s="3">
        <v>1630227525698</v>
      </c>
      <c r="U78" s="3">
        <v>1526548424196</v>
      </c>
    </row>
    <row r="79" spans="1:21" x14ac:dyDescent="0.45">
      <c r="A79" s="39" t="s">
        <v>169</v>
      </c>
      <c r="B79" s="39">
        <v>11198</v>
      </c>
      <c r="C79" s="39" t="s">
        <v>6</v>
      </c>
      <c r="D79" s="23">
        <f t="shared" si="11"/>
        <v>2.5827868396672334E-2</v>
      </c>
      <c r="E79" s="23">
        <f t="shared" si="12"/>
        <v>1.2198067424206696</v>
      </c>
      <c r="F79" s="23">
        <f t="shared" si="13"/>
        <v>3.2284585509287315E-3</v>
      </c>
      <c r="G79" s="41">
        <f t="shared" si="14"/>
        <v>2147.5853710000001</v>
      </c>
      <c r="H79" s="41">
        <f t="shared" si="15"/>
        <v>2378.1415280000001</v>
      </c>
      <c r="I79" s="23">
        <f t="shared" si="16"/>
        <v>0</v>
      </c>
      <c r="J79" s="23">
        <f t="shared" si="17"/>
        <v>0</v>
      </c>
      <c r="K79" s="23">
        <f t="shared" si="18"/>
        <v>0</v>
      </c>
      <c r="L79" s="3">
        <v>2064.0159819999999</v>
      </c>
      <c r="M79" s="3">
        <v>0</v>
      </c>
      <c r="N79" s="3">
        <v>48740</v>
      </c>
      <c r="O79" s="3">
        <v>129</v>
      </c>
      <c r="P79" s="3">
        <v>0</v>
      </c>
      <c r="Q79" s="3">
        <v>0</v>
      </c>
      <c r="R79" s="3">
        <v>47410.520713733327</v>
      </c>
      <c r="S79" s="3">
        <v>39957.149198304105</v>
      </c>
      <c r="T79" s="3">
        <v>2147585371</v>
      </c>
      <c r="U79" s="3">
        <v>2378141528</v>
      </c>
    </row>
    <row r="80" spans="1:21" x14ac:dyDescent="0.45">
      <c r="A80" s="39" t="s">
        <v>172</v>
      </c>
      <c r="B80" s="39">
        <v>11220</v>
      </c>
      <c r="C80" s="39" t="s">
        <v>9</v>
      </c>
      <c r="D80" s="23">
        <f t="shared" si="11"/>
        <v>1.0982915633801349</v>
      </c>
      <c r="E80" s="23">
        <f t="shared" si="12"/>
        <v>0.84626195228012224</v>
      </c>
      <c r="F80" s="23">
        <f t="shared" si="13"/>
        <v>1.185308315892315</v>
      </c>
      <c r="G80" s="41">
        <f t="shared" si="14"/>
        <v>830200.467695</v>
      </c>
      <c r="H80" s="41">
        <f t="shared" si="15"/>
        <v>768127.74301199999</v>
      </c>
      <c r="I80" s="23">
        <f t="shared" si="16"/>
        <v>0.22821695198861341</v>
      </c>
      <c r="J80" s="23">
        <f t="shared" si="17"/>
        <v>6.4073147163120183E-3</v>
      </c>
      <c r="K80" s="23">
        <f t="shared" si="18"/>
        <v>1.9293979048113526E-2</v>
      </c>
      <c r="L80" s="3">
        <v>2310217.3475449998</v>
      </c>
      <c r="M80" s="3">
        <v>361168.44507000002</v>
      </c>
      <c r="N80" s="3">
        <v>890041</v>
      </c>
      <c r="O80" s="3">
        <v>1246627</v>
      </c>
      <c r="P80" s="3">
        <v>5070</v>
      </c>
      <c r="Q80" s="3">
        <v>15267</v>
      </c>
      <c r="R80" s="3">
        <v>791283.12319239997</v>
      </c>
      <c r="S80" s="3">
        <v>1051732.2651714659</v>
      </c>
      <c r="T80" s="3">
        <v>830200467695</v>
      </c>
      <c r="U80" s="3">
        <v>768127743012</v>
      </c>
    </row>
    <row r="81" spans="1:21" x14ac:dyDescent="0.45">
      <c r="A81" s="39" t="s">
        <v>174</v>
      </c>
      <c r="B81" s="39">
        <v>11222</v>
      </c>
      <c r="C81" s="39" t="s">
        <v>19</v>
      </c>
      <c r="D81" s="23">
        <f t="shared" si="11"/>
        <v>0.42894935623468311</v>
      </c>
      <c r="E81" s="23">
        <f t="shared" si="12"/>
        <v>8.2286194701668633E-2</v>
      </c>
      <c r="F81" s="23">
        <f t="shared" si="13"/>
        <v>0.48074746456876</v>
      </c>
      <c r="G81" s="41">
        <f t="shared" si="14"/>
        <v>163455.974965</v>
      </c>
      <c r="H81" s="41">
        <f t="shared" si="15"/>
        <v>171566.982066</v>
      </c>
      <c r="I81" s="23">
        <f t="shared" si="16"/>
        <v>0</v>
      </c>
      <c r="J81" s="23">
        <f t="shared" si="17"/>
        <v>0</v>
      </c>
      <c r="K81" s="23">
        <f t="shared" si="18"/>
        <v>0</v>
      </c>
      <c r="L81" s="3">
        <v>347731.42518899997</v>
      </c>
      <c r="M81" s="3">
        <v>0</v>
      </c>
      <c r="N81" s="3">
        <v>33353</v>
      </c>
      <c r="O81" s="3">
        <v>194861</v>
      </c>
      <c r="P81" s="3">
        <v>0</v>
      </c>
      <c r="Q81" s="3">
        <v>0</v>
      </c>
      <c r="R81" s="3">
        <v>354762.42577209999</v>
      </c>
      <c r="S81" s="3">
        <v>405329.23075276992</v>
      </c>
      <c r="T81" s="3">
        <v>163455974965</v>
      </c>
      <c r="U81" s="3">
        <v>171566982066</v>
      </c>
    </row>
    <row r="82" spans="1:21" x14ac:dyDescent="0.45">
      <c r="A82" s="39" t="s">
        <v>175</v>
      </c>
      <c r="B82" s="39">
        <v>11217</v>
      </c>
      <c r="C82" s="39" t="s">
        <v>6</v>
      </c>
      <c r="D82" s="23">
        <f t="shared" si="11"/>
        <v>2.3064228399583959E-2</v>
      </c>
      <c r="E82" s="23">
        <f t="shared" si="12"/>
        <v>2.0632931049339209</v>
      </c>
      <c r="F82" s="23">
        <f t="shared" si="13"/>
        <v>1.23764706036864</v>
      </c>
      <c r="G82" s="41">
        <f t="shared" si="14"/>
        <v>1517430.975287</v>
      </c>
      <c r="H82" s="41">
        <f t="shared" si="15"/>
        <v>1584263.4554580001</v>
      </c>
      <c r="I82" s="23">
        <f t="shared" si="16"/>
        <v>0</v>
      </c>
      <c r="J82" s="23">
        <f t="shared" si="17"/>
        <v>7.6498366849592297E-2</v>
      </c>
      <c r="K82" s="23">
        <f t="shared" si="18"/>
        <v>7.8604211360787574E-2</v>
      </c>
      <c r="L82" s="3">
        <v>576180.28826199996</v>
      </c>
      <c r="M82" s="3">
        <v>0</v>
      </c>
      <c r="N82" s="3">
        <v>25772135</v>
      </c>
      <c r="O82" s="3">
        <v>15459174</v>
      </c>
      <c r="P82" s="3">
        <v>1320221</v>
      </c>
      <c r="Q82" s="3">
        <v>1356564</v>
      </c>
      <c r="R82" s="3">
        <v>17258159.283266269</v>
      </c>
      <c r="S82" s="3">
        <v>12490777.45588908</v>
      </c>
      <c r="T82" s="3">
        <v>1517430975287</v>
      </c>
      <c r="U82" s="3">
        <v>1584263455458</v>
      </c>
    </row>
    <row r="83" spans="1:21" x14ac:dyDescent="0.45">
      <c r="A83" s="39" t="s">
        <v>177</v>
      </c>
      <c r="B83" s="39">
        <v>11235</v>
      </c>
      <c r="C83" s="39" t="s">
        <v>9</v>
      </c>
      <c r="D83" s="23">
        <f t="shared" si="11"/>
        <v>1.9395171797163584</v>
      </c>
      <c r="E83" s="23">
        <f t="shared" si="12"/>
        <v>1.9696586899103536</v>
      </c>
      <c r="F83" s="23">
        <f t="shared" si="13"/>
        <v>1.7181643083515084</v>
      </c>
      <c r="G83" s="41">
        <f t="shared" si="14"/>
        <v>5733927.5814389996</v>
      </c>
      <c r="H83" s="41">
        <f t="shared" si="15"/>
        <v>5897361.1683390001</v>
      </c>
      <c r="I83" s="23">
        <f t="shared" si="16"/>
        <v>2.0444362196402856E-2</v>
      </c>
      <c r="J83" s="23">
        <f t="shared" si="17"/>
        <v>5.7793334760154651E-3</v>
      </c>
      <c r="K83" s="23">
        <f t="shared" si="18"/>
        <v>2.9975257846898074E-2</v>
      </c>
      <c r="L83" s="3">
        <v>31879233.483002</v>
      </c>
      <c r="M83" s="3">
        <v>239587.44872300001</v>
      </c>
      <c r="N83" s="3">
        <v>16187330</v>
      </c>
      <c r="O83" s="3">
        <v>14120463</v>
      </c>
      <c r="P83" s="3">
        <v>33864</v>
      </c>
      <c r="Q83" s="3">
        <v>175640</v>
      </c>
      <c r="R83" s="3">
        <v>5859499.2208941327</v>
      </c>
      <c r="S83" s="3">
        <v>8218342.6412505731</v>
      </c>
      <c r="T83" s="3">
        <v>5733927581439</v>
      </c>
      <c r="U83" s="3">
        <v>5897361168339</v>
      </c>
    </row>
    <row r="84" spans="1:21" x14ac:dyDescent="0.45">
      <c r="A84" s="39" t="s">
        <v>179</v>
      </c>
      <c r="B84" s="39">
        <v>11234</v>
      </c>
      <c r="C84" s="39" t="s">
        <v>9</v>
      </c>
      <c r="D84" s="23">
        <f t="shared" si="11"/>
        <v>1.9722511945513397</v>
      </c>
      <c r="E84" s="23">
        <f t="shared" si="12"/>
        <v>2.8318545911656869</v>
      </c>
      <c r="F84" s="23">
        <f t="shared" si="13"/>
        <v>0.46926122213882998</v>
      </c>
      <c r="G84" s="41">
        <f t="shared" si="14"/>
        <v>12420628.294677</v>
      </c>
      <c r="H84" s="41">
        <f t="shared" si="15"/>
        <v>14662039.638915</v>
      </c>
      <c r="I84" s="23">
        <f t="shared" si="16"/>
        <v>8.0117541163595027E-2</v>
      </c>
      <c r="J84" s="23">
        <f t="shared" si="17"/>
        <v>9.4651348149581344E-2</v>
      </c>
      <c r="K84" s="23">
        <f t="shared" si="18"/>
        <v>8.9859478052595424E-3</v>
      </c>
      <c r="L84" s="3">
        <v>21711492.963217001</v>
      </c>
      <c r="M84" s="3">
        <v>2168749.6789679998</v>
      </c>
      <c r="N84" s="3">
        <v>15587211</v>
      </c>
      <c r="O84" s="3">
        <v>2582927</v>
      </c>
      <c r="P84" s="3">
        <v>1281087</v>
      </c>
      <c r="Q84" s="3">
        <v>121623</v>
      </c>
      <c r="R84" s="3">
        <v>13534799.2928262</v>
      </c>
      <c r="S84" s="3">
        <v>5504241.3013105234</v>
      </c>
      <c r="T84" s="3">
        <v>12420628294677</v>
      </c>
      <c r="U84" s="3">
        <v>14662039638915</v>
      </c>
    </row>
    <row r="85" spans="1:21" x14ac:dyDescent="0.45">
      <c r="A85" s="39" t="s">
        <v>181</v>
      </c>
      <c r="B85" s="39">
        <v>11223</v>
      </c>
      <c r="C85" s="39" t="s">
        <v>9</v>
      </c>
      <c r="D85" s="23">
        <f t="shared" si="11"/>
        <v>2.1103664022996931</v>
      </c>
      <c r="E85" s="23">
        <f t="shared" si="12"/>
        <v>1.5481465001725911</v>
      </c>
      <c r="F85" s="23">
        <f t="shared" si="13"/>
        <v>2.3586063626497231</v>
      </c>
      <c r="G85" s="41">
        <f t="shared" si="14"/>
        <v>5008624.4602420004</v>
      </c>
      <c r="H85" s="41">
        <f t="shared" si="15"/>
        <v>5033429.9181199996</v>
      </c>
      <c r="I85" s="23">
        <f t="shared" si="16"/>
        <v>8.393618755684204E-2</v>
      </c>
      <c r="J85" s="23">
        <f t="shared" si="17"/>
        <v>5.0423007165252318E-2</v>
      </c>
      <c r="K85" s="23">
        <f t="shared" si="18"/>
        <v>5.0901218215745753E-2</v>
      </c>
      <c r="L85" s="3">
        <v>33951527.113146</v>
      </c>
      <c r="M85" s="3">
        <v>1036628.332196</v>
      </c>
      <c r="N85" s="3">
        <v>12453273</v>
      </c>
      <c r="O85" s="3">
        <v>18972603</v>
      </c>
      <c r="P85" s="3">
        <v>311367</v>
      </c>
      <c r="Q85" s="3">
        <v>314320</v>
      </c>
      <c r="R85" s="3">
        <v>6175097.7877925998</v>
      </c>
      <c r="S85" s="3">
        <v>8043988.7301438712</v>
      </c>
      <c r="T85" s="3">
        <v>5008624460242</v>
      </c>
      <c r="U85" s="3">
        <v>5033429918120</v>
      </c>
    </row>
    <row r="86" spans="1:21" x14ac:dyDescent="0.45">
      <c r="A86" s="39" t="s">
        <v>183</v>
      </c>
      <c r="B86" s="39">
        <v>11239</v>
      </c>
      <c r="C86" s="39" t="s">
        <v>19</v>
      </c>
      <c r="D86" s="23">
        <f t="shared" si="11"/>
        <v>1.6718586111296354</v>
      </c>
      <c r="E86" s="23">
        <f t="shared" si="12"/>
        <v>1.2188209840021234</v>
      </c>
      <c r="F86" s="23">
        <f t="shared" si="13"/>
        <v>1.4051033540025177</v>
      </c>
      <c r="G86" s="41">
        <f t="shared" si="14"/>
        <v>221420.719151</v>
      </c>
      <c r="H86" s="41">
        <f t="shared" si="15"/>
        <v>240299.00567099999</v>
      </c>
      <c r="I86" s="23">
        <f t="shared" si="16"/>
        <v>0</v>
      </c>
      <c r="J86" s="23">
        <f t="shared" si="17"/>
        <v>1.3134112190833437E-2</v>
      </c>
      <c r="K86" s="23">
        <f t="shared" si="18"/>
        <v>2.0149470510516663E-2</v>
      </c>
      <c r="L86" s="3">
        <v>1492106.7492010002</v>
      </c>
      <c r="M86" s="3">
        <v>0</v>
      </c>
      <c r="N86" s="3">
        <v>543889</v>
      </c>
      <c r="O86" s="3">
        <v>627016</v>
      </c>
      <c r="P86" s="3">
        <v>5171</v>
      </c>
      <c r="Q86" s="3">
        <v>7933</v>
      </c>
      <c r="R86" s="3">
        <v>393707.61608150002</v>
      </c>
      <c r="S86" s="3">
        <v>446241.90684187668</v>
      </c>
      <c r="T86" s="3">
        <v>221420719151</v>
      </c>
      <c r="U86" s="3">
        <v>240299005671</v>
      </c>
    </row>
    <row r="87" spans="1:21" x14ac:dyDescent="0.45">
      <c r="A87" s="39" t="s">
        <v>185</v>
      </c>
      <c r="B87" s="39">
        <v>11256</v>
      </c>
      <c r="C87" s="39" t="s">
        <v>6</v>
      </c>
      <c r="D87" s="23">
        <f t="shared" si="11"/>
        <v>0.10748343938044473</v>
      </c>
      <c r="E87" s="23">
        <f t="shared" si="12"/>
        <v>0.32524301458519672</v>
      </c>
      <c r="F87" s="23">
        <f t="shared" si="13"/>
        <v>1.7362756576705442E-4</v>
      </c>
      <c r="G87" s="41">
        <f t="shared" si="14"/>
        <v>6331.2654929999999</v>
      </c>
      <c r="H87" s="41">
        <f t="shared" si="15"/>
        <v>6754.1943929999998</v>
      </c>
      <c r="I87" s="23">
        <f t="shared" si="16"/>
        <v>1.1865847051288026E-5</v>
      </c>
      <c r="J87" s="23">
        <f t="shared" si="17"/>
        <v>8.9218473512090628E-4</v>
      </c>
      <c r="K87" s="23">
        <f t="shared" si="18"/>
        <v>0</v>
      </c>
      <c r="L87" s="3">
        <v>11142.826891000001</v>
      </c>
      <c r="M87" s="3">
        <v>1.356576</v>
      </c>
      <c r="N87" s="3">
        <v>16859</v>
      </c>
      <c r="O87" s="3">
        <v>9</v>
      </c>
      <c r="P87" s="3">
        <v>51</v>
      </c>
      <c r="Q87" s="3">
        <v>0</v>
      </c>
      <c r="R87" s="3">
        <v>57163.049301766667</v>
      </c>
      <c r="S87" s="3">
        <v>51835.08713169863</v>
      </c>
      <c r="T87" s="3">
        <v>6331265493</v>
      </c>
      <c r="U87" s="3">
        <v>6754194393</v>
      </c>
    </row>
    <row r="88" spans="1:21" x14ac:dyDescent="0.45">
      <c r="A88" s="39" t="s">
        <v>186</v>
      </c>
      <c r="B88" s="39">
        <v>11258</v>
      </c>
      <c r="C88" s="39" t="s">
        <v>19</v>
      </c>
      <c r="D88" s="23">
        <f t="shared" si="11"/>
        <v>0.48060524072936861</v>
      </c>
      <c r="E88" s="23">
        <f t="shared" si="12"/>
        <v>0.22654060287235006</v>
      </c>
      <c r="F88" s="23">
        <f t="shared" si="13"/>
        <v>0.25066474861850019</v>
      </c>
      <c r="G88" s="41">
        <f t="shared" si="14"/>
        <v>112080.38430999999</v>
      </c>
      <c r="H88" s="41">
        <f t="shared" si="15"/>
        <v>122413.660448</v>
      </c>
      <c r="I88" s="23">
        <f t="shared" si="16"/>
        <v>2.077617875045918E-2</v>
      </c>
      <c r="J88" s="23">
        <f t="shared" si="17"/>
        <v>0</v>
      </c>
      <c r="K88" s="23">
        <f t="shared" si="18"/>
        <v>0</v>
      </c>
      <c r="L88" s="3">
        <v>221654.021022</v>
      </c>
      <c r="M88" s="3">
        <v>8879.5489799999996</v>
      </c>
      <c r="N88" s="3">
        <v>52240</v>
      </c>
      <c r="O88" s="3">
        <v>57803</v>
      </c>
      <c r="P88" s="3">
        <v>0</v>
      </c>
      <c r="Q88" s="3">
        <v>0</v>
      </c>
      <c r="R88" s="3">
        <v>213695.43183689998</v>
      </c>
      <c r="S88" s="3">
        <v>230598.8389614904</v>
      </c>
      <c r="T88" s="3">
        <v>112080384310</v>
      </c>
      <c r="U88" s="3">
        <v>122413660448</v>
      </c>
    </row>
    <row r="89" spans="1:21" x14ac:dyDescent="0.45">
      <c r="A89" s="39" t="s">
        <v>188</v>
      </c>
      <c r="B89" s="39">
        <v>11268</v>
      </c>
      <c r="C89" s="39" t="s">
        <v>9</v>
      </c>
      <c r="D89" s="23">
        <f t="shared" si="11"/>
        <v>2.9035167363972656</v>
      </c>
      <c r="E89" s="23">
        <f t="shared" si="12"/>
        <v>0.55262204677891913</v>
      </c>
      <c r="F89" s="23">
        <f t="shared" si="13"/>
        <v>0.41683588240904385</v>
      </c>
      <c r="G89" s="41">
        <f t="shared" si="14"/>
        <v>1569919.5049149999</v>
      </c>
      <c r="H89" s="41">
        <f t="shared" si="15"/>
        <v>1743006.2202069999</v>
      </c>
      <c r="I89" s="23">
        <f t="shared" si="16"/>
        <v>0.2776339196945688</v>
      </c>
      <c r="J89" s="23">
        <f t="shared" si="17"/>
        <v>1.6300114167257446E-3</v>
      </c>
      <c r="K89" s="23">
        <f t="shared" si="18"/>
        <v>3.0755905021417299E-2</v>
      </c>
      <c r="L89" s="3">
        <v>13518551.941105999</v>
      </c>
      <c r="M89" s="3">
        <v>1163329.0736839999</v>
      </c>
      <c r="N89" s="3">
        <v>1286483</v>
      </c>
      <c r="O89" s="3">
        <v>970378</v>
      </c>
      <c r="P89" s="3">
        <v>3415</v>
      </c>
      <c r="Q89" s="3">
        <v>64436</v>
      </c>
      <c r="R89" s="3">
        <v>2095077.350353667</v>
      </c>
      <c r="S89" s="3">
        <v>2327961.7733287211</v>
      </c>
      <c r="T89" s="3">
        <v>1569919504915</v>
      </c>
      <c r="U89" s="3">
        <v>1743006220207</v>
      </c>
    </row>
    <row r="90" spans="1:21" x14ac:dyDescent="0.45">
      <c r="A90" s="39" t="s">
        <v>190</v>
      </c>
      <c r="B90" s="39">
        <v>11273</v>
      </c>
      <c r="C90" s="39" t="s">
        <v>9</v>
      </c>
      <c r="D90" s="23">
        <f t="shared" si="11"/>
        <v>4.4717183208368816</v>
      </c>
      <c r="E90" s="23">
        <f t="shared" si="12"/>
        <v>2.3544867223157335</v>
      </c>
      <c r="F90" s="23">
        <f t="shared" si="13"/>
        <v>1.3088086901970679</v>
      </c>
      <c r="G90" s="41">
        <f t="shared" si="14"/>
        <v>5608264.5034779999</v>
      </c>
      <c r="H90" s="41">
        <f t="shared" si="15"/>
        <v>4779437.6220669998</v>
      </c>
      <c r="I90" s="23">
        <f t="shared" si="16"/>
        <v>0.1142033932616613</v>
      </c>
      <c r="J90" s="23">
        <f t="shared" si="17"/>
        <v>1.5019462518368814E-2</v>
      </c>
      <c r="K90" s="23">
        <f t="shared" si="18"/>
        <v>2.0675344828718682E-2</v>
      </c>
      <c r="L90" s="3">
        <v>43959330.036266997</v>
      </c>
      <c r="M90" s="3">
        <v>1344986.972455</v>
      </c>
      <c r="N90" s="3">
        <v>11572918</v>
      </c>
      <c r="O90" s="3">
        <v>6433137</v>
      </c>
      <c r="P90" s="3">
        <v>88443</v>
      </c>
      <c r="Q90" s="3">
        <v>121748</v>
      </c>
      <c r="R90" s="3">
        <v>5888559.586725167</v>
      </c>
      <c r="S90" s="3">
        <v>4915261.5261374526</v>
      </c>
      <c r="T90" s="3">
        <v>5608264503478</v>
      </c>
      <c r="U90" s="3">
        <v>4779437622067</v>
      </c>
    </row>
    <row r="91" spans="1:21" x14ac:dyDescent="0.45">
      <c r="A91" s="39" t="s">
        <v>194</v>
      </c>
      <c r="B91" s="39">
        <v>11277</v>
      </c>
      <c r="C91" s="39" t="s">
        <v>6</v>
      </c>
      <c r="D91" s="23">
        <f t="shared" si="11"/>
        <v>6.8958333005444142E-2</v>
      </c>
      <c r="E91" s="23">
        <f t="shared" si="12"/>
        <v>4.8181135501688042</v>
      </c>
      <c r="F91" s="23">
        <f t="shared" si="13"/>
        <v>4.2697588515403178</v>
      </c>
      <c r="G91" s="41">
        <f t="shared" si="14"/>
        <v>1051425.6445929999</v>
      </c>
      <c r="H91" s="41">
        <f t="shared" si="15"/>
        <v>2335181.648236</v>
      </c>
      <c r="I91" s="23">
        <f t="shared" si="16"/>
        <v>3.7033743386949911E-3</v>
      </c>
      <c r="J91" s="23">
        <f t="shared" si="17"/>
        <v>0</v>
      </c>
      <c r="K91" s="23">
        <f t="shared" si="18"/>
        <v>0</v>
      </c>
      <c r="L91" s="3">
        <v>12655022.471058</v>
      </c>
      <c r="M91" s="3">
        <v>1024927.08222</v>
      </c>
      <c r="N91" s="3">
        <v>442102735</v>
      </c>
      <c r="O91" s="3">
        <v>391786546</v>
      </c>
      <c r="P91" s="3">
        <v>0</v>
      </c>
      <c r="Q91" s="3">
        <v>0</v>
      </c>
      <c r="R91" s="3">
        <v>138377461.8070567</v>
      </c>
      <c r="S91" s="3">
        <v>91758471.5255436</v>
      </c>
      <c r="T91" s="3">
        <v>1051425644593</v>
      </c>
      <c r="U91" s="3">
        <v>2335181648236</v>
      </c>
    </row>
    <row r="92" spans="1:21" x14ac:dyDescent="0.45">
      <c r="A92" s="39" t="s">
        <v>196</v>
      </c>
      <c r="B92" s="39">
        <v>11280</v>
      </c>
      <c r="C92" s="39" t="s">
        <v>9</v>
      </c>
      <c r="D92" s="23">
        <f t="shared" si="11"/>
        <v>0.79046396247093675</v>
      </c>
      <c r="E92" s="23">
        <f t="shared" si="12"/>
        <v>2.400851441512236</v>
      </c>
      <c r="F92" s="23">
        <f t="shared" si="13"/>
        <v>1.3410709398365903</v>
      </c>
      <c r="G92" s="41">
        <f t="shared" si="14"/>
        <v>1463482.792231</v>
      </c>
      <c r="H92" s="41">
        <f t="shared" si="15"/>
        <v>1538160.4473840001</v>
      </c>
      <c r="I92" s="23">
        <f t="shared" si="16"/>
        <v>3.4970380678315947E-2</v>
      </c>
      <c r="J92" s="23">
        <f t="shared" si="17"/>
        <v>7.971299285659704E-2</v>
      </c>
      <c r="K92" s="23">
        <f t="shared" si="18"/>
        <v>2.4273668896732166E-2</v>
      </c>
      <c r="L92" s="3">
        <v>2450004.51608</v>
      </c>
      <c r="M92" s="3">
        <v>127003.828395</v>
      </c>
      <c r="N92" s="3">
        <v>3720661</v>
      </c>
      <c r="O92" s="3">
        <v>2078292</v>
      </c>
      <c r="P92" s="3">
        <v>144749</v>
      </c>
      <c r="Q92" s="3">
        <v>44078</v>
      </c>
      <c r="R92" s="3">
        <v>1815877.1213169999</v>
      </c>
      <c r="S92" s="3">
        <v>1549725.6246960659</v>
      </c>
      <c r="T92" s="3">
        <v>1463482792231</v>
      </c>
      <c r="U92" s="3">
        <v>1538160447384</v>
      </c>
    </row>
    <row r="93" spans="1:21" x14ac:dyDescent="0.45">
      <c r="A93" s="39" t="s">
        <v>204</v>
      </c>
      <c r="B93" s="39">
        <v>11290</v>
      </c>
      <c r="C93" s="39" t="s">
        <v>6</v>
      </c>
      <c r="D93" s="23">
        <f t="shared" si="11"/>
        <v>0.29605836089587612</v>
      </c>
      <c r="E93" s="23">
        <f t="shared" si="12"/>
        <v>1.2081180077820681E-2</v>
      </c>
      <c r="F93" s="23">
        <f t="shared" si="13"/>
        <v>1.8318839011617457E-2</v>
      </c>
      <c r="G93" s="41">
        <f t="shared" si="14"/>
        <v>2584.6928630000002</v>
      </c>
      <c r="H93" s="41">
        <f t="shared" si="15"/>
        <v>3492.9335219999998</v>
      </c>
      <c r="I93" s="23">
        <f t="shared" si="16"/>
        <v>0</v>
      </c>
      <c r="J93" s="23">
        <f t="shared" si="17"/>
        <v>1.3428169520993703E-2</v>
      </c>
      <c r="K93" s="23">
        <f t="shared" si="18"/>
        <v>1.3409122472027756E-2</v>
      </c>
      <c r="L93" s="3">
        <v>34553.105423000001</v>
      </c>
      <c r="M93" s="3">
        <v>0</v>
      </c>
      <c r="N93" s="3">
        <v>705</v>
      </c>
      <c r="O93" s="3">
        <v>1069</v>
      </c>
      <c r="P93" s="3">
        <v>705</v>
      </c>
      <c r="Q93" s="3">
        <v>704</v>
      </c>
      <c r="R93" s="3">
        <v>52501.571334633329</v>
      </c>
      <c r="S93" s="3">
        <v>58355.226514194517</v>
      </c>
      <c r="T93" s="3">
        <v>2584692863</v>
      </c>
      <c r="U93" s="3">
        <v>3492933522</v>
      </c>
    </row>
    <row r="94" spans="1:21" x14ac:dyDescent="0.45">
      <c r="A94" s="39" t="s">
        <v>206</v>
      </c>
      <c r="B94" s="39">
        <v>11285</v>
      </c>
      <c r="C94" s="39" t="s">
        <v>9</v>
      </c>
      <c r="D94" s="23">
        <f t="shared" si="11"/>
        <v>1.8704701254563221</v>
      </c>
      <c r="E94" s="23">
        <f t="shared" si="12"/>
        <v>2.3638810215161263</v>
      </c>
      <c r="F94" s="23">
        <f t="shared" si="13"/>
        <v>1.5862516280099785</v>
      </c>
      <c r="G94" s="41">
        <f t="shared" si="14"/>
        <v>13547683.658354999</v>
      </c>
      <c r="H94" s="41">
        <f t="shared" si="15"/>
        <v>14434525.111589</v>
      </c>
      <c r="I94" s="23">
        <f t="shared" si="16"/>
        <v>3.2336707073652028E-2</v>
      </c>
      <c r="J94" s="23">
        <f t="shared" si="17"/>
        <v>3.8888436048842859E-2</v>
      </c>
      <c r="K94" s="23">
        <f t="shared" si="18"/>
        <v>2.3404368534580503E-2</v>
      </c>
      <c r="L94" s="3">
        <v>58051559.977009997</v>
      </c>
      <c r="M94" s="3">
        <v>948874.805605</v>
      </c>
      <c r="N94" s="3">
        <v>36682484</v>
      </c>
      <c r="O94" s="3">
        <v>24615304</v>
      </c>
      <c r="P94" s="3">
        <v>570563</v>
      </c>
      <c r="Q94" s="3">
        <v>343384</v>
      </c>
      <c r="R94" s="3">
        <v>14671790.84505707</v>
      </c>
      <c r="S94" s="3">
        <v>15517906.216985868</v>
      </c>
      <c r="T94" s="3">
        <v>13547683658355</v>
      </c>
      <c r="U94" s="3">
        <v>14434525111589</v>
      </c>
    </row>
    <row r="95" spans="1:21" x14ac:dyDescent="0.45">
      <c r="A95" s="39" t="s">
        <v>210</v>
      </c>
      <c r="B95" s="39">
        <v>11297</v>
      </c>
      <c r="C95" s="39" t="s">
        <v>9</v>
      </c>
      <c r="D95" s="23">
        <f t="shared" si="11"/>
        <v>3.840381523402935</v>
      </c>
      <c r="E95" s="23">
        <f t="shared" si="12"/>
        <v>3.4463885826182952</v>
      </c>
      <c r="F95" s="23">
        <f t="shared" si="13"/>
        <v>2.0381968183559205</v>
      </c>
      <c r="G95" s="41">
        <f t="shared" si="14"/>
        <v>3888291.4317879998</v>
      </c>
      <c r="H95" s="41">
        <f t="shared" si="15"/>
        <v>4502246.9712500004</v>
      </c>
      <c r="I95" s="23">
        <f t="shared" si="16"/>
        <v>0.18859722592704148</v>
      </c>
      <c r="J95" s="23">
        <f t="shared" si="17"/>
        <v>0.18340626372330376</v>
      </c>
      <c r="K95" s="23">
        <f t="shared" si="18"/>
        <v>0.11382577695054329</v>
      </c>
      <c r="L95" s="3">
        <v>28141663.331583001</v>
      </c>
      <c r="M95" s="3">
        <v>1711349.2881229999</v>
      </c>
      <c r="N95" s="3">
        <v>12627275</v>
      </c>
      <c r="O95" s="3">
        <v>7467780</v>
      </c>
      <c r="P95" s="3">
        <v>832123</v>
      </c>
      <c r="Q95" s="3">
        <v>516433</v>
      </c>
      <c r="R95" s="3">
        <v>4537047.8799752668</v>
      </c>
      <c r="S95" s="3">
        <v>3663915.0511596659</v>
      </c>
      <c r="T95" s="3">
        <v>3888291431788</v>
      </c>
      <c r="U95" s="3">
        <v>4502246971250</v>
      </c>
    </row>
    <row r="96" spans="1:21" x14ac:dyDescent="0.45">
      <c r="A96" s="39" t="s">
        <v>212</v>
      </c>
      <c r="B96" s="39">
        <v>11302</v>
      </c>
      <c r="C96" s="39" t="s">
        <v>6</v>
      </c>
      <c r="D96" s="23">
        <f t="shared" si="11"/>
        <v>9.0142943644695162E-2</v>
      </c>
      <c r="E96" s="23">
        <f t="shared" si="12"/>
        <v>2.1873467642325699</v>
      </c>
      <c r="F96" s="23">
        <f t="shared" si="13"/>
        <v>1.6900644827556974</v>
      </c>
      <c r="G96" s="41">
        <f t="shared" si="14"/>
        <v>951907.80869199999</v>
      </c>
      <c r="H96" s="41">
        <f t="shared" si="15"/>
        <v>1236056.412091</v>
      </c>
      <c r="I96" s="23">
        <f t="shared" si="16"/>
        <v>7.274308844423278E-3</v>
      </c>
      <c r="J96" s="23">
        <f t="shared" si="17"/>
        <v>6.2290995502961785E-2</v>
      </c>
      <c r="K96" s="23">
        <f t="shared" si="18"/>
        <v>0.1986483099829402</v>
      </c>
      <c r="L96" s="3">
        <v>1750494.773082</v>
      </c>
      <c r="M96" s="3">
        <v>195575</v>
      </c>
      <c r="N96" s="3">
        <v>21238152</v>
      </c>
      <c r="O96" s="3">
        <v>16409765</v>
      </c>
      <c r="P96" s="3">
        <v>837369</v>
      </c>
      <c r="Q96" s="3">
        <v>2670401</v>
      </c>
      <c r="R96" s="3">
        <v>13442857.884012869</v>
      </c>
      <c r="S96" s="3">
        <v>9709549.6458474882</v>
      </c>
      <c r="T96" s="3">
        <v>951907808692</v>
      </c>
      <c r="U96" s="3">
        <v>1236056412091</v>
      </c>
    </row>
    <row r="97" spans="1:21" x14ac:dyDescent="0.45">
      <c r="A97" s="39" t="s">
        <v>214</v>
      </c>
      <c r="B97" s="39">
        <v>11304</v>
      </c>
      <c r="C97" s="39" t="s">
        <v>19</v>
      </c>
      <c r="D97" s="23">
        <f t="shared" si="11"/>
        <v>0.23113214076566488</v>
      </c>
      <c r="E97" s="23">
        <f t="shared" si="12"/>
        <v>7.2953388391410411E-4</v>
      </c>
      <c r="F97" s="23">
        <f t="shared" si="13"/>
        <v>6.6190232324729505E-4</v>
      </c>
      <c r="G97" s="41">
        <f t="shared" si="14"/>
        <v>467317.14737600001</v>
      </c>
      <c r="H97" s="41">
        <f t="shared" si="15"/>
        <v>509002.82065299997</v>
      </c>
      <c r="I97" s="23">
        <f t="shared" si="16"/>
        <v>0</v>
      </c>
      <c r="J97" s="23">
        <f t="shared" si="17"/>
        <v>0</v>
      </c>
      <c r="K97" s="23">
        <f t="shared" si="18"/>
        <v>0</v>
      </c>
      <c r="L97" s="3">
        <v>416937.31292600004</v>
      </c>
      <c r="M97" s="3">
        <v>0</v>
      </c>
      <c r="N97" s="3">
        <v>658</v>
      </c>
      <c r="O97" s="3">
        <v>597</v>
      </c>
      <c r="P97" s="3">
        <v>0</v>
      </c>
      <c r="Q97" s="3">
        <v>0</v>
      </c>
      <c r="R97" s="3">
        <v>932438.09149253333</v>
      </c>
      <c r="S97" s="3">
        <v>901945.76908435067</v>
      </c>
      <c r="T97" s="3">
        <v>467317147376</v>
      </c>
      <c r="U97" s="3">
        <v>509002820653</v>
      </c>
    </row>
    <row r="98" spans="1:21" x14ac:dyDescent="0.45">
      <c r="A98" s="39" t="s">
        <v>218</v>
      </c>
      <c r="B98" s="39">
        <v>11305</v>
      </c>
      <c r="C98" s="39" t="s">
        <v>19</v>
      </c>
      <c r="D98" s="23">
        <f t="shared" si="11"/>
        <v>1.3324236729707055</v>
      </c>
      <c r="E98" s="23">
        <f t="shared" si="12"/>
        <v>1.1157327570358269</v>
      </c>
      <c r="F98" s="23">
        <f t="shared" si="13"/>
        <v>1.5656777523176073</v>
      </c>
      <c r="G98" s="41">
        <f t="shared" si="14"/>
        <v>118152.930991</v>
      </c>
      <c r="H98" s="41">
        <f t="shared" si="15"/>
        <v>142402.058307</v>
      </c>
      <c r="I98" s="23">
        <f t="shared" si="16"/>
        <v>9.6755019336107029E-2</v>
      </c>
      <c r="J98" s="23">
        <f t="shared" si="17"/>
        <v>0</v>
      </c>
      <c r="K98" s="23">
        <f t="shared" si="18"/>
        <v>1.3963912336856388E-2</v>
      </c>
      <c r="L98" s="3">
        <v>739786.90867700009</v>
      </c>
      <c r="M98" s="3">
        <v>47643.346427999997</v>
      </c>
      <c r="N98" s="3">
        <v>309738</v>
      </c>
      <c r="O98" s="3">
        <v>434647</v>
      </c>
      <c r="P98" s="3">
        <v>0</v>
      </c>
      <c r="Q98" s="3">
        <v>3438</v>
      </c>
      <c r="R98" s="3">
        <v>246206.07155529998</v>
      </c>
      <c r="S98" s="3">
        <v>277609.48851486854</v>
      </c>
      <c r="T98" s="3">
        <v>118152930991</v>
      </c>
      <c r="U98" s="3">
        <v>142402058307</v>
      </c>
    </row>
    <row r="99" spans="1:21" x14ac:dyDescent="0.45">
      <c r="A99" s="39" t="s">
        <v>224</v>
      </c>
      <c r="B99" s="39">
        <v>11314</v>
      </c>
      <c r="C99" s="39" t="s">
        <v>9</v>
      </c>
      <c r="D99" s="23">
        <f t="shared" si="11"/>
        <v>9.5902972677112484</v>
      </c>
      <c r="E99" s="23">
        <f t="shared" si="12"/>
        <v>1.3284739160979668</v>
      </c>
      <c r="F99" s="23">
        <f t="shared" si="13"/>
        <v>1.2940468561482086</v>
      </c>
      <c r="G99" s="41">
        <f t="shared" si="14"/>
        <v>184535.71922200001</v>
      </c>
      <c r="H99" s="41">
        <f t="shared" si="15"/>
        <v>238990.99551499999</v>
      </c>
      <c r="I99" s="23">
        <f t="shared" si="16"/>
        <v>0.26264740920716506</v>
      </c>
      <c r="J99" s="23">
        <f t="shared" si="17"/>
        <v>0</v>
      </c>
      <c r="K99" s="23">
        <f t="shared" si="18"/>
        <v>0</v>
      </c>
      <c r="L99" s="3">
        <v>3643677.0506899999</v>
      </c>
      <c r="M99" s="3">
        <v>80983.425807000007</v>
      </c>
      <c r="N99" s="3">
        <v>252366</v>
      </c>
      <c r="O99" s="3">
        <v>245826</v>
      </c>
      <c r="P99" s="3">
        <v>0</v>
      </c>
      <c r="Q99" s="3">
        <v>0</v>
      </c>
      <c r="R99" s="3">
        <v>154167.5702255333</v>
      </c>
      <c r="S99" s="3">
        <v>189966.84612465478</v>
      </c>
      <c r="T99" s="3">
        <v>184535719222</v>
      </c>
      <c r="U99" s="3">
        <v>238990995515</v>
      </c>
    </row>
    <row r="100" spans="1:21" x14ac:dyDescent="0.45">
      <c r="A100" s="39" t="s">
        <v>228</v>
      </c>
      <c r="B100" s="39">
        <v>11309</v>
      </c>
      <c r="C100" s="39" t="s">
        <v>9</v>
      </c>
      <c r="D100" s="23">
        <f t="shared" si="11"/>
        <v>3.4941508688555274</v>
      </c>
      <c r="E100" s="23">
        <f t="shared" si="12"/>
        <v>1.9872816227544059</v>
      </c>
      <c r="F100" s="23">
        <f t="shared" si="13"/>
        <v>1.786460975535979</v>
      </c>
      <c r="G100" s="41">
        <f t="shared" si="14"/>
        <v>2810696.6953710001</v>
      </c>
      <c r="H100" s="41">
        <f t="shared" si="15"/>
        <v>3177145.3768779999</v>
      </c>
      <c r="I100" s="23">
        <f t="shared" si="16"/>
        <v>7.9727230545554237E-2</v>
      </c>
      <c r="J100" s="23">
        <f t="shared" si="17"/>
        <v>4.7336892810060947E-2</v>
      </c>
      <c r="K100" s="23">
        <f t="shared" si="18"/>
        <v>3.224109330856921E-2</v>
      </c>
      <c r="L100" s="3">
        <v>27249730.307323001</v>
      </c>
      <c r="M100" s="3">
        <v>498787.69961399998</v>
      </c>
      <c r="N100" s="3">
        <v>7749077</v>
      </c>
      <c r="O100" s="3">
        <v>6966010</v>
      </c>
      <c r="P100" s="3">
        <v>148074</v>
      </c>
      <c r="Q100" s="3">
        <v>100853</v>
      </c>
      <c r="R100" s="3">
        <v>3128088.7107260334</v>
      </c>
      <c r="S100" s="3">
        <v>3899335.1074517807</v>
      </c>
      <c r="T100" s="3">
        <v>2810696695371</v>
      </c>
      <c r="U100" s="3">
        <v>3177145376878</v>
      </c>
    </row>
    <row r="101" spans="1:21" x14ac:dyDescent="0.45">
      <c r="A101" s="39" t="s">
        <v>230</v>
      </c>
      <c r="B101" s="39">
        <v>11310</v>
      </c>
      <c r="C101" s="39" t="s">
        <v>6</v>
      </c>
      <c r="D101" s="23">
        <f t="shared" si="11"/>
        <v>0.27461770785289086</v>
      </c>
      <c r="E101" s="23">
        <f t="shared" si="12"/>
        <v>2.1399199479875533</v>
      </c>
      <c r="F101" s="23">
        <f t="shared" si="13"/>
        <v>0.68735444777023691</v>
      </c>
      <c r="G101" s="41">
        <f t="shared" si="14"/>
        <v>16300397.057748999</v>
      </c>
      <c r="H101" s="41">
        <f t="shared" si="15"/>
        <v>18426131.229098</v>
      </c>
      <c r="I101" s="23">
        <f t="shared" si="16"/>
        <v>2.3674344569130008E-3</v>
      </c>
      <c r="J101" s="23">
        <f t="shared" si="17"/>
        <v>0.24862197662393853</v>
      </c>
      <c r="K101" s="23">
        <f t="shared" si="18"/>
        <v>4.1497438444687201E-2</v>
      </c>
      <c r="L101" s="3">
        <v>50924611.212383002</v>
      </c>
      <c r="M101" s="3">
        <v>834118.83901</v>
      </c>
      <c r="N101" s="3">
        <v>198411443</v>
      </c>
      <c r="O101" s="3">
        <v>63730883</v>
      </c>
      <c r="P101" s="3">
        <v>43798525</v>
      </c>
      <c r="Q101" s="3">
        <v>7310402</v>
      </c>
      <c r="R101" s="3">
        <v>176165138.71679541</v>
      </c>
      <c r="S101" s="3">
        <v>92719095.958048448</v>
      </c>
      <c r="T101" s="3">
        <v>16300397057749</v>
      </c>
      <c r="U101" s="3">
        <v>18426131229098</v>
      </c>
    </row>
    <row r="102" spans="1:21" x14ac:dyDescent="0.45">
      <c r="A102" s="39" t="s">
        <v>238</v>
      </c>
      <c r="B102" s="39">
        <v>11334</v>
      </c>
      <c r="C102" s="39" t="s">
        <v>9</v>
      </c>
      <c r="D102" s="23">
        <f t="shared" si="11"/>
        <v>1.7822576840326851</v>
      </c>
      <c r="E102" s="23">
        <f t="shared" si="12"/>
        <v>1.506240517233596</v>
      </c>
      <c r="F102" s="23">
        <f t="shared" si="13"/>
        <v>0.68651491256321062</v>
      </c>
      <c r="G102" s="41">
        <f t="shared" si="14"/>
        <v>1253966.096438</v>
      </c>
      <c r="H102" s="41">
        <f t="shared" si="15"/>
        <v>1353099.3881590001</v>
      </c>
      <c r="I102" s="23">
        <f t="shared" si="16"/>
        <v>2.1015545050702075E-2</v>
      </c>
      <c r="J102" s="23">
        <f t="shared" si="17"/>
        <v>7.2350690421238396E-4</v>
      </c>
      <c r="K102" s="23">
        <f t="shared" si="18"/>
        <v>8.3753159231625563E-3</v>
      </c>
      <c r="L102" s="3">
        <v>4252029.180896</v>
      </c>
      <c r="M102" s="3">
        <v>58093.557721000005</v>
      </c>
      <c r="N102" s="3">
        <v>1796760</v>
      </c>
      <c r="O102" s="3">
        <v>818928</v>
      </c>
      <c r="P102" s="3">
        <v>1000</v>
      </c>
      <c r="Q102" s="3">
        <v>11576</v>
      </c>
      <c r="R102" s="3">
        <v>1382156.8172713001</v>
      </c>
      <c r="S102" s="3">
        <v>1192877.2194363622</v>
      </c>
      <c r="T102" s="3">
        <v>1253966096438</v>
      </c>
      <c r="U102" s="3">
        <v>1353099388159</v>
      </c>
    </row>
    <row r="103" spans="1:21" x14ac:dyDescent="0.45">
      <c r="A103" s="39" t="s">
        <v>240</v>
      </c>
      <c r="B103" s="39">
        <v>11338</v>
      </c>
      <c r="C103" s="39" t="s">
        <v>6</v>
      </c>
      <c r="D103" s="23">
        <f t="shared" si="11"/>
        <v>0.2792791412431016</v>
      </c>
      <c r="E103" s="23">
        <f t="shared" si="12"/>
        <v>0.85692783210228607</v>
      </c>
      <c r="F103" s="23">
        <f t="shared" si="13"/>
        <v>0.59025386833526572</v>
      </c>
      <c r="G103" s="41">
        <f t="shared" si="14"/>
        <v>7033858.8978169998</v>
      </c>
      <c r="H103" s="41">
        <f t="shared" si="15"/>
        <v>7094688.0348659996</v>
      </c>
      <c r="I103" s="23">
        <f t="shared" si="16"/>
        <v>2.0104401348975446E-3</v>
      </c>
      <c r="J103" s="23">
        <f t="shared" si="17"/>
        <v>4.7127751688685965E-2</v>
      </c>
      <c r="K103" s="23">
        <f t="shared" si="18"/>
        <v>5.9147277844872927E-2</v>
      </c>
      <c r="L103" s="3">
        <v>19551513.501818001</v>
      </c>
      <c r="M103" s="3">
        <v>153185.18575999999</v>
      </c>
      <c r="N103" s="3">
        <v>29995502</v>
      </c>
      <c r="O103" s="3">
        <v>20660971</v>
      </c>
      <c r="P103" s="3">
        <v>1795446</v>
      </c>
      <c r="Q103" s="3">
        <v>2253359</v>
      </c>
      <c r="R103" s="3">
        <v>38097425.3102559</v>
      </c>
      <c r="S103" s="3">
        <v>35003533.408889942</v>
      </c>
      <c r="T103" s="3">
        <v>7033858897817</v>
      </c>
      <c r="U103" s="3">
        <v>7094688034866</v>
      </c>
    </row>
    <row r="104" spans="1:21" x14ac:dyDescent="0.45">
      <c r="A104" s="39" t="s">
        <v>242</v>
      </c>
      <c r="B104" s="39">
        <v>11343</v>
      </c>
      <c r="C104" s="39" t="s">
        <v>6</v>
      </c>
      <c r="D104" s="23">
        <f t="shared" si="11"/>
        <v>0.12045882119570771</v>
      </c>
      <c r="E104" s="23">
        <f t="shared" si="12"/>
        <v>1.0872469705441457</v>
      </c>
      <c r="F104" s="23">
        <f t="shared" si="13"/>
        <v>1.1443414639178804</v>
      </c>
      <c r="G104" s="41">
        <f t="shared" si="14"/>
        <v>2498965.597914</v>
      </c>
      <c r="H104" s="41">
        <f t="shared" si="15"/>
        <v>2716781.4087780002</v>
      </c>
      <c r="I104" s="23">
        <f t="shared" si="16"/>
        <v>1.6750753215314502E-3</v>
      </c>
      <c r="J104" s="23">
        <f t="shared" si="17"/>
        <v>2.1381681078133014E-2</v>
      </c>
      <c r="K104" s="23">
        <f t="shared" si="18"/>
        <v>0.15931124042215247</v>
      </c>
      <c r="L104" s="3">
        <v>8045733.2641310003</v>
      </c>
      <c r="M104" s="3">
        <v>105271.38184</v>
      </c>
      <c r="N104" s="3">
        <v>36309915</v>
      </c>
      <c r="O104" s="3">
        <v>38216654</v>
      </c>
      <c r="P104" s="3">
        <v>671874</v>
      </c>
      <c r="Q104" s="3">
        <v>5006018</v>
      </c>
      <c r="R104" s="3">
        <v>31422880.060030628</v>
      </c>
      <c r="S104" s="3">
        <v>33396197.905088302</v>
      </c>
      <c r="T104" s="3">
        <v>2498965597914</v>
      </c>
      <c r="U104" s="3">
        <v>2716781408778</v>
      </c>
    </row>
    <row r="105" spans="1:21" x14ac:dyDescent="0.45">
      <c r="A105" s="39" t="s">
        <v>260</v>
      </c>
      <c r="B105" s="39">
        <v>11379</v>
      </c>
      <c r="C105" s="39" t="s">
        <v>6</v>
      </c>
      <c r="D105" s="23">
        <f t="shared" si="11"/>
        <v>0.94627923939488956</v>
      </c>
      <c r="E105" s="23">
        <f t="shared" si="12"/>
        <v>0.96916475690058645</v>
      </c>
      <c r="F105" s="23">
        <f t="shared" si="13"/>
        <v>1.7114107742982447</v>
      </c>
      <c r="G105" s="41">
        <f t="shared" si="14"/>
        <v>4837088.1318460004</v>
      </c>
      <c r="H105" s="41">
        <f t="shared" si="15"/>
        <v>5078930.1872810004</v>
      </c>
      <c r="I105" s="23">
        <f t="shared" si="16"/>
        <v>4.2510489714328055E-4</v>
      </c>
      <c r="J105" s="23">
        <f t="shared" si="17"/>
        <v>0</v>
      </c>
      <c r="K105" s="23">
        <f t="shared" si="18"/>
        <v>0.1497845877003694</v>
      </c>
      <c r="L105" s="3">
        <v>43969918.936494999</v>
      </c>
      <c r="M105" s="3">
        <v>21770</v>
      </c>
      <c r="N105" s="3">
        <v>22516660</v>
      </c>
      <c r="O105" s="3">
        <v>39761304</v>
      </c>
      <c r="P105" s="3">
        <v>0</v>
      </c>
      <c r="Q105" s="3">
        <v>3835301</v>
      </c>
      <c r="R105" s="3">
        <v>25605444.851723827</v>
      </c>
      <c r="S105" s="3">
        <v>23233056.959281981</v>
      </c>
      <c r="T105" s="3">
        <v>4837088131846</v>
      </c>
      <c r="U105" s="3">
        <v>5078930187281</v>
      </c>
    </row>
    <row r="106" spans="1:21" x14ac:dyDescent="0.45">
      <c r="A106" s="39" t="s">
        <v>262</v>
      </c>
      <c r="B106" s="39">
        <v>11385</v>
      </c>
      <c r="C106" s="39" t="s">
        <v>6</v>
      </c>
      <c r="D106" s="23">
        <f t="shared" si="11"/>
        <v>0.15553649249559753</v>
      </c>
      <c r="E106" s="23">
        <f t="shared" si="12"/>
        <v>1.7200858508170154</v>
      </c>
      <c r="F106" s="23">
        <f t="shared" si="13"/>
        <v>0.94446681512975517</v>
      </c>
      <c r="G106" s="41">
        <f t="shared" si="14"/>
        <v>4306496.9082699995</v>
      </c>
      <c r="H106" s="41">
        <f t="shared" si="15"/>
        <v>6201613.0053329999</v>
      </c>
      <c r="I106" s="23">
        <f t="shared" si="16"/>
        <v>1.0016177704113565E-2</v>
      </c>
      <c r="J106" s="23">
        <f t="shared" si="17"/>
        <v>9.8305818233574274E-2</v>
      </c>
      <c r="K106" s="23">
        <f t="shared" si="18"/>
        <v>8.7141614344588295E-2</v>
      </c>
      <c r="L106" s="3">
        <v>22103384.965702001</v>
      </c>
      <c r="M106" s="3">
        <v>1955150.17297</v>
      </c>
      <c r="N106" s="3">
        <v>122221220</v>
      </c>
      <c r="O106" s="3">
        <v>67109375</v>
      </c>
      <c r="P106" s="3">
        <v>9594610</v>
      </c>
      <c r="Q106" s="3">
        <v>8504988</v>
      </c>
      <c r="R106" s="3">
        <v>97599614.879388332</v>
      </c>
      <c r="S106" s="3">
        <v>71055302.235028982</v>
      </c>
      <c r="T106" s="3">
        <v>4306496908270</v>
      </c>
      <c r="U106" s="3">
        <v>6201613005333</v>
      </c>
    </row>
    <row r="107" spans="1:21" x14ac:dyDescent="0.45">
      <c r="A107" s="39" t="s">
        <v>264</v>
      </c>
      <c r="B107" s="39">
        <v>11384</v>
      </c>
      <c r="C107" s="39" t="s">
        <v>9</v>
      </c>
      <c r="D107" s="23">
        <f t="shared" si="11"/>
        <v>1.8646765793191968</v>
      </c>
      <c r="E107" s="23">
        <f t="shared" si="12"/>
        <v>2.3081824832357669</v>
      </c>
      <c r="F107" s="23">
        <f t="shared" si="13"/>
        <v>2.0398064235466324</v>
      </c>
      <c r="G107" s="41">
        <f t="shared" si="14"/>
        <v>683941.629143</v>
      </c>
      <c r="H107" s="41">
        <f t="shared" si="15"/>
        <v>700003.58440599998</v>
      </c>
      <c r="I107" s="23">
        <f t="shared" si="16"/>
        <v>0.13126553105381811</v>
      </c>
      <c r="J107" s="23">
        <f t="shared" si="17"/>
        <v>8.0001769181161933E-2</v>
      </c>
      <c r="K107" s="23">
        <f t="shared" si="18"/>
        <v>4.3258126125498293E-2</v>
      </c>
      <c r="L107" s="3">
        <v>4278063.5978030004</v>
      </c>
      <c r="M107" s="3">
        <v>225194.16496000002</v>
      </c>
      <c r="N107" s="3">
        <v>2647792</v>
      </c>
      <c r="O107" s="3">
        <v>2339929</v>
      </c>
      <c r="P107" s="3">
        <v>68624</v>
      </c>
      <c r="Q107" s="3">
        <v>37106</v>
      </c>
      <c r="R107" s="3">
        <v>857781.03037449997</v>
      </c>
      <c r="S107" s="3">
        <v>1147132.8715258879</v>
      </c>
      <c r="T107" s="3">
        <v>683941629143</v>
      </c>
      <c r="U107" s="3">
        <v>700003584406</v>
      </c>
    </row>
    <row r="108" spans="1:21" x14ac:dyDescent="0.45">
      <c r="A108" s="39" t="s">
        <v>270</v>
      </c>
      <c r="B108" s="39">
        <v>11383</v>
      </c>
      <c r="C108" s="39" t="s">
        <v>6</v>
      </c>
      <c r="D108" s="23">
        <f t="shared" si="11"/>
        <v>0.34140291543883522</v>
      </c>
      <c r="E108" s="23">
        <f t="shared" si="12"/>
        <v>0.98696003522209597</v>
      </c>
      <c r="F108" s="23">
        <f t="shared" si="13"/>
        <v>1.0473096637520938</v>
      </c>
      <c r="G108" s="41">
        <f t="shared" si="14"/>
        <v>8366500.7207469996</v>
      </c>
      <c r="H108" s="41">
        <f t="shared" si="15"/>
        <v>8452108.0469930004</v>
      </c>
      <c r="I108" s="23">
        <f t="shared" si="16"/>
        <v>1.3072841780680611E-14</v>
      </c>
      <c r="J108" s="23">
        <f t="shared" si="17"/>
        <v>0</v>
      </c>
      <c r="K108" s="23">
        <f t="shared" si="18"/>
        <v>4.2752794263132395E-2</v>
      </c>
      <c r="L108" s="3">
        <v>27208525.974426001</v>
      </c>
      <c r="M108" s="3">
        <v>9.9999999999999995E-7</v>
      </c>
      <c r="N108" s="3">
        <v>39328498</v>
      </c>
      <c r="O108" s="3">
        <v>41733317</v>
      </c>
      <c r="P108" s="3">
        <v>0</v>
      </c>
      <c r="Q108" s="3">
        <v>1635176</v>
      </c>
      <c r="R108" s="3">
        <v>38247231.04496783</v>
      </c>
      <c r="S108" s="3">
        <v>39848116.029490389</v>
      </c>
      <c r="T108" s="3">
        <v>8366500720747</v>
      </c>
      <c r="U108" s="3">
        <v>8452108046993</v>
      </c>
    </row>
    <row r="109" spans="1:21" x14ac:dyDescent="0.45">
      <c r="A109" s="39" t="s">
        <v>272</v>
      </c>
      <c r="B109" s="39">
        <v>11380</v>
      </c>
      <c r="C109" s="39" t="s">
        <v>6</v>
      </c>
      <c r="D109" s="23">
        <f t="shared" si="11"/>
        <v>0.61002610853174166</v>
      </c>
      <c r="E109" s="23">
        <f t="shared" si="12"/>
        <v>0.61450988153945196</v>
      </c>
      <c r="F109" s="23">
        <f t="shared" si="13"/>
        <v>0.63732557264375311</v>
      </c>
      <c r="G109" s="41">
        <f t="shared" si="14"/>
        <v>38017.950893000001</v>
      </c>
      <c r="H109" s="41">
        <f t="shared" si="15"/>
        <v>39536.332535000001</v>
      </c>
      <c r="I109" s="23">
        <f t="shared" si="16"/>
        <v>6.6204514978358536E-3</v>
      </c>
      <c r="J109" s="23">
        <f t="shared" si="17"/>
        <v>0</v>
      </c>
      <c r="K109" s="23">
        <f t="shared" si="18"/>
        <v>6.2940946123535749E-2</v>
      </c>
      <c r="L109" s="3">
        <v>391698.96055900003</v>
      </c>
      <c r="M109" s="3">
        <v>4211.6125400000001</v>
      </c>
      <c r="N109" s="3">
        <v>197289</v>
      </c>
      <c r="O109" s="3">
        <v>204614</v>
      </c>
      <c r="P109" s="3">
        <v>0</v>
      </c>
      <c r="Q109" s="3">
        <v>20020</v>
      </c>
      <c r="R109" s="3">
        <v>318075.93042383331</v>
      </c>
      <c r="S109" s="3">
        <v>321050.98050784384</v>
      </c>
      <c r="T109" s="3">
        <v>38017950893</v>
      </c>
      <c r="U109" s="3">
        <v>39536332535</v>
      </c>
    </row>
    <row r="110" spans="1:21" x14ac:dyDescent="0.45">
      <c r="A110" s="39" t="s">
        <v>274</v>
      </c>
      <c r="B110" s="39">
        <v>11391</v>
      </c>
      <c r="C110" s="39" t="s">
        <v>6</v>
      </c>
      <c r="D110" s="23">
        <f t="shared" si="11"/>
        <v>7.3166469943851883E-2</v>
      </c>
      <c r="E110" s="23">
        <f t="shared" si="12"/>
        <v>1.1840116360338275</v>
      </c>
      <c r="F110" s="23">
        <f t="shared" si="13"/>
        <v>0.8872799668985103</v>
      </c>
      <c r="G110" s="41">
        <f t="shared" si="14"/>
        <v>11053.873779</v>
      </c>
      <c r="H110" s="41">
        <f t="shared" si="15"/>
        <v>8951.0375989999993</v>
      </c>
      <c r="I110" s="23">
        <f t="shared" si="16"/>
        <v>3.4179180154329304E-3</v>
      </c>
      <c r="J110" s="23">
        <f t="shared" si="17"/>
        <v>0.15535940425261385</v>
      </c>
      <c r="K110" s="23">
        <f t="shared" si="18"/>
        <v>6.7568220807011886E-2</v>
      </c>
      <c r="L110" s="3">
        <v>46635.132790999996</v>
      </c>
      <c r="M110" s="3">
        <v>2719.7368499999998</v>
      </c>
      <c r="N110" s="3">
        <v>377335</v>
      </c>
      <c r="O110" s="3">
        <v>282769</v>
      </c>
      <c r="P110" s="3">
        <v>61812</v>
      </c>
      <c r="Q110" s="3">
        <v>26883</v>
      </c>
      <c r="R110" s="3">
        <v>397864.55346786667</v>
      </c>
      <c r="S110" s="3">
        <v>318691.96933231782</v>
      </c>
      <c r="T110" s="3">
        <v>11053873779</v>
      </c>
      <c r="U110" s="3">
        <v>8951037599</v>
      </c>
    </row>
    <row r="111" spans="1:21" x14ac:dyDescent="0.45">
      <c r="A111" s="39" t="s">
        <v>276</v>
      </c>
      <c r="B111" s="39">
        <v>11381</v>
      </c>
      <c r="C111" s="39" t="s">
        <v>19</v>
      </c>
      <c r="D111" s="23">
        <f t="shared" si="11"/>
        <v>1.2687783390730663</v>
      </c>
      <c r="E111" s="23">
        <f t="shared" si="12"/>
        <v>0</v>
      </c>
      <c r="F111" s="23">
        <f t="shared" si="13"/>
        <v>0</v>
      </c>
      <c r="G111" s="41">
        <f t="shared" si="14"/>
        <v>614653.60733499995</v>
      </c>
      <c r="H111" s="41">
        <f t="shared" si="15"/>
        <v>664168.995949</v>
      </c>
      <c r="I111" s="23">
        <f t="shared" si="16"/>
        <v>9.2614029766749442E-3</v>
      </c>
      <c r="J111" s="23">
        <f t="shared" si="17"/>
        <v>0</v>
      </c>
      <c r="K111" s="23">
        <f t="shared" si="18"/>
        <v>0</v>
      </c>
      <c r="L111" s="3">
        <v>2907591.4670679998</v>
      </c>
      <c r="M111" s="3">
        <v>23235.702761999997</v>
      </c>
      <c r="N111" s="3">
        <v>0</v>
      </c>
      <c r="O111" s="3">
        <v>0</v>
      </c>
      <c r="P111" s="3">
        <v>0</v>
      </c>
      <c r="Q111" s="3">
        <v>0</v>
      </c>
      <c r="R111" s="3">
        <v>1254437.5199157</v>
      </c>
      <c r="S111" s="3">
        <v>1145823.2606619862</v>
      </c>
      <c r="T111" s="3">
        <v>614653607335</v>
      </c>
      <c r="U111" s="3">
        <v>664168995949</v>
      </c>
    </row>
    <row r="112" spans="1:21" x14ac:dyDescent="0.45">
      <c r="A112" s="39" t="s">
        <v>278</v>
      </c>
      <c r="B112" s="39">
        <v>11394</v>
      </c>
      <c r="C112" s="39" t="s">
        <v>6</v>
      </c>
      <c r="D112" s="23">
        <f t="shared" si="11"/>
        <v>0.20830202059783764</v>
      </c>
      <c r="E112" s="23">
        <f t="shared" si="12"/>
        <v>1.1222434136665611</v>
      </c>
      <c r="F112" s="23">
        <f t="shared" si="13"/>
        <v>0.36624621311217653</v>
      </c>
      <c r="G112" s="41">
        <f t="shared" si="14"/>
        <v>553128.37204199994</v>
      </c>
      <c r="H112" s="41">
        <f t="shared" si="15"/>
        <v>633733.48353099998</v>
      </c>
      <c r="I112" s="23">
        <f t="shared" si="16"/>
        <v>2.2432379363134486E-3</v>
      </c>
      <c r="J112" s="23">
        <f t="shared" si="17"/>
        <v>0.12830906810616333</v>
      </c>
      <c r="K112" s="23">
        <f t="shared" si="18"/>
        <v>3.5549330973319859E-2</v>
      </c>
      <c r="L112" s="3">
        <v>2146510.6750069996</v>
      </c>
      <c r="M112" s="3">
        <v>35082.251308999999</v>
      </c>
      <c r="N112" s="3">
        <v>5782247</v>
      </c>
      <c r="O112" s="3">
        <v>1887047</v>
      </c>
      <c r="P112" s="3">
        <v>1003320</v>
      </c>
      <c r="Q112" s="3">
        <v>277980</v>
      </c>
      <c r="R112" s="3">
        <v>7819556.441403267</v>
      </c>
      <c r="S112" s="3">
        <v>5152400.03156571</v>
      </c>
      <c r="T112" s="3">
        <v>553128372042</v>
      </c>
      <c r="U112" s="3">
        <v>633733483531</v>
      </c>
    </row>
    <row r="113" spans="1:21" x14ac:dyDescent="0.45">
      <c r="A113" s="39" t="s">
        <v>280</v>
      </c>
      <c r="B113" s="39">
        <v>11405</v>
      </c>
      <c r="C113" s="39" t="s">
        <v>6</v>
      </c>
      <c r="D113" s="23">
        <f t="shared" si="11"/>
        <v>0.14972575746813149</v>
      </c>
      <c r="E113" s="23">
        <f t="shared" si="12"/>
        <v>2.5852560106774485</v>
      </c>
      <c r="F113" s="23">
        <f t="shared" si="13"/>
        <v>1.4652456434321526</v>
      </c>
      <c r="G113" s="41">
        <f t="shared" si="14"/>
        <v>5230870.8341049999</v>
      </c>
      <c r="H113" s="41">
        <f t="shared" si="15"/>
        <v>5505100.1748970002</v>
      </c>
      <c r="I113" s="23">
        <f t="shared" si="16"/>
        <v>3.828148005536206E-3</v>
      </c>
      <c r="J113" s="23">
        <f t="shared" si="17"/>
        <v>8.9414273397057584E-2</v>
      </c>
      <c r="K113" s="23">
        <f t="shared" si="18"/>
        <v>7.9795467375417484E-2</v>
      </c>
      <c r="L113" s="3">
        <v>8308131.5845349999</v>
      </c>
      <c r="M113" s="3">
        <v>383638.39146299998</v>
      </c>
      <c r="N113" s="3">
        <v>71726627</v>
      </c>
      <c r="O113" s="3">
        <v>40652503</v>
      </c>
      <c r="P113" s="3">
        <v>4480332</v>
      </c>
      <c r="Q113" s="3">
        <v>3998357</v>
      </c>
      <c r="R113" s="3">
        <v>50107570.411095433</v>
      </c>
      <c r="S113" s="3">
        <v>27744496.755354039</v>
      </c>
      <c r="T113" s="3">
        <v>5230870834105</v>
      </c>
      <c r="U113" s="3">
        <v>5505100174897</v>
      </c>
    </row>
    <row r="114" spans="1:21" x14ac:dyDescent="0.45">
      <c r="A114" s="39" t="s">
        <v>285</v>
      </c>
      <c r="B114" s="39">
        <v>11411</v>
      </c>
      <c r="C114" s="39" t="s">
        <v>6</v>
      </c>
      <c r="D114" s="23">
        <f t="shared" ref="D114:D139" si="19">(L114/2)/S114</f>
        <v>1.8310243546048217</v>
      </c>
      <c r="E114" s="23">
        <f t="shared" ref="E114:E139" si="20">(N114)/S114</f>
        <v>0.81150203378139962</v>
      </c>
      <c r="F114" s="23">
        <f t="shared" ref="F114:F139" si="21">(O114)/S114</f>
        <v>0.98275226752373013</v>
      </c>
      <c r="G114" s="41">
        <f t="shared" ref="G114:G139" si="22">T114/1000000</f>
        <v>152870.01005400001</v>
      </c>
      <c r="H114" s="41">
        <f t="shared" ref="H114:H139" si="23">U114/1000000</f>
        <v>169406.00099100001</v>
      </c>
      <c r="I114" s="23">
        <f t="shared" ref="I114:I139" si="24">(M114/2)/R114</f>
        <v>0.46037651605715624</v>
      </c>
      <c r="J114" s="23">
        <f t="shared" ref="J114:J139" si="25">(P114)/R114</f>
        <v>1.7169923506215122E-2</v>
      </c>
      <c r="K114" s="23">
        <f t="shared" ref="K114:K139" si="26">(Q114)/R114</f>
        <v>0.10215572076194496</v>
      </c>
      <c r="L114" s="3">
        <v>3734707.2117189998</v>
      </c>
      <c r="M114" s="3">
        <v>769585.65127500007</v>
      </c>
      <c r="N114" s="3">
        <v>827603</v>
      </c>
      <c r="O114" s="3">
        <v>1002251</v>
      </c>
      <c r="P114" s="3">
        <v>14351</v>
      </c>
      <c r="Q114" s="3">
        <v>85384</v>
      </c>
      <c r="R114" s="3">
        <v>835822.01136803336</v>
      </c>
      <c r="S114" s="3">
        <v>1019840.94376643</v>
      </c>
      <c r="T114" s="3">
        <v>152870010054</v>
      </c>
      <c r="U114" s="3">
        <v>169406000991</v>
      </c>
    </row>
    <row r="115" spans="1:21" x14ac:dyDescent="0.45">
      <c r="A115" s="39" t="s">
        <v>288</v>
      </c>
      <c r="B115" s="39">
        <v>11420</v>
      </c>
      <c r="C115" s="39" t="s">
        <v>6</v>
      </c>
      <c r="D115" s="23">
        <f t="shared" si="19"/>
        <v>0.45141054880413944</v>
      </c>
      <c r="E115" s="23">
        <f t="shared" si="20"/>
        <v>2.7359615744253882</v>
      </c>
      <c r="F115" s="23">
        <f t="shared" si="21"/>
        <v>2.0139145429767815</v>
      </c>
      <c r="G115" s="41">
        <f t="shared" si="22"/>
        <v>43168.626096</v>
      </c>
      <c r="H115" s="41">
        <f t="shared" si="23"/>
        <v>52007.856908000002</v>
      </c>
      <c r="I115" s="23">
        <f t="shared" si="24"/>
        <v>1.9272193149970886E-2</v>
      </c>
      <c r="J115" s="23">
        <f t="shared" si="25"/>
        <v>1.6886870875200199E-4</v>
      </c>
      <c r="K115" s="23">
        <f t="shared" si="26"/>
        <v>2.1489441426504764E-2</v>
      </c>
      <c r="L115" s="3">
        <v>207262.71872</v>
      </c>
      <c r="M115" s="3">
        <v>10727.778813999999</v>
      </c>
      <c r="N115" s="3">
        <v>628101</v>
      </c>
      <c r="O115" s="3">
        <v>462339</v>
      </c>
      <c r="P115" s="3">
        <v>47</v>
      </c>
      <c r="Q115" s="3">
        <v>5981</v>
      </c>
      <c r="R115" s="3">
        <v>278322.72981386672</v>
      </c>
      <c r="S115" s="3">
        <v>229572.30316069588</v>
      </c>
      <c r="T115" s="3">
        <v>43168626096</v>
      </c>
      <c r="U115" s="3">
        <v>52007856908</v>
      </c>
    </row>
    <row r="116" spans="1:21" x14ac:dyDescent="0.45">
      <c r="A116" s="39" t="s">
        <v>292</v>
      </c>
      <c r="B116" s="39">
        <v>11421</v>
      </c>
      <c r="C116" s="39" t="s">
        <v>6</v>
      </c>
      <c r="D116" s="23">
        <f t="shared" si="19"/>
        <v>0.48971244153728272</v>
      </c>
      <c r="E116" s="23">
        <f t="shared" si="20"/>
        <v>0.95456937959135324</v>
      </c>
      <c r="F116" s="23">
        <f t="shared" si="21"/>
        <v>0.91482271491226941</v>
      </c>
      <c r="G116" s="41">
        <f t="shared" si="22"/>
        <v>135968.98317799999</v>
      </c>
      <c r="H116" s="41">
        <f t="shared" si="23"/>
        <v>128901.655212</v>
      </c>
      <c r="I116" s="23">
        <f t="shared" si="24"/>
        <v>1.4896251410093809E-2</v>
      </c>
      <c r="J116" s="23">
        <f t="shared" si="25"/>
        <v>2.0702031593889277E-2</v>
      </c>
      <c r="K116" s="23">
        <f t="shared" si="26"/>
        <v>2.6985305118283801E-2</v>
      </c>
      <c r="L116" s="3">
        <v>1942479.5698269999</v>
      </c>
      <c r="M116" s="3">
        <v>59819.489652999997</v>
      </c>
      <c r="N116" s="3">
        <v>1893184</v>
      </c>
      <c r="O116" s="3">
        <v>1814355</v>
      </c>
      <c r="P116" s="3">
        <v>41567</v>
      </c>
      <c r="Q116" s="3">
        <v>54183</v>
      </c>
      <c r="R116" s="3">
        <v>2007870.5711312671</v>
      </c>
      <c r="S116" s="3">
        <v>1983285.90930757</v>
      </c>
      <c r="T116" s="3">
        <v>135968983178</v>
      </c>
      <c r="U116" s="3">
        <v>128901655212</v>
      </c>
    </row>
    <row r="117" spans="1:21" x14ac:dyDescent="0.45">
      <c r="A117" s="39" t="s">
        <v>296</v>
      </c>
      <c r="B117" s="39">
        <v>11427</v>
      </c>
      <c r="C117" s="39" t="s">
        <v>6</v>
      </c>
      <c r="D117" s="23">
        <f t="shared" si="19"/>
        <v>0.34517263574445467</v>
      </c>
      <c r="E117" s="23">
        <f t="shared" si="20"/>
        <v>1.3088459973170992E-3</v>
      </c>
      <c r="F117" s="23">
        <f t="shared" si="21"/>
        <v>1.5144198088957095</v>
      </c>
      <c r="G117" s="41">
        <f t="shared" si="22"/>
        <v>1898.144884</v>
      </c>
      <c r="H117" s="41">
        <f t="shared" si="23"/>
        <v>2088.7986609999998</v>
      </c>
      <c r="I117" s="23">
        <f t="shared" si="24"/>
        <v>9.8462398986079512E-4</v>
      </c>
      <c r="J117" s="23">
        <f t="shared" si="25"/>
        <v>0</v>
      </c>
      <c r="K117" s="23">
        <f t="shared" si="26"/>
        <v>0</v>
      </c>
      <c r="L117" s="3">
        <v>40613.323503</v>
      </c>
      <c r="M117" s="3">
        <v>4.3133210000000002</v>
      </c>
      <c r="N117" s="3">
        <v>77</v>
      </c>
      <c r="O117" s="3">
        <v>89094</v>
      </c>
      <c r="P117" s="3">
        <v>0</v>
      </c>
      <c r="Q117" s="3">
        <v>0</v>
      </c>
      <c r="R117" s="3">
        <v>2190.3391774000002</v>
      </c>
      <c r="S117" s="3">
        <v>58830.450761843844</v>
      </c>
      <c r="T117" s="3">
        <v>1898144884</v>
      </c>
      <c r="U117" s="3">
        <v>2088798661</v>
      </c>
    </row>
    <row r="118" spans="1:21" x14ac:dyDescent="0.45">
      <c r="A118" s="39" t="s">
        <v>300</v>
      </c>
      <c r="B118" s="39">
        <v>11442</v>
      </c>
      <c r="C118" s="39" t="s">
        <v>6</v>
      </c>
      <c r="D118" s="23">
        <f t="shared" si="19"/>
        <v>0.96871189934200441</v>
      </c>
      <c r="E118" s="23">
        <f t="shared" si="20"/>
        <v>2.9010379142655216</v>
      </c>
      <c r="F118" s="23">
        <f t="shared" si="21"/>
        <v>2.790411918390876</v>
      </c>
      <c r="G118" s="41">
        <f t="shared" si="22"/>
        <v>177792.20248899999</v>
      </c>
      <c r="H118" s="41">
        <f t="shared" si="23"/>
        <v>145215.488293</v>
      </c>
      <c r="I118" s="23">
        <f t="shared" si="24"/>
        <v>5.8403576843982306E-2</v>
      </c>
      <c r="J118" s="23">
        <f t="shared" si="25"/>
        <v>0.16304917676360114</v>
      </c>
      <c r="K118" s="23">
        <f t="shared" si="26"/>
        <v>0.19107688543055423</v>
      </c>
      <c r="L118" s="3">
        <v>3741676.7774029998</v>
      </c>
      <c r="M118" s="3">
        <v>144243.41441299999</v>
      </c>
      <c r="N118" s="3">
        <v>5602670</v>
      </c>
      <c r="O118" s="3">
        <v>5389022</v>
      </c>
      <c r="P118" s="3">
        <v>201347</v>
      </c>
      <c r="Q118" s="3">
        <v>235958</v>
      </c>
      <c r="R118" s="3">
        <v>1234885.1064236001</v>
      </c>
      <c r="S118" s="3">
        <v>1931263.970198222</v>
      </c>
      <c r="T118" s="3">
        <v>177792202489</v>
      </c>
      <c r="U118" s="3">
        <v>145215488293</v>
      </c>
    </row>
    <row r="119" spans="1:21" x14ac:dyDescent="0.45">
      <c r="A119" s="39" t="s">
        <v>309</v>
      </c>
      <c r="B119" s="39">
        <v>11449</v>
      </c>
      <c r="C119" s="39" t="s">
        <v>6</v>
      </c>
      <c r="D119" s="23">
        <f t="shared" si="19"/>
        <v>7.9987635710994223E-2</v>
      </c>
      <c r="E119" s="23">
        <f t="shared" si="20"/>
        <v>1.6786351672716691</v>
      </c>
      <c r="F119" s="23">
        <f t="shared" si="21"/>
        <v>1.0065095965950031</v>
      </c>
      <c r="G119" s="41">
        <f t="shared" si="22"/>
        <v>129760.319441</v>
      </c>
      <c r="H119" s="41">
        <f t="shared" si="23"/>
        <v>114845.704675</v>
      </c>
      <c r="I119" s="23">
        <f t="shared" si="24"/>
        <v>3.1717019911014104E-3</v>
      </c>
      <c r="J119" s="23">
        <f t="shared" si="25"/>
        <v>3.789595289782989E-2</v>
      </c>
      <c r="K119" s="23">
        <f t="shared" si="26"/>
        <v>0.10577502470989478</v>
      </c>
      <c r="L119" s="3">
        <v>593537.08827099996</v>
      </c>
      <c r="M119" s="3">
        <v>27476.902957999999</v>
      </c>
      <c r="N119" s="3">
        <v>6228039</v>
      </c>
      <c r="O119" s="3">
        <v>3734332</v>
      </c>
      <c r="P119" s="3">
        <v>164149</v>
      </c>
      <c r="Q119" s="3">
        <v>458172</v>
      </c>
      <c r="R119" s="3">
        <v>4331570.7205610331</v>
      </c>
      <c r="S119" s="3">
        <v>3710180.2234505783</v>
      </c>
      <c r="T119" s="3">
        <v>129760319441</v>
      </c>
      <c r="U119" s="3">
        <v>114845704675</v>
      </c>
    </row>
    <row r="120" spans="1:21" x14ac:dyDescent="0.45">
      <c r="A120" s="39" t="s">
        <v>313</v>
      </c>
      <c r="B120" s="39">
        <v>11463</v>
      </c>
      <c r="C120" s="39" t="s">
        <v>9</v>
      </c>
      <c r="D120" s="23">
        <f t="shared" si="19"/>
        <v>8.7546086673563099</v>
      </c>
      <c r="E120" s="23">
        <f t="shared" si="20"/>
        <v>1.2841547109632552</v>
      </c>
      <c r="F120" s="23">
        <f t="shared" si="21"/>
        <v>1.6492616913701759</v>
      </c>
      <c r="G120" s="41">
        <f t="shared" si="22"/>
        <v>215567.65566700001</v>
      </c>
      <c r="H120" s="41">
        <f t="shared" si="23"/>
        <v>218250.26264599999</v>
      </c>
      <c r="I120" s="23">
        <f t="shared" si="24"/>
        <v>0.59084052375402207</v>
      </c>
      <c r="J120" s="23">
        <f t="shared" si="25"/>
        <v>5.2609066023269621E-4</v>
      </c>
      <c r="K120" s="23">
        <f t="shared" si="26"/>
        <v>0.17468818633743197</v>
      </c>
      <c r="L120" s="3">
        <v>6709244.5892110001</v>
      </c>
      <c r="M120" s="3">
        <v>271784.72753199999</v>
      </c>
      <c r="N120" s="3">
        <v>492067</v>
      </c>
      <c r="O120" s="3">
        <v>631970</v>
      </c>
      <c r="P120" s="3">
        <v>121</v>
      </c>
      <c r="Q120" s="3">
        <v>40178</v>
      </c>
      <c r="R120" s="3">
        <v>229998.38078570002</v>
      </c>
      <c r="S120" s="3">
        <v>383183.580451063</v>
      </c>
      <c r="T120" s="3">
        <v>215567655667</v>
      </c>
      <c r="U120" s="3">
        <v>218250262646</v>
      </c>
    </row>
    <row r="121" spans="1:21" x14ac:dyDescent="0.45">
      <c r="A121" s="39" t="s">
        <v>315</v>
      </c>
      <c r="B121" s="39">
        <v>11461</v>
      </c>
      <c r="C121" s="39" t="s">
        <v>9</v>
      </c>
      <c r="D121" s="23">
        <f t="shared" si="19"/>
        <v>2.5961505542878776</v>
      </c>
      <c r="E121" s="23">
        <f t="shared" si="20"/>
        <v>1.8223358997870998</v>
      </c>
      <c r="F121" s="23">
        <f t="shared" si="21"/>
        <v>1.3192760374981498</v>
      </c>
      <c r="G121" s="41">
        <f t="shared" si="22"/>
        <v>3197326.9908909998</v>
      </c>
      <c r="H121" s="41">
        <f t="shared" si="23"/>
        <v>3414884.0898079998</v>
      </c>
      <c r="I121" s="23">
        <f t="shared" si="24"/>
        <v>0.12872922210430557</v>
      </c>
      <c r="J121" s="23">
        <f t="shared" si="25"/>
        <v>3.0971848558282379E-3</v>
      </c>
      <c r="K121" s="23">
        <f t="shared" si="26"/>
        <v>1.893611654979074E-2</v>
      </c>
      <c r="L121" s="3">
        <v>19261846.691827998</v>
      </c>
      <c r="M121" s="3">
        <v>876653.11533299997</v>
      </c>
      <c r="N121" s="3">
        <v>6760308</v>
      </c>
      <c r="O121" s="3">
        <v>4894110</v>
      </c>
      <c r="P121" s="3">
        <v>10546</v>
      </c>
      <c r="Q121" s="3">
        <v>64478</v>
      </c>
      <c r="R121" s="3">
        <v>3405027.6269931672</v>
      </c>
      <c r="S121" s="3">
        <v>3709693.696310211</v>
      </c>
      <c r="T121" s="3">
        <v>3197326990891</v>
      </c>
      <c r="U121" s="3">
        <v>3414884089808</v>
      </c>
    </row>
    <row r="122" spans="1:21" x14ac:dyDescent="0.45">
      <c r="A122" s="39" t="s">
        <v>317</v>
      </c>
      <c r="B122" s="39">
        <v>11470</v>
      </c>
      <c r="C122" s="39" t="s">
        <v>9</v>
      </c>
      <c r="D122" s="23">
        <f t="shared" si="19"/>
        <v>2.4900817888563642</v>
      </c>
      <c r="E122" s="23">
        <f t="shared" si="20"/>
        <v>1.225916575307886</v>
      </c>
      <c r="F122" s="23">
        <f t="shared" si="21"/>
        <v>1.1149620357863461</v>
      </c>
      <c r="G122" s="41">
        <f t="shared" si="22"/>
        <v>952472.02990900003</v>
      </c>
      <c r="H122" s="41">
        <f t="shared" si="23"/>
        <v>993047.77381100005</v>
      </c>
      <c r="I122" s="23">
        <f t="shared" si="24"/>
        <v>9.8276408674866141E-3</v>
      </c>
      <c r="J122" s="23">
        <f t="shared" si="25"/>
        <v>1.6652091426002075E-2</v>
      </c>
      <c r="K122" s="23">
        <f t="shared" si="26"/>
        <v>5.9196802661911595E-3</v>
      </c>
      <c r="L122" s="3">
        <v>4572271.8994509997</v>
      </c>
      <c r="M122" s="3">
        <v>18484.267477000001</v>
      </c>
      <c r="N122" s="3">
        <v>1125510</v>
      </c>
      <c r="O122" s="3">
        <v>1023643</v>
      </c>
      <c r="P122" s="3">
        <v>15660</v>
      </c>
      <c r="Q122" s="3">
        <v>5567</v>
      </c>
      <c r="R122" s="3">
        <v>940422.41297973332</v>
      </c>
      <c r="S122" s="3">
        <v>918096.73078066576</v>
      </c>
      <c r="T122" s="3">
        <v>952472029909</v>
      </c>
      <c r="U122" s="3">
        <v>993047773811</v>
      </c>
    </row>
    <row r="123" spans="1:21" x14ac:dyDescent="0.45">
      <c r="A123" s="39" t="s">
        <v>323</v>
      </c>
      <c r="B123" s="39">
        <v>11454</v>
      </c>
      <c r="C123" s="39" t="s">
        <v>9</v>
      </c>
      <c r="D123" s="23">
        <f t="shared" si="19"/>
        <v>2.4297608017149472</v>
      </c>
      <c r="E123" s="23">
        <f t="shared" si="20"/>
        <v>0.86045537363784741</v>
      </c>
      <c r="F123" s="23">
        <f t="shared" si="21"/>
        <v>0.99117359280700335</v>
      </c>
      <c r="G123" s="41">
        <f t="shared" si="22"/>
        <v>2243800.5144759999</v>
      </c>
      <c r="H123" s="41">
        <f t="shared" si="23"/>
        <v>2392344.570295</v>
      </c>
      <c r="I123" s="23">
        <f t="shared" si="24"/>
        <v>3.4666576961192977E-2</v>
      </c>
      <c r="J123" s="23">
        <f t="shared" si="25"/>
        <v>2.8312491821502694E-2</v>
      </c>
      <c r="K123" s="23">
        <f t="shared" si="26"/>
        <v>3.0088289227581083E-2</v>
      </c>
      <c r="L123" s="3">
        <v>11675836.300822001</v>
      </c>
      <c r="M123" s="3">
        <v>167339.97735</v>
      </c>
      <c r="N123" s="3">
        <v>2067392</v>
      </c>
      <c r="O123" s="3">
        <v>2381465</v>
      </c>
      <c r="P123" s="3">
        <v>68334</v>
      </c>
      <c r="Q123" s="3">
        <v>72620</v>
      </c>
      <c r="R123" s="3">
        <v>2413563.6111019333</v>
      </c>
      <c r="S123" s="3">
        <v>2402671.961079685</v>
      </c>
      <c r="T123" s="3">
        <v>2243800514476</v>
      </c>
      <c r="U123" s="3">
        <v>2392344570295</v>
      </c>
    </row>
    <row r="124" spans="1:21" x14ac:dyDescent="0.45">
      <c r="A124" s="39" t="s">
        <v>325</v>
      </c>
      <c r="B124" s="39">
        <v>11477</v>
      </c>
      <c r="C124" s="39" t="s">
        <v>9</v>
      </c>
      <c r="D124" s="23">
        <f t="shared" si="19"/>
        <v>0.69321252998910898</v>
      </c>
      <c r="E124" s="23">
        <f t="shared" si="20"/>
        <v>0.49159637027724751</v>
      </c>
      <c r="F124" s="23">
        <f t="shared" si="21"/>
        <v>1.0459645934787665</v>
      </c>
      <c r="G124" s="41">
        <f t="shared" si="22"/>
        <v>4172061.7557609999</v>
      </c>
      <c r="H124" s="41">
        <f t="shared" si="23"/>
        <v>4155674.1735350001</v>
      </c>
      <c r="I124" s="23">
        <f t="shared" si="24"/>
        <v>2.4398639246651605E-2</v>
      </c>
      <c r="J124" s="23">
        <f t="shared" si="25"/>
        <v>6.712513586982622E-3</v>
      </c>
      <c r="K124" s="23">
        <f t="shared" si="26"/>
        <v>2.1742862225975931E-2</v>
      </c>
      <c r="L124" s="3">
        <v>7566295.7762270002</v>
      </c>
      <c r="M124" s="3">
        <v>205089.91199999998</v>
      </c>
      <c r="N124" s="3">
        <v>2682845</v>
      </c>
      <c r="O124" s="3">
        <v>5708262</v>
      </c>
      <c r="P124" s="3">
        <v>28212</v>
      </c>
      <c r="Q124" s="3">
        <v>91383</v>
      </c>
      <c r="R124" s="3">
        <v>4202896.5207177671</v>
      </c>
      <c r="S124" s="3">
        <v>5457414.1759568844</v>
      </c>
      <c r="T124" s="3">
        <v>4172061755761</v>
      </c>
      <c r="U124" s="3">
        <v>4155674173535</v>
      </c>
    </row>
    <row r="125" spans="1:21" x14ac:dyDescent="0.45">
      <c r="A125" s="39" t="s">
        <v>327</v>
      </c>
      <c r="B125" s="39">
        <v>11476</v>
      </c>
      <c r="C125" s="39" t="s">
        <v>6</v>
      </c>
      <c r="D125" s="23">
        <f t="shared" si="19"/>
        <v>0.11726327991129092</v>
      </c>
      <c r="E125" s="23">
        <f t="shared" si="20"/>
        <v>1.2024254168413133</v>
      </c>
      <c r="F125" s="23">
        <f t="shared" si="21"/>
        <v>0.54106523357424985</v>
      </c>
      <c r="G125" s="41">
        <f t="shared" si="22"/>
        <v>4472.8598309999998</v>
      </c>
      <c r="H125" s="41">
        <f t="shared" si="23"/>
        <v>4859.7948859999997</v>
      </c>
      <c r="I125" s="23">
        <f t="shared" si="24"/>
        <v>0</v>
      </c>
      <c r="J125" s="23">
        <f t="shared" si="25"/>
        <v>5.5849400190251954E-2</v>
      </c>
      <c r="K125" s="23">
        <f t="shared" si="26"/>
        <v>3.4708013875444386E-2</v>
      </c>
      <c r="L125" s="3">
        <v>56832.674712</v>
      </c>
      <c r="M125" s="3">
        <v>0</v>
      </c>
      <c r="N125" s="3">
        <v>291383</v>
      </c>
      <c r="O125" s="3">
        <v>131116</v>
      </c>
      <c r="P125" s="3">
        <v>15948</v>
      </c>
      <c r="Q125" s="3">
        <v>9911</v>
      </c>
      <c r="R125" s="3">
        <v>285553.64866359998</v>
      </c>
      <c r="S125" s="3">
        <v>242329.37521018359</v>
      </c>
      <c r="T125" s="3">
        <v>4472859831</v>
      </c>
      <c r="U125" s="3">
        <v>4859794886</v>
      </c>
    </row>
    <row r="126" spans="1:21" x14ac:dyDescent="0.45">
      <c r="A126" s="39" t="s">
        <v>333</v>
      </c>
      <c r="B126" s="39">
        <v>11495</v>
      </c>
      <c r="C126" s="39" t="s">
        <v>6</v>
      </c>
      <c r="D126" s="23">
        <f t="shared" si="19"/>
        <v>9.9536360894967132E-2</v>
      </c>
      <c r="E126" s="23">
        <f t="shared" si="20"/>
        <v>2.0032861680255478</v>
      </c>
      <c r="F126" s="23">
        <f t="shared" si="21"/>
        <v>1.4014718789507883</v>
      </c>
      <c r="G126" s="41">
        <f t="shared" si="22"/>
        <v>6698056.5744829997</v>
      </c>
      <c r="H126" s="41">
        <f t="shared" si="23"/>
        <v>6863379.9279049998</v>
      </c>
      <c r="I126" s="23">
        <f t="shared" si="24"/>
        <v>3.2215093720091743E-3</v>
      </c>
      <c r="J126" s="23">
        <f t="shared" si="25"/>
        <v>4.8652322217580667E-2</v>
      </c>
      <c r="K126" s="23">
        <f t="shared" si="26"/>
        <v>9.0507709182108723E-2</v>
      </c>
      <c r="L126" s="3">
        <v>7696694.7709880006</v>
      </c>
      <c r="M126" s="3">
        <v>304235.28544100001</v>
      </c>
      <c r="N126" s="3">
        <v>77452511</v>
      </c>
      <c r="O126" s="3">
        <v>54184728</v>
      </c>
      <c r="P126" s="3">
        <v>2297332</v>
      </c>
      <c r="Q126" s="3">
        <v>4273717</v>
      </c>
      <c r="R126" s="3">
        <v>47219369.914677002</v>
      </c>
      <c r="S126" s="3">
        <v>38662729.387453273</v>
      </c>
      <c r="T126" s="3">
        <v>6698056574483</v>
      </c>
      <c r="U126" s="3">
        <v>6863379927905</v>
      </c>
    </row>
    <row r="127" spans="1:21" x14ac:dyDescent="0.45">
      <c r="A127" s="39" t="s">
        <v>338</v>
      </c>
      <c r="B127" s="39">
        <v>11517</v>
      </c>
      <c r="C127" s="39" t="s">
        <v>6</v>
      </c>
      <c r="D127" s="23">
        <f t="shared" si="19"/>
        <v>5.5896468394927568E-2</v>
      </c>
      <c r="E127" s="23">
        <f t="shared" si="20"/>
        <v>1.1319626123178725</v>
      </c>
      <c r="F127" s="23">
        <f t="shared" si="21"/>
        <v>0.72955152278765945</v>
      </c>
      <c r="G127" s="41">
        <f t="shared" si="22"/>
        <v>9561904.4645189997</v>
      </c>
      <c r="H127" s="41">
        <f t="shared" si="23"/>
        <v>10382665.962555001</v>
      </c>
      <c r="I127" s="23">
        <f t="shared" si="24"/>
        <v>3.3702528102563449E-3</v>
      </c>
      <c r="J127" s="23">
        <f t="shared" si="25"/>
        <v>6.7254036146347812E-2</v>
      </c>
      <c r="K127" s="23">
        <f t="shared" si="26"/>
        <v>9.6015335712274455E-2</v>
      </c>
      <c r="L127" s="3">
        <v>8779392.4519979991</v>
      </c>
      <c r="M127" s="3">
        <v>658497.253624</v>
      </c>
      <c r="N127" s="3">
        <v>88895992</v>
      </c>
      <c r="O127" s="3">
        <v>57293594</v>
      </c>
      <c r="P127" s="3">
        <v>6570219</v>
      </c>
      <c r="Q127" s="3">
        <v>9379984</v>
      </c>
      <c r="R127" s="3">
        <v>97692560.572913527</v>
      </c>
      <c r="S127" s="3">
        <v>78532622.043029666</v>
      </c>
      <c r="T127" s="3">
        <v>9561904464519</v>
      </c>
      <c r="U127" s="3">
        <v>10382665962555</v>
      </c>
    </row>
    <row r="128" spans="1:21" x14ac:dyDescent="0.45">
      <c r="A128" s="39" t="s">
        <v>344</v>
      </c>
      <c r="B128" s="39">
        <v>11521</v>
      </c>
      <c r="C128" s="39" t="s">
        <v>6</v>
      </c>
      <c r="D128" s="23">
        <f t="shared" si="19"/>
        <v>0.29436579023352988</v>
      </c>
      <c r="E128" s="23">
        <f t="shared" si="20"/>
        <v>0.75730578047837938</v>
      </c>
      <c r="F128" s="23">
        <f t="shared" si="21"/>
        <v>0.76914569981322134</v>
      </c>
      <c r="G128" s="41">
        <f t="shared" si="22"/>
        <v>175342.90093</v>
      </c>
      <c r="H128" s="41">
        <f t="shared" si="23"/>
        <v>218665.137522</v>
      </c>
      <c r="I128" s="23">
        <f t="shared" si="24"/>
        <v>8.121193599887307E-3</v>
      </c>
      <c r="J128" s="23">
        <f t="shared" si="25"/>
        <v>0</v>
      </c>
      <c r="K128" s="23">
        <f t="shared" si="26"/>
        <v>3.3464531947765226E-2</v>
      </c>
      <c r="L128" s="3">
        <v>1729261.6271170001</v>
      </c>
      <c r="M128" s="3">
        <v>48150.263230000004</v>
      </c>
      <c r="N128" s="3">
        <v>2224409</v>
      </c>
      <c r="O128" s="3">
        <v>2259186</v>
      </c>
      <c r="P128" s="3">
        <v>0</v>
      </c>
      <c r="Q128" s="3">
        <v>99205</v>
      </c>
      <c r="R128" s="3">
        <v>2964481.9223782672</v>
      </c>
      <c r="S128" s="3">
        <v>2937266.633030151</v>
      </c>
      <c r="T128" s="3">
        <v>175342900930</v>
      </c>
      <c r="U128" s="3">
        <v>218665137522</v>
      </c>
    </row>
    <row r="129" spans="1:21" x14ac:dyDescent="0.45">
      <c r="A129" s="39" t="s">
        <v>353</v>
      </c>
      <c r="B129" s="39">
        <v>11551</v>
      </c>
      <c r="C129" s="39" t="s">
        <v>6</v>
      </c>
      <c r="D129" s="23">
        <f t="shared" si="19"/>
        <v>0.79813950759474872</v>
      </c>
      <c r="E129" s="23">
        <f t="shared" si="20"/>
        <v>7.1501936428573485</v>
      </c>
      <c r="F129" s="23">
        <f t="shared" si="21"/>
        <v>5.7231460558683693</v>
      </c>
      <c r="G129" s="41">
        <f t="shared" si="22"/>
        <v>104941.333078</v>
      </c>
      <c r="H129" s="41">
        <f t="shared" si="23"/>
        <v>560184.54087300005</v>
      </c>
      <c r="I129" s="23">
        <f t="shared" si="24"/>
        <v>9.4605817465921605E-3</v>
      </c>
      <c r="J129" s="23">
        <f t="shared" si="25"/>
        <v>0.36339805525422902</v>
      </c>
      <c r="K129" s="23">
        <f t="shared" si="26"/>
        <v>0.22926565155915632</v>
      </c>
      <c r="L129" s="3">
        <v>12737394.059165001</v>
      </c>
      <c r="M129" s="3">
        <v>254526.20840900001</v>
      </c>
      <c r="N129" s="3">
        <v>57054458</v>
      </c>
      <c r="O129" s="3">
        <v>45667434</v>
      </c>
      <c r="P129" s="3">
        <v>4888406</v>
      </c>
      <c r="Q129" s="3">
        <v>3084066</v>
      </c>
      <c r="R129" s="3">
        <v>13451932.1975461</v>
      </c>
      <c r="S129" s="3">
        <v>7979428.3693273505</v>
      </c>
      <c r="T129" s="3">
        <v>104941333078</v>
      </c>
      <c r="U129" s="3">
        <v>560184540873</v>
      </c>
    </row>
    <row r="130" spans="1:21" x14ac:dyDescent="0.45">
      <c r="A130" s="39" t="s">
        <v>355</v>
      </c>
      <c r="B130" s="39">
        <v>11562</v>
      </c>
      <c r="C130" s="39" t="s">
        <v>6</v>
      </c>
      <c r="D130" s="23">
        <f t="shared" si="19"/>
        <v>6.4898815848143596E-2</v>
      </c>
      <c r="E130" s="23">
        <f t="shared" si="20"/>
        <v>4.0513015177949416</v>
      </c>
      <c r="F130" s="23">
        <f t="shared" si="21"/>
        <v>3.0393581008136623</v>
      </c>
      <c r="G130" s="41">
        <f t="shared" si="22"/>
        <v>1848.9918680000001</v>
      </c>
      <c r="H130" s="41">
        <f t="shared" si="23"/>
        <v>1469.3010139999999</v>
      </c>
      <c r="I130" s="23">
        <f t="shared" si="24"/>
        <v>6.8399465104842952E-5</v>
      </c>
      <c r="J130" s="23">
        <f t="shared" si="25"/>
        <v>0.19961836904316074</v>
      </c>
      <c r="K130" s="23">
        <f t="shared" si="26"/>
        <v>0.21831087438928101</v>
      </c>
      <c r="L130" s="3">
        <v>236684.72171800002</v>
      </c>
      <c r="M130" s="3">
        <v>407.87549000000001</v>
      </c>
      <c r="N130" s="3">
        <v>7387509</v>
      </c>
      <c r="O130" s="3">
        <v>5542240</v>
      </c>
      <c r="P130" s="3">
        <v>595176</v>
      </c>
      <c r="Q130" s="3">
        <v>650909</v>
      </c>
      <c r="R130" s="3">
        <v>2981569.2957160333</v>
      </c>
      <c r="S130" s="3">
        <v>1823490.2950449619</v>
      </c>
      <c r="T130" s="3">
        <v>1848991868</v>
      </c>
      <c r="U130" s="3">
        <v>1469301014</v>
      </c>
    </row>
    <row r="131" spans="1:21" x14ac:dyDescent="0.45">
      <c r="A131" s="39" t="s">
        <v>373</v>
      </c>
      <c r="B131" s="39">
        <v>11621</v>
      </c>
      <c r="C131" s="39" t="s">
        <v>6</v>
      </c>
      <c r="D131" s="23">
        <f t="shared" si="19"/>
        <v>1.5796053294781089</v>
      </c>
      <c r="E131" s="23">
        <f t="shared" si="20"/>
        <v>1.4540220602402112</v>
      </c>
      <c r="F131" s="23">
        <f t="shared" si="21"/>
        <v>1.5652793663477478</v>
      </c>
      <c r="G131" s="41">
        <f t="shared" si="22"/>
        <v>120219.45568899999</v>
      </c>
      <c r="H131" s="41">
        <f t="shared" si="23"/>
        <v>266850.84793599998</v>
      </c>
      <c r="I131" s="23">
        <f t="shared" si="24"/>
        <v>0.15761046549035135</v>
      </c>
      <c r="J131" s="23">
        <f t="shared" si="25"/>
        <v>6.1020908008583051E-3</v>
      </c>
      <c r="K131" s="23">
        <f t="shared" si="26"/>
        <v>7.545155634386258E-2</v>
      </c>
      <c r="L131" s="3">
        <v>5521256.0975039992</v>
      </c>
      <c r="M131" s="3">
        <v>453194.37513199996</v>
      </c>
      <c r="N131" s="3">
        <v>2541150</v>
      </c>
      <c r="O131" s="3">
        <v>2735591</v>
      </c>
      <c r="P131" s="3">
        <v>8773</v>
      </c>
      <c r="Q131" s="3">
        <v>108477</v>
      </c>
      <c r="R131" s="3">
        <v>1437703.942190767</v>
      </c>
      <c r="S131" s="3">
        <v>1747669.4951795919</v>
      </c>
      <c r="T131" s="3">
        <v>120219455689</v>
      </c>
      <c r="U131" s="3">
        <v>266850847936</v>
      </c>
    </row>
    <row r="132" spans="1:21" x14ac:dyDescent="0.45">
      <c r="A132" s="39" t="s">
        <v>383</v>
      </c>
      <c r="B132" s="39">
        <v>11661</v>
      </c>
      <c r="C132" s="39" t="s">
        <v>6</v>
      </c>
      <c r="D132" s="23">
        <f t="shared" si="19"/>
        <v>1.199688244026869</v>
      </c>
      <c r="E132" s="23">
        <f t="shared" si="20"/>
        <v>2.1188669827275639</v>
      </c>
      <c r="F132" s="23">
        <f t="shared" si="21"/>
        <v>1.7255259641689971</v>
      </c>
      <c r="G132" s="41">
        <f t="shared" si="22"/>
        <v>119189.286781</v>
      </c>
      <c r="H132" s="41">
        <f t="shared" si="23"/>
        <v>135714.34048099999</v>
      </c>
      <c r="I132" s="23">
        <f t="shared" si="24"/>
        <v>0.1367627198574454</v>
      </c>
      <c r="J132" s="23">
        <f t="shared" si="25"/>
        <v>8.1978979155353904E-2</v>
      </c>
      <c r="K132" s="23">
        <f t="shared" si="26"/>
        <v>0.12629487466843564</v>
      </c>
      <c r="L132" s="3">
        <v>1908644.3367329999</v>
      </c>
      <c r="M132" s="3">
        <v>201583.21879000001</v>
      </c>
      <c r="N132" s="3">
        <v>1685506</v>
      </c>
      <c r="O132" s="3">
        <v>1372613</v>
      </c>
      <c r="P132" s="3">
        <v>60417</v>
      </c>
      <c r="Q132" s="3">
        <v>93077</v>
      </c>
      <c r="R132" s="3">
        <v>736981.60946243338</v>
      </c>
      <c r="S132" s="3">
        <v>795475.13540953421</v>
      </c>
      <c r="T132" s="3">
        <v>119189286781</v>
      </c>
      <c r="U132" s="3">
        <v>135714340481</v>
      </c>
    </row>
    <row r="133" spans="1:21" x14ac:dyDescent="0.45">
      <c r="A133" s="39" t="s">
        <v>391</v>
      </c>
      <c r="B133" s="39">
        <v>11665</v>
      </c>
      <c r="C133" s="39" t="s">
        <v>6</v>
      </c>
      <c r="D133" s="23">
        <f t="shared" si="19"/>
        <v>0.29979388557459441</v>
      </c>
      <c r="E133" s="23">
        <f t="shared" si="20"/>
        <v>2.906637969011268</v>
      </c>
      <c r="F133" s="23">
        <f t="shared" si="21"/>
        <v>2.4681686463787984</v>
      </c>
      <c r="G133" s="41">
        <f t="shared" si="22"/>
        <v>706.30306599999994</v>
      </c>
      <c r="H133" s="41">
        <f t="shared" si="23"/>
        <v>680.29298500000004</v>
      </c>
      <c r="I133" s="23">
        <f t="shared" si="24"/>
        <v>2.229661037697836E-4</v>
      </c>
      <c r="J133" s="23">
        <f t="shared" si="25"/>
        <v>0.21471137692787842</v>
      </c>
      <c r="K133" s="23">
        <f t="shared" si="26"/>
        <v>0.18984496657968633</v>
      </c>
      <c r="L133" s="3">
        <v>551187.57090000005</v>
      </c>
      <c r="M133" s="3">
        <v>317.97206999999997</v>
      </c>
      <c r="N133" s="3">
        <v>2672007</v>
      </c>
      <c r="O133" s="3">
        <v>2268932</v>
      </c>
      <c r="P133" s="3">
        <v>153100</v>
      </c>
      <c r="Q133" s="3">
        <v>135369</v>
      </c>
      <c r="R133" s="3">
        <v>713050.24535996665</v>
      </c>
      <c r="S133" s="3">
        <v>919277.53937272041</v>
      </c>
      <c r="T133" s="3">
        <v>706303066</v>
      </c>
      <c r="U133" s="3">
        <v>680292985</v>
      </c>
    </row>
    <row r="134" spans="1:21" x14ac:dyDescent="0.45">
      <c r="A134" s="39" t="s">
        <v>409</v>
      </c>
      <c r="B134" s="39">
        <v>11706</v>
      </c>
      <c r="C134" s="39" t="s">
        <v>9</v>
      </c>
      <c r="D134" s="23">
        <f t="shared" si="19"/>
        <v>1.6375036116494766</v>
      </c>
      <c r="E134" s="23">
        <f t="shared" si="20"/>
        <v>2.8536991522858424</v>
      </c>
      <c r="F134" s="23">
        <f t="shared" si="21"/>
        <v>1.8986991885462585</v>
      </c>
      <c r="G134" s="41">
        <f t="shared" si="22"/>
        <v>825868.79199699999</v>
      </c>
      <c r="H134" s="41">
        <f t="shared" si="23"/>
        <v>855452.415729</v>
      </c>
      <c r="I134" s="23">
        <f t="shared" si="24"/>
        <v>2.3521342891344985E-2</v>
      </c>
      <c r="J134" s="23">
        <f t="shared" si="25"/>
        <v>0.12523192762870911</v>
      </c>
      <c r="K134" s="23">
        <f t="shared" si="26"/>
        <v>0.10444248195450523</v>
      </c>
      <c r="L134" s="3">
        <v>3386367.8854490002</v>
      </c>
      <c r="M134" s="3">
        <v>41984.284030000003</v>
      </c>
      <c r="N134" s="3">
        <v>2950734</v>
      </c>
      <c r="O134" s="3">
        <v>1963261</v>
      </c>
      <c r="P134" s="3">
        <v>111766</v>
      </c>
      <c r="Q134" s="3">
        <v>93212</v>
      </c>
      <c r="R134" s="3">
        <v>892472.08851856668</v>
      </c>
      <c r="S134" s="3">
        <v>1034003.180621346</v>
      </c>
      <c r="T134" s="3">
        <v>825868791997</v>
      </c>
      <c r="U134" s="3">
        <v>855452415729</v>
      </c>
    </row>
    <row r="135" spans="1:21" x14ac:dyDescent="0.45">
      <c r="A135" s="39" t="s">
        <v>416</v>
      </c>
      <c r="B135" s="39">
        <v>11691</v>
      </c>
      <c r="C135" s="39" t="s">
        <v>19</v>
      </c>
      <c r="D135" s="23">
        <f t="shared" si="19"/>
        <v>1.6497424761219521</v>
      </c>
      <c r="E135" s="23">
        <f t="shared" si="20"/>
        <v>0.84778490100300563</v>
      </c>
      <c r="F135" s="23">
        <f t="shared" si="21"/>
        <v>5.2536202967297316E-3</v>
      </c>
      <c r="G135" s="41">
        <f t="shared" si="22"/>
        <v>22628.193851</v>
      </c>
      <c r="H135" s="41">
        <f t="shared" si="23"/>
        <v>25093.592339999999</v>
      </c>
      <c r="I135" s="23">
        <f t="shared" si="24"/>
        <v>8.4438843504026723E-2</v>
      </c>
      <c r="J135" s="23">
        <f t="shared" si="25"/>
        <v>0</v>
      </c>
      <c r="K135" s="23">
        <f t="shared" si="26"/>
        <v>0</v>
      </c>
      <c r="L135" s="3">
        <v>136912.772329</v>
      </c>
      <c r="M135" s="3">
        <v>7242.1643139999996</v>
      </c>
      <c r="N135" s="3">
        <v>35179</v>
      </c>
      <c r="O135" s="3">
        <v>218</v>
      </c>
      <c r="P135" s="3">
        <v>0</v>
      </c>
      <c r="Q135" s="3">
        <v>0</v>
      </c>
      <c r="R135" s="3">
        <v>42884.080438966666</v>
      </c>
      <c r="S135" s="3">
        <v>41495.195253395155</v>
      </c>
      <c r="T135" s="3">
        <v>22628193851</v>
      </c>
      <c r="U135" s="3">
        <v>25093592340</v>
      </c>
    </row>
    <row r="136" spans="1:21" x14ac:dyDescent="0.45">
      <c r="A136" s="39" t="s">
        <v>424</v>
      </c>
      <c r="B136" s="39">
        <v>11701</v>
      </c>
      <c r="C136" s="39" t="s">
        <v>6</v>
      </c>
      <c r="D136" s="23">
        <f t="shared" si="19"/>
        <v>1.3166374482034071</v>
      </c>
      <c r="E136" s="23">
        <f t="shared" si="20"/>
        <v>2.3208351012863679</v>
      </c>
      <c r="F136" s="23">
        <f t="shared" si="21"/>
        <v>1.290182559121162</v>
      </c>
      <c r="G136" s="41">
        <f t="shared" si="22"/>
        <v>7088.9255119999998</v>
      </c>
      <c r="H136" s="41">
        <f t="shared" si="23"/>
        <v>11589.32332</v>
      </c>
      <c r="I136" s="23">
        <f t="shared" si="24"/>
        <v>0.28345048333706374</v>
      </c>
      <c r="J136" s="23">
        <f t="shared" si="25"/>
        <v>9.3897540113443784E-2</v>
      </c>
      <c r="K136" s="23">
        <f t="shared" si="26"/>
        <v>0.24319675573716762</v>
      </c>
      <c r="L136" s="3">
        <v>432324.597274</v>
      </c>
      <c r="M136" s="3">
        <v>109283.74039799999</v>
      </c>
      <c r="N136" s="3">
        <v>381029</v>
      </c>
      <c r="O136" s="3">
        <v>211819</v>
      </c>
      <c r="P136" s="3">
        <v>18101</v>
      </c>
      <c r="Q136" s="3">
        <v>46882</v>
      </c>
      <c r="R136" s="3">
        <v>192773.9531635333</v>
      </c>
      <c r="S136" s="3">
        <v>164177.54100186061</v>
      </c>
      <c r="T136" s="3">
        <v>7088925512</v>
      </c>
      <c r="U136" s="3">
        <v>11589323320</v>
      </c>
    </row>
    <row r="137" spans="1:21" x14ac:dyDescent="0.45">
      <c r="A137" s="39" t="s">
        <v>428</v>
      </c>
      <c r="B137" s="39">
        <v>11736</v>
      </c>
      <c r="C137" s="39" t="s">
        <v>9</v>
      </c>
      <c r="D137" s="23">
        <f t="shared" si="19"/>
        <v>1.182666338629109</v>
      </c>
      <c r="E137" s="23">
        <f t="shared" si="20"/>
        <v>0</v>
      </c>
      <c r="F137" s="23">
        <f t="shared" si="21"/>
        <v>0</v>
      </c>
      <c r="G137" s="41">
        <f t="shared" si="22"/>
        <v>3835371.5565129998</v>
      </c>
      <c r="H137" s="41">
        <f t="shared" si="23"/>
        <v>3772786.6281630001</v>
      </c>
      <c r="I137" s="23">
        <f t="shared" si="24"/>
        <v>4.8839958096164773E-2</v>
      </c>
      <c r="J137" s="23">
        <f t="shared" si="25"/>
        <v>0</v>
      </c>
      <c r="K137" s="23">
        <f t="shared" si="26"/>
        <v>0</v>
      </c>
      <c r="L137" s="3">
        <v>10053129.624998</v>
      </c>
      <c r="M137" s="3">
        <v>383779.50525799999</v>
      </c>
      <c r="N137" s="3">
        <v>0</v>
      </c>
      <c r="O137" s="3">
        <v>0</v>
      </c>
      <c r="P137" s="3">
        <v>0</v>
      </c>
      <c r="Q137" s="3">
        <v>0</v>
      </c>
      <c r="R137" s="3">
        <v>3928949.9849932999</v>
      </c>
      <c r="S137" s="3">
        <v>4250196.9053465715</v>
      </c>
      <c r="T137" s="3">
        <v>3835371556513</v>
      </c>
      <c r="U137" s="3">
        <v>3772786628163</v>
      </c>
    </row>
    <row r="138" spans="1:21" x14ac:dyDescent="0.45">
      <c r="A138" s="39" t="s">
        <v>430</v>
      </c>
      <c r="B138" s="39">
        <v>11738</v>
      </c>
      <c r="C138" s="39" t="s">
        <v>6</v>
      </c>
      <c r="D138" s="23">
        <f t="shared" si="19"/>
        <v>0.11930622686419791</v>
      </c>
      <c r="E138" s="23">
        <f t="shared" si="20"/>
        <v>2.5208187139834384</v>
      </c>
      <c r="F138" s="23">
        <f t="shared" si="21"/>
        <v>1.0515464720921139</v>
      </c>
      <c r="G138" s="41">
        <f t="shared" si="22"/>
        <v>167029.15778400001</v>
      </c>
      <c r="H138" s="41">
        <f t="shared" si="23"/>
        <v>61918.924311000002</v>
      </c>
      <c r="I138" s="23">
        <f t="shared" si="24"/>
        <v>3.2748469115100938E-2</v>
      </c>
      <c r="J138" s="23">
        <f t="shared" si="25"/>
        <v>4.6693474667961525E-2</v>
      </c>
      <c r="K138" s="23">
        <f t="shared" si="26"/>
        <v>0.30142489617995077</v>
      </c>
      <c r="L138" s="3">
        <v>445283.80567500001</v>
      </c>
      <c r="M138" s="3">
        <v>198218.34637500002</v>
      </c>
      <c r="N138" s="3">
        <v>4704196</v>
      </c>
      <c r="O138" s="3">
        <v>1962331</v>
      </c>
      <c r="P138" s="3">
        <v>141312</v>
      </c>
      <c r="Q138" s="3">
        <v>912225</v>
      </c>
      <c r="R138" s="3">
        <v>3026375.7624566001</v>
      </c>
      <c r="S138" s="3">
        <v>1866138.1613461422</v>
      </c>
      <c r="T138" s="3">
        <v>167029157784</v>
      </c>
      <c r="U138" s="3">
        <v>61918924311</v>
      </c>
    </row>
    <row r="139" spans="1:21" x14ac:dyDescent="0.45">
      <c r="A139" s="39" t="s">
        <v>433</v>
      </c>
      <c r="B139" s="39">
        <v>11741</v>
      </c>
      <c r="C139" s="39" t="s">
        <v>6</v>
      </c>
      <c r="D139" s="23">
        <f t="shared" si="19"/>
        <v>0.46157397988668702</v>
      </c>
      <c r="E139" s="23">
        <f t="shared" si="20"/>
        <v>1.7199738231635673</v>
      </c>
      <c r="F139" s="23">
        <f t="shared" si="21"/>
        <v>0.27650903349619166</v>
      </c>
      <c r="G139" s="41">
        <f t="shared" si="22"/>
        <v>141303.56114000001</v>
      </c>
      <c r="H139" s="41">
        <f t="shared" si="23"/>
        <v>197060.020452</v>
      </c>
      <c r="I139" s="23">
        <f t="shared" si="24"/>
        <v>0.12401736354794848</v>
      </c>
      <c r="J139" s="23">
        <f t="shared" si="25"/>
        <v>0.11970882483933924</v>
      </c>
      <c r="K139" s="23">
        <f t="shared" si="26"/>
        <v>3.3477657994691969E-2</v>
      </c>
      <c r="L139" s="3">
        <v>880223.70485599991</v>
      </c>
      <c r="M139" s="3">
        <v>332795.79693000001</v>
      </c>
      <c r="N139" s="3">
        <v>1639999</v>
      </c>
      <c r="O139" s="3">
        <v>263652</v>
      </c>
      <c r="P139" s="3">
        <v>160617</v>
      </c>
      <c r="Q139" s="3">
        <v>44918</v>
      </c>
      <c r="R139" s="3">
        <v>1341730.655326067</v>
      </c>
      <c r="S139" s="3">
        <v>953502.30213593098</v>
      </c>
      <c r="T139" s="3">
        <v>141303561140</v>
      </c>
      <c r="U139" s="3">
        <v>197060020452</v>
      </c>
    </row>
    <row r="140" spans="1:21" x14ac:dyDescent="0.45">
      <c r="A140" s="39" t="s">
        <v>99</v>
      </c>
      <c r="B140" s="39">
        <v>10920</v>
      </c>
      <c r="C140" s="39" t="s">
        <v>6</v>
      </c>
      <c r="D140" s="23">
        <f t="shared" ref="D140:D182" si="27">(L140/2)/S140</f>
        <v>0.10790621230903316</v>
      </c>
      <c r="E140" s="23">
        <f t="shared" ref="E140:E182" si="28">(N140)/S140</f>
        <v>3.0775824334564246</v>
      </c>
      <c r="F140" s="23">
        <f t="shared" ref="F140:F182" si="29">(O140)/S140</f>
        <v>0</v>
      </c>
      <c r="G140" s="41">
        <f t="shared" ref="G140:G182" si="30">T140/1000000</f>
        <v>54903.123168999999</v>
      </c>
      <c r="H140" s="41">
        <f t="shared" ref="H140:H182" si="31">U140/1000000</f>
        <v>66831.710451000006</v>
      </c>
      <c r="I140" s="23">
        <f t="shared" ref="I140:I182" si="32">(M140/2)/R140</f>
        <v>3.1188422886793922E-3</v>
      </c>
      <c r="J140" s="23">
        <f t="shared" ref="J140:J182" si="33">(P140)/R140</f>
        <v>0.75853094140315636</v>
      </c>
      <c r="K140" s="23">
        <f t="shared" ref="K140:K182" si="34">(Q140)/R140</f>
        <v>0</v>
      </c>
      <c r="L140" s="3">
        <v>245893.21075299999</v>
      </c>
      <c r="M140" s="3">
        <v>14815.076624000001</v>
      </c>
      <c r="N140" s="3">
        <v>3506548</v>
      </c>
      <c r="O140" s="3">
        <v>0</v>
      </c>
      <c r="P140" s="3">
        <v>1801581</v>
      </c>
      <c r="Q140" s="3">
        <v>0</v>
      </c>
      <c r="R140" s="3">
        <v>2375092.3023223998</v>
      </c>
      <c r="S140" s="3">
        <v>1139383.94042034</v>
      </c>
      <c r="T140" s="3">
        <v>54903123169</v>
      </c>
      <c r="U140" s="3">
        <v>66831710451</v>
      </c>
    </row>
    <row r="141" spans="1:21" x14ac:dyDescent="0.45">
      <c r="A141" s="39" t="s">
        <v>154</v>
      </c>
      <c r="B141" s="39">
        <v>11172</v>
      </c>
      <c r="C141" s="39" t="s">
        <v>19</v>
      </c>
      <c r="D141" s="23">
        <f t="shared" si="27"/>
        <v>2.0631976802333574</v>
      </c>
      <c r="E141" s="23">
        <f t="shared" si="28"/>
        <v>1.2488270069495306</v>
      </c>
      <c r="F141" s="23">
        <f t="shared" si="29"/>
        <v>0.22084525851484382</v>
      </c>
      <c r="G141" s="41">
        <f t="shared" si="30"/>
        <v>1412934.785046</v>
      </c>
      <c r="H141" s="41">
        <f t="shared" si="31"/>
        <v>1442614.276698</v>
      </c>
      <c r="I141" s="23">
        <f t="shared" si="32"/>
        <v>0.14081043782188638</v>
      </c>
      <c r="J141" s="23">
        <f t="shared" si="33"/>
        <v>0</v>
      </c>
      <c r="K141" s="23">
        <f t="shared" si="34"/>
        <v>0</v>
      </c>
      <c r="L141" s="3">
        <v>8475762.5388210006</v>
      </c>
      <c r="M141" s="3">
        <v>725776.56238600006</v>
      </c>
      <c r="N141" s="3">
        <v>2565135</v>
      </c>
      <c r="O141" s="3">
        <v>453624</v>
      </c>
      <c r="P141" s="3">
        <v>0</v>
      </c>
      <c r="Q141" s="3">
        <v>0</v>
      </c>
      <c r="R141" s="3">
        <v>2577140.4933207002</v>
      </c>
      <c r="S141" s="3">
        <v>2054035.4954893009</v>
      </c>
      <c r="T141" s="3">
        <v>1412934785046</v>
      </c>
      <c r="U141" s="3">
        <v>1442614276698</v>
      </c>
    </row>
    <row r="142" spans="1:21" x14ac:dyDescent="0.45">
      <c r="A142" s="39" t="s">
        <v>158</v>
      </c>
      <c r="B142" s="39">
        <v>11183</v>
      </c>
      <c r="C142" s="39" t="s">
        <v>9</v>
      </c>
      <c r="D142" s="23">
        <f t="shared" si="27"/>
        <v>0.84498409024527754</v>
      </c>
      <c r="E142" s="23">
        <f t="shared" si="28"/>
        <v>0.50507987512859387</v>
      </c>
      <c r="F142" s="23">
        <f t="shared" si="29"/>
        <v>0.27007674294254808</v>
      </c>
      <c r="G142" s="41">
        <f t="shared" si="30"/>
        <v>7905818.6797989998</v>
      </c>
      <c r="H142" s="41">
        <f t="shared" si="31"/>
        <v>8346431.6767880004</v>
      </c>
      <c r="I142" s="23">
        <f t="shared" si="32"/>
        <v>3.8180311314351373E-2</v>
      </c>
      <c r="J142" s="23">
        <f t="shared" si="33"/>
        <v>0</v>
      </c>
      <c r="K142" s="23">
        <f t="shared" si="34"/>
        <v>0</v>
      </c>
      <c r="L142" s="3">
        <v>12615106.333896</v>
      </c>
      <c r="M142" s="3">
        <v>608507.05897699995</v>
      </c>
      <c r="N142" s="3">
        <v>3770270</v>
      </c>
      <c r="O142" s="3">
        <v>2016042</v>
      </c>
      <c r="P142" s="3">
        <v>0</v>
      </c>
      <c r="Q142" s="3">
        <v>0</v>
      </c>
      <c r="R142" s="3">
        <v>7968859.315563933</v>
      </c>
      <c r="S142" s="3">
        <v>7464700.5071031293</v>
      </c>
      <c r="T142" s="3">
        <v>7905818679799</v>
      </c>
      <c r="U142" s="3">
        <v>8346431676788</v>
      </c>
    </row>
    <row r="143" spans="1:21" x14ac:dyDescent="0.45">
      <c r="A143" s="39" t="s">
        <v>163</v>
      </c>
      <c r="B143" s="39">
        <v>11197</v>
      </c>
      <c r="C143" s="39" t="s">
        <v>9</v>
      </c>
      <c r="D143" s="23">
        <f t="shared" si="27"/>
        <v>2.224919858894697</v>
      </c>
      <c r="E143" s="23">
        <f t="shared" si="28"/>
        <v>1.1980722889416793</v>
      </c>
      <c r="F143" s="23">
        <f t="shared" si="29"/>
        <v>1.2019204379226567</v>
      </c>
      <c r="G143" s="41">
        <f t="shared" si="30"/>
        <v>2642646.0833979999</v>
      </c>
      <c r="H143" s="41">
        <f t="shared" si="31"/>
        <v>2831640.1251050001</v>
      </c>
      <c r="I143" s="23">
        <f t="shared" si="32"/>
        <v>1.0864163899247832E-2</v>
      </c>
      <c r="J143" s="23">
        <f t="shared" si="33"/>
        <v>1.7544997387134206E-2</v>
      </c>
      <c r="K143" s="23">
        <f t="shared" si="34"/>
        <v>0</v>
      </c>
      <c r="L143" s="3">
        <v>17714255.600235</v>
      </c>
      <c r="M143" s="3">
        <v>60644.892699999997</v>
      </c>
      <c r="N143" s="3">
        <v>4769376</v>
      </c>
      <c r="O143" s="3">
        <v>4784695</v>
      </c>
      <c r="P143" s="3">
        <v>48969</v>
      </c>
      <c r="Q143" s="3">
        <v>0</v>
      </c>
      <c r="R143" s="3">
        <v>2791051.9973009001</v>
      </c>
      <c r="S143" s="3">
        <v>3980874.9806015813</v>
      </c>
      <c r="T143" s="3">
        <v>2642646083398</v>
      </c>
      <c r="U143" s="3">
        <v>2831640125105</v>
      </c>
    </row>
    <row r="144" spans="1:21" x14ac:dyDescent="0.45">
      <c r="A144" s="39" t="s">
        <v>165</v>
      </c>
      <c r="B144" s="39">
        <v>11195</v>
      </c>
      <c r="C144" s="39" t="s">
        <v>9</v>
      </c>
      <c r="D144" s="23">
        <f t="shared" si="27"/>
        <v>3.7114389272221477</v>
      </c>
      <c r="E144" s="23">
        <f t="shared" si="28"/>
        <v>0.91553201450302235</v>
      </c>
      <c r="F144" s="23">
        <f t="shared" si="29"/>
        <v>0.61696335930820345</v>
      </c>
      <c r="G144" s="41">
        <f t="shared" si="30"/>
        <v>2859402.1815419998</v>
      </c>
      <c r="H144" s="41">
        <f t="shared" si="31"/>
        <v>2963668.7893849998</v>
      </c>
      <c r="I144" s="23">
        <f t="shared" si="32"/>
        <v>4.6386025067321902E-2</v>
      </c>
      <c r="J144" s="23">
        <f t="shared" si="33"/>
        <v>0</v>
      </c>
      <c r="K144" s="23">
        <f t="shared" si="34"/>
        <v>0</v>
      </c>
      <c r="L144" s="3">
        <v>17789628.316898003</v>
      </c>
      <c r="M144" s="3">
        <v>286933.55856000003</v>
      </c>
      <c r="N144" s="3">
        <v>2194159</v>
      </c>
      <c r="O144" s="3">
        <v>1478611</v>
      </c>
      <c r="P144" s="3">
        <v>0</v>
      </c>
      <c r="Q144" s="3">
        <v>0</v>
      </c>
      <c r="R144" s="3">
        <v>3092887.9780447003</v>
      </c>
      <c r="S144" s="3">
        <v>2396594.5103416769</v>
      </c>
      <c r="T144" s="3">
        <v>2859402181542</v>
      </c>
      <c r="U144" s="3">
        <v>2963668789385</v>
      </c>
    </row>
    <row r="145" spans="1:21" x14ac:dyDescent="0.45">
      <c r="A145" s="39" t="s">
        <v>167</v>
      </c>
      <c r="B145" s="39">
        <v>11215</v>
      </c>
      <c r="C145" s="39" t="s">
        <v>9</v>
      </c>
      <c r="D145" s="23">
        <f t="shared" si="27"/>
        <v>0.95469817648050492</v>
      </c>
      <c r="E145" s="23">
        <f t="shared" si="28"/>
        <v>1.1778862453620702</v>
      </c>
      <c r="F145" s="23">
        <f t="shared" si="29"/>
        <v>0.94419412313302342</v>
      </c>
      <c r="G145" s="41">
        <f t="shared" si="30"/>
        <v>5493756.1919010002</v>
      </c>
      <c r="H145" s="41">
        <f t="shared" si="31"/>
        <v>6423648.449612</v>
      </c>
      <c r="I145" s="23">
        <f t="shared" si="32"/>
        <v>6.1817825988971828E-2</v>
      </c>
      <c r="J145" s="23">
        <f t="shared" si="33"/>
        <v>0.11390151108944802</v>
      </c>
      <c r="K145" s="23">
        <f t="shared" si="34"/>
        <v>1.8248042972012962E-2</v>
      </c>
      <c r="L145" s="3">
        <v>12103644.175930999</v>
      </c>
      <c r="M145" s="3">
        <v>899689.80516600003</v>
      </c>
      <c r="N145" s="3">
        <v>7466609</v>
      </c>
      <c r="O145" s="3">
        <v>5985237</v>
      </c>
      <c r="P145" s="3">
        <v>828855</v>
      </c>
      <c r="Q145" s="3">
        <v>132790</v>
      </c>
      <c r="R145" s="3">
        <v>7276944.7224373668</v>
      </c>
      <c r="S145" s="3">
        <v>6338989.8892187513</v>
      </c>
      <c r="T145" s="3">
        <v>5493756191901</v>
      </c>
      <c r="U145" s="3">
        <v>6423648449612</v>
      </c>
    </row>
    <row r="146" spans="1:21" x14ac:dyDescent="0.45">
      <c r="A146" s="39" t="s">
        <v>171</v>
      </c>
      <c r="B146" s="39">
        <v>11196</v>
      </c>
      <c r="C146" s="39" t="s">
        <v>19</v>
      </c>
      <c r="D146" s="23">
        <f t="shared" si="27"/>
        <v>0.73539065039127016</v>
      </c>
      <c r="E146" s="23">
        <f t="shared" si="28"/>
        <v>0.15820152746691513</v>
      </c>
      <c r="F146" s="23">
        <f t="shared" si="29"/>
        <v>0</v>
      </c>
      <c r="G146" s="41">
        <f t="shared" si="30"/>
        <v>638843.81073899998</v>
      </c>
      <c r="H146" s="41">
        <f t="shared" si="31"/>
        <v>650591.37728400005</v>
      </c>
      <c r="I146" s="23">
        <f t="shared" si="32"/>
        <v>4.1477563383052571E-2</v>
      </c>
      <c r="J146" s="23">
        <f t="shared" si="33"/>
        <v>0</v>
      </c>
      <c r="K146" s="23">
        <f t="shared" si="34"/>
        <v>0</v>
      </c>
      <c r="L146" s="3">
        <v>2180491.2494140002</v>
      </c>
      <c r="M146" s="3">
        <v>140037.17647400001</v>
      </c>
      <c r="N146" s="3">
        <v>234540</v>
      </c>
      <c r="O146" s="3">
        <v>0</v>
      </c>
      <c r="P146" s="3">
        <v>0</v>
      </c>
      <c r="Q146" s="3">
        <v>0</v>
      </c>
      <c r="R146" s="3">
        <v>1688107.5580637672</v>
      </c>
      <c r="S146" s="3">
        <v>1482539.4151080472</v>
      </c>
      <c r="T146" s="3">
        <v>638843810739</v>
      </c>
      <c r="U146" s="3">
        <v>650591377284</v>
      </c>
    </row>
    <row r="147" spans="1:21" x14ac:dyDescent="0.45">
      <c r="A147" s="39" t="s">
        <v>192</v>
      </c>
      <c r="B147" s="39">
        <v>11260</v>
      </c>
      <c r="C147" s="39" t="s">
        <v>9</v>
      </c>
      <c r="D147" s="23">
        <f t="shared" si="27"/>
        <v>4.2508535616718248</v>
      </c>
      <c r="E147" s="23">
        <f t="shared" si="28"/>
        <v>0.25536704812696859</v>
      </c>
      <c r="F147" s="23">
        <f t="shared" si="29"/>
        <v>0.18768092407417777</v>
      </c>
      <c r="G147" s="41">
        <f t="shared" si="30"/>
        <v>1225511.1670210001</v>
      </c>
      <c r="H147" s="41">
        <f t="shared" si="31"/>
        <v>1265808.4383419999</v>
      </c>
      <c r="I147" s="23">
        <f t="shared" si="32"/>
        <v>5.2265534256387164E-2</v>
      </c>
      <c r="J147" s="23">
        <f t="shared" si="33"/>
        <v>0</v>
      </c>
      <c r="K147" s="23">
        <f t="shared" si="34"/>
        <v>0</v>
      </c>
      <c r="L147" s="3">
        <v>10194342.831725001</v>
      </c>
      <c r="M147" s="3">
        <v>131266.34888599999</v>
      </c>
      <c r="N147" s="3">
        <v>306209</v>
      </c>
      <c r="O147" s="3">
        <v>225047</v>
      </c>
      <c r="P147" s="3">
        <v>0</v>
      </c>
      <c r="Q147" s="3">
        <v>0</v>
      </c>
      <c r="R147" s="3">
        <v>1255763.9633231</v>
      </c>
      <c r="S147" s="3">
        <v>1199093.6271768031</v>
      </c>
      <c r="T147" s="3">
        <v>1225511167021</v>
      </c>
      <c r="U147" s="3">
        <v>1265808438342</v>
      </c>
    </row>
    <row r="148" spans="1:21" x14ac:dyDescent="0.45">
      <c r="A148" s="39" t="s">
        <v>220</v>
      </c>
      <c r="B148" s="39">
        <v>11308</v>
      </c>
      <c r="C148" s="39" t="s">
        <v>9</v>
      </c>
      <c r="D148" s="23">
        <f t="shared" si="27"/>
        <v>0.97323871869401823</v>
      </c>
      <c r="E148" s="23">
        <f t="shared" si="28"/>
        <v>0.99537376293392599</v>
      </c>
      <c r="F148" s="23">
        <f t="shared" si="29"/>
        <v>0.65369528868788485</v>
      </c>
      <c r="G148" s="41">
        <f t="shared" si="30"/>
        <v>2220629.008742</v>
      </c>
      <c r="H148" s="41">
        <f t="shared" si="31"/>
        <v>2289878.2508259998</v>
      </c>
      <c r="I148" s="23">
        <f t="shared" si="32"/>
        <v>4.1209902808263872E-2</v>
      </c>
      <c r="J148" s="23">
        <f t="shared" si="33"/>
        <v>6.5782115490946647E-2</v>
      </c>
      <c r="K148" s="23">
        <f t="shared" si="34"/>
        <v>0</v>
      </c>
      <c r="L148" s="3">
        <v>5015016.0072639994</v>
      </c>
      <c r="M148" s="3">
        <v>197614.48692</v>
      </c>
      <c r="N148" s="3">
        <v>2564538</v>
      </c>
      <c r="O148" s="3">
        <v>1684218</v>
      </c>
      <c r="P148" s="3">
        <v>157723</v>
      </c>
      <c r="Q148" s="3">
        <v>0</v>
      </c>
      <c r="R148" s="3">
        <v>2397657.7649240671</v>
      </c>
      <c r="S148" s="3">
        <v>2576457.3022709228</v>
      </c>
      <c r="T148" s="3">
        <v>2220629008742</v>
      </c>
      <c r="U148" s="3">
        <v>2289878250826</v>
      </c>
    </row>
    <row r="149" spans="1:21" x14ac:dyDescent="0.45">
      <c r="A149" s="39" t="s">
        <v>229</v>
      </c>
      <c r="B149" s="39">
        <v>11312</v>
      </c>
      <c r="C149" s="39" t="s">
        <v>9</v>
      </c>
      <c r="D149" s="23">
        <f t="shared" si="27"/>
        <v>2.1958468608160113</v>
      </c>
      <c r="E149" s="23">
        <f t="shared" si="28"/>
        <v>1.0215252444780627</v>
      </c>
      <c r="F149" s="23">
        <f t="shared" si="29"/>
        <v>0.51959759784184933</v>
      </c>
      <c r="G149" s="41">
        <f t="shared" si="30"/>
        <v>3201731.3020640002</v>
      </c>
      <c r="H149" s="41">
        <f t="shared" si="31"/>
        <v>3746702.0168519998</v>
      </c>
      <c r="I149" s="23">
        <f t="shared" si="32"/>
        <v>7.1404025075524472E-2</v>
      </c>
      <c r="J149" s="23">
        <f t="shared" si="33"/>
        <v>2.1053212901277946E-2</v>
      </c>
      <c r="K149" s="23">
        <f t="shared" si="34"/>
        <v>0</v>
      </c>
      <c r="L149" s="3">
        <v>15570299.735254999</v>
      </c>
      <c r="M149" s="3">
        <v>542445.32727999997</v>
      </c>
      <c r="N149" s="3">
        <v>3621713</v>
      </c>
      <c r="O149" s="3">
        <v>1842180</v>
      </c>
      <c r="P149" s="3">
        <v>79969</v>
      </c>
      <c r="Q149" s="3">
        <v>0</v>
      </c>
      <c r="R149" s="3">
        <v>3798422.6148753674</v>
      </c>
      <c r="S149" s="3">
        <v>3545397.4530511727</v>
      </c>
      <c r="T149" s="3">
        <v>3201731302064</v>
      </c>
      <c r="U149" s="3">
        <v>3746702016852</v>
      </c>
    </row>
    <row r="150" spans="1:21" x14ac:dyDescent="0.45">
      <c r="A150" s="39" t="s">
        <v>231</v>
      </c>
      <c r="B150" s="39">
        <v>11315</v>
      </c>
      <c r="C150" s="39" t="s">
        <v>233</v>
      </c>
      <c r="D150" s="23">
        <f t="shared" si="27"/>
        <v>5.1862452657199937E-2</v>
      </c>
      <c r="E150" s="23">
        <f t="shared" si="28"/>
        <v>1.8175925591193118</v>
      </c>
      <c r="F150" s="23">
        <f t="shared" si="29"/>
        <v>0.60700937978170866</v>
      </c>
      <c r="G150" s="41">
        <f t="shared" si="30"/>
        <v>2704189.0321590002</v>
      </c>
      <c r="H150" s="41">
        <f t="shared" si="31"/>
        <v>2702709.7050339999</v>
      </c>
      <c r="I150" s="23">
        <f t="shared" si="32"/>
        <v>1.1715872087756786E-3</v>
      </c>
      <c r="J150" s="23">
        <f t="shared" si="33"/>
        <v>6.8480790395526445E-2</v>
      </c>
      <c r="K150" s="23">
        <f t="shared" si="34"/>
        <v>5.1008595172093857E-2</v>
      </c>
      <c r="L150" s="3">
        <v>4455522.9744489994</v>
      </c>
      <c r="M150" s="3">
        <v>174830.61538800001</v>
      </c>
      <c r="N150" s="3">
        <v>78075033</v>
      </c>
      <c r="O150" s="3">
        <v>26074203</v>
      </c>
      <c r="P150" s="3">
        <v>5109538</v>
      </c>
      <c r="Q150" s="3">
        <v>3805890</v>
      </c>
      <c r="R150" s="3">
        <v>74612719.428159297</v>
      </c>
      <c r="S150" s="3">
        <v>42955189.604115747</v>
      </c>
      <c r="T150" s="3">
        <v>2704189032159</v>
      </c>
      <c r="U150" s="3">
        <v>2702709705034</v>
      </c>
    </row>
    <row r="151" spans="1:21" x14ac:dyDescent="0.45">
      <c r="A151" s="39" t="s">
        <v>246</v>
      </c>
      <c r="B151" s="39">
        <v>11323</v>
      </c>
      <c r="C151" s="39" t="s">
        <v>6</v>
      </c>
      <c r="D151" s="23">
        <f t="shared" si="27"/>
        <v>0.14383677211561952</v>
      </c>
      <c r="E151" s="23">
        <f t="shared" si="28"/>
        <v>1.5408777867616095</v>
      </c>
      <c r="F151" s="23">
        <f t="shared" si="29"/>
        <v>0.8362237695177267</v>
      </c>
      <c r="G151" s="41">
        <f t="shared" si="30"/>
        <v>10227.102731999999</v>
      </c>
      <c r="H151" s="41">
        <f t="shared" si="31"/>
        <v>309.17475899999999</v>
      </c>
      <c r="I151" s="23">
        <f t="shared" si="32"/>
        <v>2.6110416201886775E-3</v>
      </c>
      <c r="J151" s="23">
        <f t="shared" si="33"/>
        <v>0</v>
      </c>
      <c r="K151" s="23">
        <f t="shared" si="34"/>
        <v>0.2042097108887472</v>
      </c>
      <c r="L151" s="3">
        <v>554305.56779899995</v>
      </c>
      <c r="M151" s="3">
        <v>10047.122351</v>
      </c>
      <c r="N151" s="3">
        <v>2969050</v>
      </c>
      <c r="O151" s="3">
        <v>1611283</v>
      </c>
      <c r="P151" s="3">
        <v>0</v>
      </c>
      <c r="Q151" s="3">
        <v>392893</v>
      </c>
      <c r="R151" s="3">
        <v>1923968.2495513</v>
      </c>
      <c r="S151" s="3">
        <v>1926856.253953737</v>
      </c>
      <c r="T151" s="3">
        <v>10227102732</v>
      </c>
      <c r="U151" s="3">
        <v>309174759</v>
      </c>
    </row>
    <row r="152" spans="1:21" x14ac:dyDescent="0.45">
      <c r="A152" s="39" t="s">
        <v>250</v>
      </c>
      <c r="B152" s="39">
        <v>11340</v>
      </c>
      <c r="C152" s="39" t="s">
        <v>6</v>
      </c>
      <c r="D152" s="23">
        <f t="shared" si="27"/>
        <v>8.757362406588029E-2</v>
      </c>
      <c r="E152" s="23">
        <f t="shared" si="28"/>
        <v>1.5641042097500715</v>
      </c>
      <c r="F152" s="23">
        <f t="shared" si="29"/>
        <v>0.67187918040102224</v>
      </c>
      <c r="G152" s="41">
        <f t="shared" si="30"/>
        <v>205210.201699</v>
      </c>
      <c r="H152" s="41">
        <f t="shared" si="31"/>
        <v>181547.55630500001</v>
      </c>
      <c r="I152" s="23">
        <f t="shared" si="32"/>
        <v>9.378785231351076E-3</v>
      </c>
      <c r="J152" s="23">
        <f t="shared" si="33"/>
        <v>0</v>
      </c>
      <c r="K152" s="23">
        <f t="shared" si="34"/>
        <v>5.5761567802641382E-2</v>
      </c>
      <c r="L152" s="3">
        <v>433084.86707799998</v>
      </c>
      <c r="M152" s="3">
        <v>51099.150426</v>
      </c>
      <c r="N152" s="3">
        <v>3867545</v>
      </c>
      <c r="O152" s="3">
        <v>1661349</v>
      </c>
      <c r="P152" s="3">
        <v>0</v>
      </c>
      <c r="Q152" s="3">
        <v>151905</v>
      </c>
      <c r="R152" s="3">
        <v>2724188.1099477331</v>
      </c>
      <c r="S152" s="3">
        <v>2472690.1033135098</v>
      </c>
      <c r="T152" s="3">
        <v>205210201699</v>
      </c>
      <c r="U152" s="3">
        <v>181547556305</v>
      </c>
    </row>
    <row r="153" spans="1:21" x14ac:dyDescent="0.45">
      <c r="A153" s="39" t="s">
        <v>257</v>
      </c>
      <c r="B153" s="39">
        <v>11327</v>
      </c>
      <c r="C153" s="39" t="s">
        <v>9</v>
      </c>
      <c r="D153" s="23">
        <f t="shared" si="27"/>
        <v>1.2882056482997095</v>
      </c>
      <c r="E153" s="23">
        <f t="shared" si="28"/>
        <v>0.27805467987173837</v>
      </c>
      <c r="F153" s="23">
        <f t="shared" si="29"/>
        <v>0.21313218755856986</v>
      </c>
      <c r="G153" s="41">
        <f t="shared" si="30"/>
        <v>2482780.41243</v>
      </c>
      <c r="H153" s="41">
        <f t="shared" si="31"/>
        <v>2656844.7883299999</v>
      </c>
      <c r="I153" s="23">
        <f t="shared" si="32"/>
        <v>7.8453272058024784E-2</v>
      </c>
      <c r="J153" s="23">
        <f t="shared" si="33"/>
        <v>0</v>
      </c>
      <c r="K153" s="23">
        <f t="shared" si="34"/>
        <v>0</v>
      </c>
      <c r="L153" s="3">
        <v>8169870.7357640006</v>
      </c>
      <c r="M153" s="3">
        <v>455855.60712599999</v>
      </c>
      <c r="N153" s="3">
        <v>881719</v>
      </c>
      <c r="O153" s="3">
        <v>675848</v>
      </c>
      <c r="P153" s="3">
        <v>0</v>
      </c>
      <c r="Q153" s="3">
        <v>0</v>
      </c>
      <c r="R153" s="3">
        <v>2905268.290077467</v>
      </c>
      <c r="S153" s="3">
        <v>3171027.3691732902</v>
      </c>
      <c r="T153" s="3">
        <v>2482780412430</v>
      </c>
      <c r="U153" s="3">
        <v>2656844788330</v>
      </c>
    </row>
    <row r="154" spans="1:21" x14ac:dyDescent="0.45">
      <c r="A154" s="39" t="s">
        <v>258</v>
      </c>
      <c r="B154" s="39">
        <v>11367</v>
      </c>
      <c r="C154" s="39" t="s">
        <v>6</v>
      </c>
      <c r="D154" s="23">
        <f t="shared" si="27"/>
        <v>0.17926436847343974</v>
      </c>
      <c r="E154" s="23">
        <f t="shared" si="28"/>
        <v>0.23759157833178746</v>
      </c>
      <c r="F154" s="23">
        <f t="shared" si="29"/>
        <v>1.6491016377826493E-2</v>
      </c>
      <c r="G154" s="41">
        <f t="shared" si="30"/>
        <v>620123.16621000005</v>
      </c>
      <c r="H154" s="41">
        <f t="shared" si="31"/>
        <v>470591.32103400002</v>
      </c>
      <c r="I154" s="23">
        <f t="shared" si="32"/>
        <v>1.5983511669605276E-2</v>
      </c>
      <c r="J154" s="23">
        <f t="shared" si="33"/>
        <v>0</v>
      </c>
      <c r="K154" s="23">
        <f t="shared" si="34"/>
        <v>1.4379830231332345E-2</v>
      </c>
      <c r="L154" s="3">
        <v>1970177.6971459999</v>
      </c>
      <c r="M154" s="3">
        <v>201454.64692</v>
      </c>
      <c r="N154" s="3">
        <v>1305607</v>
      </c>
      <c r="O154" s="3">
        <v>90621</v>
      </c>
      <c r="P154" s="3">
        <v>0</v>
      </c>
      <c r="Q154" s="3">
        <v>90621</v>
      </c>
      <c r="R154" s="3">
        <v>6301952.0079274001</v>
      </c>
      <c r="S154" s="3">
        <v>5495173.731186592</v>
      </c>
      <c r="T154" s="3">
        <v>620123166210</v>
      </c>
      <c r="U154" s="3">
        <v>470591321034</v>
      </c>
    </row>
    <row r="155" spans="1:21" x14ac:dyDescent="0.45">
      <c r="A155" s="39" t="s">
        <v>266</v>
      </c>
      <c r="B155" s="39">
        <v>11341</v>
      </c>
      <c r="C155" s="39" t="s">
        <v>9</v>
      </c>
      <c r="D155" s="23">
        <f t="shared" si="27"/>
        <v>1.4989861408879708</v>
      </c>
      <c r="E155" s="23">
        <f t="shared" si="28"/>
        <v>1.7063659944465839</v>
      </c>
      <c r="F155" s="23">
        <f t="shared" si="29"/>
        <v>1.5855155671355117</v>
      </c>
      <c r="G155" s="41">
        <f t="shared" si="30"/>
        <v>8450935.606904</v>
      </c>
      <c r="H155" s="41">
        <f t="shared" si="31"/>
        <v>9255649.1926019993</v>
      </c>
      <c r="I155" s="23">
        <f t="shared" si="32"/>
        <v>2.6792911291417889E-2</v>
      </c>
      <c r="J155" s="23">
        <f t="shared" si="33"/>
        <v>0.19519317028712208</v>
      </c>
      <c r="K155" s="23">
        <f t="shared" si="34"/>
        <v>7.0160072080298327E-2</v>
      </c>
      <c r="L155" s="3">
        <v>28431368.683572002</v>
      </c>
      <c r="M155" s="3">
        <v>541608.82737800002</v>
      </c>
      <c r="N155" s="3">
        <v>16182378</v>
      </c>
      <c r="O155" s="3">
        <v>15036289</v>
      </c>
      <c r="P155" s="3">
        <v>1972879</v>
      </c>
      <c r="Q155" s="3">
        <v>709130</v>
      </c>
      <c r="R155" s="3">
        <v>10107315.727788869</v>
      </c>
      <c r="S155" s="3">
        <v>9483532.8720016722</v>
      </c>
      <c r="T155" s="3">
        <v>8450935606904</v>
      </c>
      <c r="U155" s="3">
        <v>9255649192602</v>
      </c>
    </row>
    <row r="156" spans="1:21" x14ac:dyDescent="0.45">
      <c r="A156" s="39" t="s">
        <v>287</v>
      </c>
      <c r="B156" s="39">
        <v>11409</v>
      </c>
      <c r="C156" s="39" t="s">
        <v>6</v>
      </c>
      <c r="D156" s="23">
        <f t="shared" si="27"/>
        <v>0.22960618020123594</v>
      </c>
      <c r="E156" s="23">
        <f t="shared" si="28"/>
        <v>1.1220048401118288</v>
      </c>
      <c r="F156" s="23">
        <f t="shared" si="29"/>
        <v>0.89715003944309291</v>
      </c>
      <c r="G156" s="41">
        <f t="shared" si="30"/>
        <v>423973.64532900002</v>
      </c>
      <c r="H156" s="41">
        <f t="shared" si="31"/>
        <v>555318.26220100001</v>
      </c>
      <c r="I156" s="23">
        <f t="shared" si="32"/>
        <v>1.1035618484478121E-2</v>
      </c>
      <c r="J156" s="23">
        <f t="shared" si="33"/>
        <v>6.1270293811897199E-2</v>
      </c>
      <c r="K156" s="23">
        <f t="shared" si="34"/>
        <v>0.12619724580688466</v>
      </c>
      <c r="L156" s="3">
        <v>5553256.9032189995</v>
      </c>
      <c r="M156" s="3">
        <v>293930.40663400001</v>
      </c>
      <c r="N156" s="3">
        <v>13568409</v>
      </c>
      <c r="O156" s="3">
        <v>10849239</v>
      </c>
      <c r="P156" s="3">
        <v>815958</v>
      </c>
      <c r="Q156" s="3">
        <v>1680613</v>
      </c>
      <c r="R156" s="3">
        <v>13317350.8601906</v>
      </c>
      <c r="S156" s="3">
        <v>12093003.982627789</v>
      </c>
      <c r="T156" s="3">
        <v>423973645329</v>
      </c>
      <c r="U156" s="3">
        <v>555318262201</v>
      </c>
    </row>
    <row r="157" spans="1:21" x14ac:dyDescent="0.45">
      <c r="A157" s="39" t="s">
        <v>302</v>
      </c>
      <c r="B157" s="39">
        <v>11378</v>
      </c>
      <c r="C157" s="39" t="s">
        <v>9</v>
      </c>
      <c r="D157" s="23">
        <f t="shared" si="27"/>
        <v>1.4637723268531886</v>
      </c>
      <c r="E157" s="23">
        <f t="shared" si="28"/>
        <v>0.60007321595777774</v>
      </c>
      <c r="F157" s="23">
        <f t="shared" si="29"/>
        <v>0.24453140729921316</v>
      </c>
      <c r="G157" s="41">
        <f t="shared" si="30"/>
        <v>3056283.1063259998</v>
      </c>
      <c r="H157" s="41">
        <f t="shared" si="31"/>
        <v>3024038.5434619999</v>
      </c>
      <c r="I157" s="23">
        <f t="shared" si="32"/>
        <v>9.3329261043530579E-2</v>
      </c>
      <c r="J157" s="23">
        <f t="shared" si="33"/>
        <v>0</v>
      </c>
      <c r="K157" s="23">
        <f t="shared" si="34"/>
        <v>0</v>
      </c>
      <c r="L157" s="3">
        <v>8027577.4312670007</v>
      </c>
      <c r="M157" s="3">
        <v>570132.78328899993</v>
      </c>
      <c r="N157" s="3">
        <v>1645452</v>
      </c>
      <c r="O157" s="3">
        <v>670526</v>
      </c>
      <c r="P157" s="3">
        <v>0</v>
      </c>
      <c r="Q157" s="3">
        <v>0</v>
      </c>
      <c r="R157" s="3">
        <v>3054416.0369119332</v>
      </c>
      <c r="S157" s="3">
        <v>2742085.3926527807</v>
      </c>
      <c r="T157" s="3">
        <v>3056283106326</v>
      </c>
      <c r="U157" s="3">
        <v>3024038543462</v>
      </c>
    </row>
    <row r="158" spans="1:21" x14ac:dyDescent="0.45">
      <c r="A158" s="39" t="s">
        <v>303</v>
      </c>
      <c r="B158" s="39">
        <v>11416</v>
      </c>
      <c r="C158" s="39" t="s">
        <v>6</v>
      </c>
      <c r="D158" s="23">
        <f t="shared" si="27"/>
        <v>0.31456482059081242</v>
      </c>
      <c r="E158" s="23">
        <f t="shared" si="28"/>
        <v>0.46429824287049498</v>
      </c>
      <c r="F158" s="23">
        <f t="shared" si="29"/>
        <v>0.40946084624744916</v>
      </c>
      <c r="G158" s="41">
        <f t="shared" si="30"/>
        <v>3527582.4781760001</v>
      </c>
      <c r="H158" s="41">
        <f t="shared" si="31"/>
        <v>4245128.2364539998</v>
      </c>
      <c r="I158" s="23">
        <f t="shared" si="32"/>
        <v>6.7963859877098794E-3</v>
      </c>
      <c r="J158" s="23">
        <f t="shared" si="33"/>
        <v>0</v>
      </c>
      <c r="K158" s="23">
        <f t="shared" si="34"/>
        <v>3.9559110744611124E-4</v>
      </c>
      <c r="L158" s="3">
        <v>29205701.418712001</v>
      </c>
      <c r="M158" s="3">
        <v>509602.96470999997</v>
      </c>
      <c r="N158" s="3">
        <v>21553834</v>
      </c>
      <c r="O158" s="3">
        <v>19008151</v>
      </c>
      <c r="P158" s="3">
        <v>0</v>
      </c>
      <c r="Q158" s="3">
        <v>14831</v>
      </c>
      <c r="R158" s="3">
        <v>37490731.517569132</v>
      </c>
      <c r="S158" s="3">
        <v>46422389.769870251</v>
      </c>
      <c r="T158" s="3">
        <v>3527582478176</v>
      </c>
      <c r="U158" s="3">
        <v>4245128236454</v>
      </c>
    </row>
    <row r="159" spans="1:21" x14ac:dyDescent="0.45">
      <c r="A159" s="39" t="s">
        <v>319</v>
      </c>
      <c r="B159" s="39">
        <v>11459</v>
      </c>
      <c r="C159" s="39" t="s">
        <v>6</v>
      </c>
      <c r="D159" s="23">
        <f t="shared" si="27"/>
        <v>2.8106962282912071E-2</v>
      </c>
      <c r="E159" s="23">
        <f t="shared" si="28"/>
        <v>2.1674280681887286</v>
      </c>
      <c r="F159" s="23">
        <f t="shared" si="29"/>
        <v>0.87576804932519581</v>
      </c>
      <c r="G159" s="41">
        <f t="shared" si="30"/>
        <v>257710.57737000001</v>
      </c>
      <c r="H159" s="41">
        <f t="shared" si="31"/>
        <v>266295.29042099998</v>
      </c>
      <c r="I159" s="23">
        <f t="shared" si="32"/>
        <v>0</v>
      </c>
      <c r="J159" s="23">
        <f t="shared" si="33"/>
        <v>0.16495360569585837</v>
      </c>
      <c r="K159" s="23">
        <f t="shared" si="34"/>
        <v>8.8560565690193327E-2</v>
      </c>
      <c r="L159" s="3">
        <v>743304.08484700008</v>
      </c>
      <c r="M159" s="3">
        <v>0</v>
      </c>
      <c r="N159" s="3">
        <v>28659414</v>
      </c>
      <c r="O159" s="3">
        <v>11580084</v>
      </c>
      <c r="P159" s="3">
        <v>4168481</v>
      </c>
      <c r="Q159" s="3">
        <v>2237981</v>
      </c>
      <c r="R159" s="3">
        <v>25270626.746321931</v>
      </c>
      <c r="S159" s="3">
        <v>13222775.150249869</v>
      </c>
      <c r="T159" s="3">
        <v>257710577370</v>
      </c>
      <c r="U159" s="3">
        <v>266295290421</v>
      </c>
    </row>
    <row r="160" spans="1:21" x14ac:dyDescent="0.45">
      <c r="A160" s="39" t="s">
        <v>321</v>
      </c>
      <c r="B160" s="39">
        <v>11460</v>
      </c>
      <c r="C160" s="39" t="s">
        <v>6</v>
      </c>
      <c r="D160" s="23">
        <f t="shared" si="27"/>
        <v>0.13078371961066121</v>
      </c>
      <c r="E160" s="23">
        <f t="shared" si="28"/>
        <v>1.3062607762748917</v>
      </c>
      <c r="F160" s="23">
        <f t="shared" si="29"/>
        <v>5.1991198362107797E-2</v>
      </c>
      <c r="G160" s="41">
        <f t="shared" si="30"/>
        <v>2427108.4197260002</v>
      </c>
      <c r="H160" s="41">
        <f t="shared" si="31"/>
        <v>3699863.0544500002</v>
      </c>
      <c r="I160" s="23">
        <f t="shared" si="32"/>
        <v>2.0613635975768263E-2</v>
      </c>
      <c r="J160" s="23">
        <f t="shared" si="33"/>
        <v>0.2887753851493125</v>
      </c>
      <c r="K160" s="23">
        <f t="shared" si="34"/>
        <v>0</v>
      </c>
      <c r="L160" s="3">
        <v>9084124.8768039998</v>
      </c>
      <c r="M160" s="3">
        <v>2051514</v>
      </c>
      <c r="N160" s="3">
        <v>45365876</v>
      </c>
      <c r="O160" s="3">
        <v>1805632</v>
      </c>
      <c r="P160" s="3">
        <v>14369778</v>
      </c>
      <c r="Q160" s="3">
        <v>0</v>
      </c>
      <c r="R160" s="3">
        <v>49761090.241711728</v>
      </c>
      <c r="S160" s="3">
        <v>34729570.713568702</v>
      </c>
      <c r="T160" s="3">
        <v>2427108419726</v>
      </c>
      <c r="U160" s="3">
        <v>3699863054450</v>
      </c>
    </row>
    <row r="161" spans="1:21" x14ac:dyDescent="0.45">
      <c r="A161" s="39" t="s">
        <v>329</v>
      </c>
      <c r="B161" s="39">
        <v>11500</v>
      </c>
      <c r="C161" s="39" t="s">
        <v>233</v>
      </c>
      <c r="D161" s="23">
        <f t="shared" si="27"/>
        <v>0.35286276835090952</v>
      </c>
      <c r="E161" s="23">
        <f t="shared" si="28"/>
        <v>1.101233073505923</v>
      </c>
      <c r="F161" s="23">
        <f t="shared" si="29"/>
        <v>0.77448849706703071</v>
      </c>
      <c r="G161" s="41">
        <f t="shared" si="30"/>
        <v>375998.344025</v>
      </c>
      <c r="H161" s="41">
        <f t="shared" si="31"/>
        <v>362294.36083999998</v>
      </c>
      <c r="I161" s="23">
        <f t="shared" si="32"/>
        <v>5.4972154163126265E-3</v>
      </c>
      <c r="J161" s="23">
        <f t="shared" si="33"/>
        <v>6.8324876457770481E-3</v>
      </c>
      <c r="K161" s="23">
        <f t="shared" si="34"/>
        <v>0</v>
      </c>
      <c r="L161" s="3">
        <v>3429109.8061349997</v>
      </c>
      <c r="M161" s="3">
        <v>55425.226540000003</v>
      </c>
      <c r="N161" s="3">
        <v>5350875</v>
      </c>
      <c r="O161" s="3">
        <v>3763228</v>
      </c>
      <c r="P161" s="3">
        <v>34444</v>
      </c>
      <c r="Q161" s="3">
        <v>0</v>
      </c>
      <c r="R161" s="3">
        <v>5041209.2616499327</v>
      </c>
      <c r="S161" s="3">
        <v>4858985.0130134327</v>
      </c>
      <c r="T161" s="3">
        <v>375998344025</v>
      </c>
      <c r="U161" s="3">
        <v>362294360840</v>
      </c>
    </row>
    <row r="162" spans="1:21" x14ac:dyDescent="0.45">
      <c r="A162" s="39" t="s">
        <v>331</v>
      </c>
      <c r="B162" s="39">
        <v>11499</v>
      </c>
      <c r="C162" s="39" t="s">
        <v>6</v>
      </c>
      <c r="D162" s="23">
        <f t="shared" si="27"/>
        <v>0.24191735634860709</v>
      </c>
      <c r="E162" s="23">
        <f t="shared" si="28"/>
        <v>2.0729885401917922</v>
      </c>
      <c r="F162" s="23">
        <f t="shared" si="29"/>
        <v>0.29893936315583863</v>
      </c>
      <c r="G162" s="41">
        <f t="shared" si="30"/>
        <v>100831.207994</v>
      </c>
      <c r="H162" s="41">
        <f t="shared" si="31"/>
        <v>691732.78770600003</v>
      </c>
      <c r="I162" s="23">
        <f t="shared" si="32"/>
        <v>7.7639794187635586E-2</v>
      </c>
      <c r="J162" s="23">
        <f t="shared" si="33"/>
        <v>0</v>
      </c>
      <c r="K162" s="23">
        <f t="shared" si="34"/>
        <v>0</v>
      </c>
      <c r="L162" s="3">
        <v>923033.13199799997</v>
      </c>
      <c r="M162" s="3">
        <v>599312.10380799999</v>
      </c>
      <c r="N162" s="3">
        <v>3954733</v>
      </c>
      <c r="O162" s="3">
        <v>570300</v>
      </c>
      <c r="P162" s="3">
        <v>0</v>
      </c>
      <c r="Q162" s="3">
        <v>0</v>
      </c>
      <c r="R162" s="3">
        <v>3859567.8290929999</v>
      </c>
      <c r="S162" s="3">
        <v>1907744.7478962471</v>
      </c>
      <c r="T162" s="3">
        <v>100831207994</v>
      </c>
      <c r="U162" s="3">
        <v>691732787706</v>
      </c>
    </row>
    <row r="163" spans="1:21" x14ac:dyDescent="0.45">
      <c r="A163" s="39" t="s">
        <v>340</v>
      </c>
      <c r="B163" s="39">
        <v>11513</v>
      </c>
      <c r="C163" s="39" t="s">
        <v>6</v>
      </c>
      <c r="D163" s="23">
        <f t="shared" si="27"/>
        <v>9.5568677938928731E-2</v>
      </c>
      <c r="E163" s="23">
        <f t="shared" si="28"/>
        <v>1.7431387379877878</v>
      </c>
      <c r="F163" s="23">
        <f t="shared" si="29"/>
        <v>0.44870934890574116</v>
      </c>
      <c r="G163" s="41">
        <f t="shared" si="30"/>
        <v>9422131.6204499993</v>
      </c>
      <c r="H163" s="41">
        <f t="shared" si="31"/>
        <v>10984748.105508</v>
      </c>
      <c r="I163" s="23">
        <f t="shared" si="32"/>
        <v>7.3358192801434748E-3</v>
      </c>
      <c r="J163" s="23">
        <f t="shared" si="33"/>
        <v>0.16681333352652788</v>
      </c>
      <c r="K163" s="23">
        <f t="shared" si="34"/>
        <v>5.818957014167795E-2</v>
      </c>
      <c r="L163" s="3">
        <v>10060341.535320999</v>
      </c>
      <c r="M163" s="3">
        <v>1238199.63059</v>
      </c>
      <c r="N163" s="3">
        <v>91748528</v>
      </c>
      <c r="O163" s="3">
        <v>23617410</v>
      </c>
      <c r="P163" s="3">
        <v>14078060</v>
      </c>
      <c r="Q163" s="3">
        <v>4910856</v>
      </c>
      <c r="R163" s="3">
        <v>84394093.10024491</v>
      </c>
      <c r="S163" s="3">
        <v>52634093.89083451</v>
      </c>
      <c r="T163" s="3">
        <v>9422131620450</v>
      </c>
      <c r="U163" s="3">
        <v>10984748105508</v>
      </c>
    </row>
    <row r="164" spans="1:21" x14ac:dyDescent="0.45">
      <c r="A164" s="39" t="s">
        <v>349</v>
      </c>
      <c r="B164" s="39">
        <v>11518</v>
      </c>
      <c r="C164" s="39" t="s">
        <v>6</v>
      </c>
      <c r="D164" s="23">
        <f t="shared" si="27"/>
        <v>0.17678297847790689</v>
      </c>
      <c r="E164" s="23">
        <f t="shared" si="28"/>
        <v>0</v>
      </c>
      <c r="F164" s="23">
        <f t="shared" si="29"/>
        <v>0</v>
      </c>
      <c r="G164" s="41">
        <f t="shared" si="30"/>
        <v>32257.803250000001</v>
      </c>
      <c r="H164" s="41">
        <f t="shared" si="31"/>
        <v>77210.260156000004</v>
      </c>
      <c r="I164" s="23">
        <f t="shared" si="32"/>
        <v>1.2531228666305008E-2</v>
      </c>
      <c r="J164" s="23">
        <f t="shared" si="33"/>
        <v>0</v>
      </c>
      <c r="K164" s="23">
        <f t="shared" si="34"/>
        <v>0</v>
      </c>
      <c r="L164" s="3">
        <v>666206.616178</v>
      </c>
      <c r="M164" s="3">
        <v>51711.587349999994</v>
      </c>
      <c r="N164" s="3">
        <v>0</v>
      </c>
      <c r="O164" s="3">
        <v>0</v>
      </c>
      <c r="P164" s="3">
        <v>0</v>
      </c>
      <c r="Q164" s="3">
        <v>0</v>
      </c>
      <c r="R164" s="3">
        <v>2063308.743581</v>
      </c>
      <c r="S164" s="3">
        <v>1884249.8919126932</v>
      </c>
      <c r="T164" s="3">
        <v>32257803250</v>
      </c>
      <c r="U164" s="3">
        <v>77210260156</v>
      </c>
    </row>
    <row r="165" spans="1:21" x14ac:dyDescent="0.45">
      <c r="A165" s="39" t="s">
        <v>357</v>
      </c>
      <c r="B165" s="39">
        <v>11233</v>
      </c>
      <c r="C165" s="39" t="s">
        <v>9</v>
      </c>
      <c r="D165" s="23">
        <f t="shared" si="27"/>
        <v>1.2011403108194758</v>
      </c>
      <c r="E165" s="23">
        <f t="shared" si="28"/>
        <v>0.36651783033072316</v>
      </c>
      <c r="F165" s="23">
        <f t="shared" si="29"/>
        <v>2.8571473078881606E-2</v>
      </c>
      <c r="G165" s="41">
        <f t="shared" si="30"/>
        <v>3112882.100935</v>
      </c>
      <c r="H165" s="41">
        <f t="shared" si="31"/>
        <v>3066660.5971599999</v>
      </c>
      <c r="I165" s="23">
        <f t="shared" si="32"/>
        <v>1.8392543214836521E-2</v>
      </c>
      <c r="J165" s="23">
        <f t="shared" si="33"/>
        <v>0</v>
      </c>
      <c r="K165" s="23">
        <f t="shared" si="34"/>
        <v>0</v>
      </c>
      <c r="L165" s="3">
        <v>6970122.28608</v>
      </c>
      <c r="M165" s="3">
        <v>118219.73380999999</v>
      </c>
      <c r="N165" s="3">
        <v>1063437</v>
      </c>
      <c r="O165" s="3">
        <v>82899</v>
      </c>
      <c r="P165" s="3">
        <v>0</v>
      </c>
      <c r="Q165" s="3">
        <v>0</v>
      </c>
      <c r="R165" s="3">
        <v>3213795.1894177669</v>
      </c>
      <c r="S165" s="3">
        <v>2901460.480218438</v>
      </c>
      <c r="T165" s="3">
        <v>3112882100935</v>
      </c>
      <c r="U165" s="3">
        <v>3066660597160</v>
      </c>
    </row>
    <row r="166" spans="1:21" x14ac:dyDescent="0.45">
      <c r="A166" s="39" t="s">
        <v>359</v>
      </c>
      <c r="B166" s="39">
        <v>11569</v>
      </c>
      <c r="C166" s="39" t="s">
        <v>6</v>
      </c>
      <c r="D166" s="23">
        <f t="shared" si="27"/>
        <v>0.42665559887387605</v>
      </c>
      <c r="E166" s="23">
        <f t="shared" si="28"/>
        <v>0.24908690029129102</v>
      </c>
      <c r="F166" s="23">
        <f t="shared" si="29"/>
        <v>0.71723573868460389</v>
      </c>
      <c r="G166" s="41">
        <f t="shared" si="30"/>
        <v>615798.89480200002</v>
      </c>
      <c r="H166" s="41">
        <f t="shared" si="31"/>
        <v>632454.759082</v>
      </c>
      <c r="I166" s="23">
        <f t="shared" si="32"/>
        <v>8.2208272694954572E-4</v>
      </c>
      <c r="J166" s="23">
        <f t="shared" si="33"/>
        <v>4.3084722575027184E-2</v>
      </c>
      <c r="K166" s="23">
        <f t="shared" si="34"/>
        <v>0.10350931049248191</v>
      </c>
      <c r="L166" s="3">
        <v>4036500.983819</v>
      </c>
      <c r="M166" s="3">
        <v>6544</v>
      </c>
      <c r="N166" s="3">
        <v>1178280</v>
      </c>
      <c r="O166" s="3">
        <v>3392810</v>
      </c>
      <c r="P166" s="3">
        <v>171483</v>
      </c>
      <c r="Q166" s="3">
        <v>411981</v>
      </c>
      <c r="R166" s="3">
        <v>3980134.7148372997</v>
      </c>
      <c r="S166" s="3">
        <v>4730397.2975779846</v>
      </c>
      <c r="T166" s="3">
        <v>615798894802</v>
      </c>
      <c r="U166" s="3">
        <v>632454759082</v>
      </c>
    </row>
    <row r="167" spans="1:21" x14ac:dyDescent="0.45">
      <c r="A167" s="39" t="s">
        <v>363</v>
      </c>
      <c r="B167" s="39">
        <v>11588</v>
      </c>
      <c r="C167" s="39" t="s">
        <v>6</v>
      </c>
      <c r="D167" s="23">
        <f t="shared" si="27"/>
        <v>0.25173998616433568</v>
      </c>
      <c r="E167" s="23">
        <f t="shared" si="28"/>
        <v>1.3129119836477958</v>
      </c>
      <c r="F167" s="23">
        <f t="shared" si="29"/>
        <v>0.64844050942303399</v>
      </c>
      <c r="G167" s="41">
        <f t="shared" si="30"/>
        <v>920866.06442900002</v>
      </c>
      <c r="H167" s="41">
        <f t="shared" si="31"/>
        <v>1759059.7892819999</v>
      </c>
      <c r="I167" s="23">
        <f t="shared" si="32"/>
        <v>4.6465739031099948E-2</v>
      </c>
      <c r="J167" s="23">
        <f t="shared" si="33"/>
        <v>0.44361816227401912</v>
      </c>
      <c r="K167" s="23">
        <f t="shared" si="34"/>
        <v>0.19775451319092321</v>
      </c>
      <c r="L167" s="3">
        <v>7767886.0914580002</v>
      </c>
      <c r="M167" s="3">
        <v>1362367.872678</v>
      </c>
      <c r="N167" s="3">
        <v>20256120</v>
      </c>
      <c r="O167" s="3">
        <v>10004394</v>
      </c>
      <c r="P167" s="3">
        <v>6503406</v>
      </c>
      <c r="Q167" s="3">
        <v>2899065</v>
      </c>
      <c r="R167" s="3">
        <v>14659918.265435901</v>
      </c>
      <c r="S167" s="3">
        <v>15428391.432394711</v>
      </c>
      <c r="T167" s="3">
        <v>920866064429</v>
      </c>
      <c r="U167" s="3">
        <v>1759059789282</v>
      </c>
    </row>
    <row r="168" spans="1:21" x14ac:dyDescent="0.45">
      <c r="A168" s="39" t="s">
        <v>375</v>
      </c>
      <c r="B168" s="39">
        <v>11626</v>
      </c>
      <c r="C168" s="39" t="s">
        <v>6</v>
      </c>
      <c r="D168" s="23">
        <f t="shared" si="27"/>
        <v>0.18281332284753254</v>
      </c>
      <c r="E168" s="23">
        <f t="shared" si="28"/>
        <v>1.0438742930179339</v>
      </c>
      <c r="F168" s="23">
        <f t="shared" si="29"/>
        <v>0.5514730887535455</v>
      </c>
      <c r="G168" s="41">
        <f t="shared" si="30"/>
        <v>1694749.5992439999</v>
      </c>
      <c r="H168" s="41">
        <f t="shared" si="31"/>
        <v>1730852.226828</v>
      </c>
      <c r="I168" s="23">
        <f t="shared" si="32"/>
        <v>7.0584553732747345E-5</v>
      </c>
      <c r="J168" s="23">
        <f t="shared" si="33"/>
        <v>0</v>
      </c>
      <c r="K168" s="23">
        <f t="shared" si="34"/>
        <v>0</v>
      </c>
      <c r="L168" s="3">
        <v>2595810.6637499998</v>
      </c>
      <c r="M168" s="3">
        <v>1087.5</v>
      </c>
      <c r="N168" s="3">
        <v>7411112</v>
      </c>
      <c r="O168" s="3">
        <v>3915250</v>
      </c>
      <c r="P168" s="3">
        <v>0</v>
      </c>
      <c r="Q168" s="3">
        <v>0</v>
      </c>
      <c r="R168" s="3">
        <v>7703526.7809269996</v>
      </c>
      <c r="S168" s="3">
        <v>7099621.1417121999</v>
      </c>
      <c r="T168" s="3">
        <v>1694749599244</v>
      </c>
      <c r="U168" s="3">
        <v>1730852226828</v>
      </c>
    </row>
    <row r="169" spans="1:21" x14ac:dyDescent="0.45">
      <c r="A169" s="39" t="s">
        <v>379</v>
      </c>
      <c r="B169" s="39">
        <v>11649</v>
      </c>
      <c r="C169" s="39" t="s">
        <v>9</v>
      </c>
      <c r="D169" s="23">
        <f t="shared" si="27"/>
        <v>3.3565722001789418</v>
      </c>
      <c r="E169" s="23">
        <f t="shared" si="28"/>
        <v>1.7201093620175101</v>
      </c>
      <c r="F169" s="23">
        <f t="shared" si="29"/>
        <v>1.0903365608700375</v>
      </c>
      <c r="G169" s="41">
        <f t="shared" si="30"/>
        <v>4949349.8659110004</v>
      </c>
      <c r="H169" s="41">
        <f t="shared" si="31"/>
        <v>6531053.9248329997</v>
      </c>
      <c r="I169" s="23">
        <f t="shared" si="32"/>
        <v>0.12684213358910687</v>
      </c>
      <c r="J169" s="23">
        <f t="shared" si="33"/>
        <v>0.22622820693677756</v>
      </c>
      <c r="K169" s="23">
        <f t="shared" si="34"/>
        <v>2.6880234308363234E-2</v>
      </c>
      <c r="L169" s="3">
        <v>30570153.005371999</v>
      </c>
      <c r="M169" s="3">
        <v>1564967.2452149999</v>
      </c>
      <c r="N169" s="3">
        <v>7832992</v>
      </c>
      <c r="O169" s="3">
        <v>4965148</v>
      </c>
      <c r="P169" s="3">
        <v>1395592</v>
      </c>
      <c r="Q169" s="3">
        <v>165823</v>
      </c>
      <c r="R169" s="3">
        <v>6168956.6429265672</v>
      </c>
      <c r="S169" s="3">
        <v>4553775.5755324252</v>
      </c>
      <c r="T169" s="3">
        <v>4949349865911</v>
      </c>
      <c r="U169" s="3">
        <v>6531053924833</v>
      </c>
    </row>
    <row r="170" spans="1:21" x14ac:dyDescent="0.45">
      <c r="A170" s="39" t="s">
        <v>387</v>
      </c>
      <c r="B170" s="39">
        <v>11660</v>
      </c>
      <c r="C170" s="39" t="s">
        <v>6</v>
      </c>
      <c r="D170" s="23">
        <f t="shared" si="27"/>
        <v>0.1912477106866563</v>
      </c>
      <c r="E170" s="23">
        <f t="shared" si="28"/>
        <v>1.2811729524339224</v>
      </c>
      <c r="F170" s="23">
        <f t="shared" si="29"/>
        <v>0.42708306810839453</v>
      </c>
      <c r="G170" s="41">
        <f t="shared" si="30"/>
        <v>322657.190634</v>
      </c>
      <c r="H170" s="41">
        <f t="shared" si="31"/>
        <v>490639.68485999998</v>
      </c>
      <c r="I170" s="23">
        <f t="shared" si="32"/>
        <v>2.4189844312969631E-2</v>
      </c>
      <c r="J170" s="23">
        <f t="shared" si="33"/>
        <v>0</v>
      </c>
      <c r="K170" s="23">
        <f t="shared" si="34"/>
        <v>0.15469404010421431</v>
      </c>
      <c r="L170" s="3">
        <v>1519911.3196939998</v>
      </c>
      <c r="M170" s="3">
        <v>226829.41890199998</v>
      </c>
      <c r="N170" s="3">
        <v>5090961</v>
      </c>
      <c r="O170" s="3">
        <v>1697088</v>
      </c>
      <c r="P170" s="3">
        <v>0</v>
      </c>
      <c r="Q170" s="3">
        <v>725287</v>
      </c>
      <c r="R170" s="3">
        <v>4688525.8120570676</v>
      </c>
      <c r="S170" s="3">
        <v>3973671.9311224851</v>
      </c>
      <c r="T170" s="3">
        <v>322657190634</v>
      </c>
      <c r="U170" s="3">
        <v>490639684860</v>
      </c>
    </row>
    <row r="171" spans="1:21" x14ac:dyDescent="0.45">
      <c r="A171" s="39" t="s">
        <v>395</v>
      </c>
      <c r="B171" s="39">
        <v>11673</v>
      </c>
      <c r="C171" s="39" t="s">
        <v>6</v>
      </c>
      <c r="D171" s="23">
        <f t="shared" si="27"/>
        <v>0.15165172193549981</v>
      </c>
      <c r="E171" s="23">
        <f t="shared" si="28"/>
        <v>1.6589019014778505</v>
      </c>
      <c r="F171" s="23">
        <f t="shared" si="29"/>
        <v>1.3038813170433694</v>
      </c>
      <c r="G171" s="41">
        <f t="shared" si="30"/>
        <v>220015.43277499999</v>
      </c>
      <c r="H171" s="41">
        <f t="shared" si="31"/>
        <v>224250.164231</v>
      </c>
      <c r="I171" s="23">
        <f t="shared" si="32"/>
        <v>8.813120594415861E-3</v>
      </c>
      <c r="J171" s="23">
        <f t="shared" si="33"/>
        <v>0</v>
      </c>
      <c r="K171" s="23">
        <f t="shared" si="34"/>
        <v>0.26416228294907662</v>
      </c>
      <c r="L171" s="3">
        <v>993584.12046499993</v>
      </c>
      <c r="M171" s="3">
        <v>44843.302939999994</v>
      </c>
      <c r="N171" s="3">
        <v>5434355</v>
      </c>
      <c r="O171" s="3">
        <v>4271352</v>
      </c>
      <c r="P171" s="3">
        <v>0</v>
      </c>
      <c r="Q171" s="3">
        <v>672061</v>
      </c>
      <c r="R171" s="3">
        <v>2544121.7137329001</v>
      </c>
      <c r="S171" s="3">
        <v>3275874.8393492987</v>
      </c>
      <c r="T171" s="3">
        <v>220015432775</v>
      </c>
      <c r="U171" s="3">
        <v>224250164231</v>
      </c>
    </row>
    <row r="172" spans="1:21" x14ac:dyDescent="0.45">
      <c r="A172" s="39" t="s">
        <v>403</v>
      </c>
      <c r="B172" s="39">
        <v>11692</v>
      </c>
      <c r="C172" s="39" t="s">
        <v>6</v>
      </c>
      <c r="D172" s="23">
        <f t="shared" si="27"/>
        <v>0.12236368703221383</v>
      </c>
      <c r="E172" s="23">
        <f t="shared" si="28"/>
        <v>3.0941741100432276</v>
      </c>
      <c r="F172" s="23">
        <f t="shared" si="29"/>
        <v>1.379288592223979</v>
      </c>
      <c r="G172" s="41">
        <f t="shared" si="30"/>
        <v>10760.197869</v>
      </c>
      <c r="H172" s="41">
        <f t="shared" si="31"/>
        <v>27938.689267999998</v>
      </c>
      <c r="I172" s="23">
        <f t="shared" si="32"/>
        <v>4.2581293331113278E-3</v>
      </c>
      <c r="J172" s="23">
        <f t="shared" si="33"/>
        <v>0.18157576102071546</v>
      </c>
      <c r="K172" s="23">
        <f t="shared" si="34"/>
        <v>6.977498275676583E-2</v>
      </c>
      <c r="L172" s="3">
        <v>311791.07294900005</v>
      </c>
      <c r="M172" s="3">
        <v>23429.450860999998</v>
      </c>
      <c r="N172" s="3">
        <v>3942084</v>
      </c>
      <c r="O172" s="3">
        <v>1757261</v>
      </c>
      <c r="P172" s="3">
        <v>499541</v>
      </c>
      <c r="Q172" s="3">
        <v>191961</v>
      </c>
      <c r="R172" s="3">
        <v>2751143.6393925333</v>
      </c>
      <c r="S172" s="3">
        <v>1274034.3173335281</v>
      </c>
      <c r="T172" s="3">
        <v>10760197869</v>
      </c>
      <c r="U172" s="3">
        <v>27938689268</v>
      </c>
    </row>
    <row r="173" spans="1:21" x14ac:dyDescent="0.45">
      <c r="A173" s="39" t="s">
        <v>405</v>
      </c>
      <c r="B173" s="39">
        <v>11698</v>
      </c>
      <c r="C173" s="39" t="s">
        <v>6</v>
      </c>
      <c r="D173" s="23">
        <f t="shared" si="27"/>
        <v>0.41654577130893372</v>
      </c>
      <c r="E173" s="23">
        <f t="shared" si="28"/>
        <v>2.098917052216779</v>
      </c>
      <c r="F173" s="23">
        <f t="shared" si="29"/>
        <v>0.11700989777732621</v>
      </c>
      <c r="G173" s="41">
        <f t="shared" si="30"/>
        <v>1226279.343502</v>
      </c>
      <c r="H173" s="41">
        <f t="shared" si="31"/>
        <v>2416519.5969489999</v>
      </c>
      <c r="I173" s="23">
        <f t="shared" si="32"/>
        <v>3.554176800223021E-2</v>
      </c>
      <c r="J173" s="23">
        <f t="shared" si="33"/>
        <v>0.10140621527611125</v>
      </c>
      <c r="K173" s="23">
        <f t="shared" si="34"/>
        <v>5.0849745994483355E-3</v>
      </c>
      <c r="L173" s="3">
        <v>12705002.436162001</v>
      </c>
      <c r="M173" s="3">
        <v>2304278.3390969997</v>
      </c>
      <c r="N173" s="3">
        <v>32009383</v>
      </c>
      <c r="O173" s="3">
        <v>1784451</v>
      </c>
      <c r="P173" s="3">
        <v>3287233</v>
      </c>
      <c r="Q173" s="3">
        <v>164837</v>
      </c>
      <c r="R173" s="3">
        <v>32416484.44377343</v>
      </c>
      <c r="S173" s="3">
        <v>15250427.817618221</v>
      </c>
      <c r="T173" s="3">
        <v>1226279343502</v>
      </c>
      <c r="U173" s="3">
        <v>2416519596949</v>
      </c>
    </row>
    <row r="174" spans="1:21" x14ac:dyDescent="0.45">
      <c r="A174" s="39" t="s">
        <v>418</v>
      </c>
      <c r="B174" s="39">
        <v>11709</v>
      </c>
      <c r="C174" s="39" t="s">
        <v>9</v>
      </c>
      <c r="D174" s="23">
        <f t="shared" si="27"/>
        <v>0.19429692811075241</v>
      </c>
      <c r="E174" s="23">
        <f t="shared" si="28"/>
        <v>3.7678530938849045E-4</v>
      </c>
      <c r="F174" s="23">
        <f t="shared" si="29"/>
        <v>2.2210939432238098E-2</v>
      </c>
      <c r="G174" s="41">
        <f t="shared" si="30"/>
        <v>101622146.04623599</v>
      </c>
      <c r="H174" s="41">
        <f t="shared" si="31"/>
        <v>111762230.263311</v>
      </c>
      <c r="I174" s="23">
        <f t="shared" si="32"/>
        <v>0</v>
      </c>
      <c r="J174" s="23">
        <f t="shared" si="33"/>
        <v>0</v>
      </c>
      <c r="K174" s="23">
        <f t="shared" si="34"/>
        <v>0</v>
      </c>
      <c r="L174" s="3">
        <v>55883171.595876001</v>
      </c>
      <c r="M174" s="3">
        <v>0</v>
      </c>
      <c r="N174" s="3">
        <v>54185</v>
      </c>
      <c r="O174" s="3">
        <v>3194126</v>
      </c>
      <c r="P174" s="3">
        <v>0</v>
      </c>
      <c r="Q174" s="3">
        <v>0</v>
      </c>
      <c r="R174" s="3">
        <v>111610431.11501159</v>
      </c>
      <c r="S174" s="3">
        <v>143808685.3437582</v>
      </c>
      <c r="T174" s="3">
        <v>101622146046236</v>
      </c>
      <c r="U174" s="3">
        <v>111762230263311</v>
      </c>
    </row>
    <row r="175" spans="1:21" x14ac:dyDescent="0.45">
      <c r="A175" s="39" t="s">
        <v>420</v>
      </c>
      <c r="B175" s="39">
        <v>11712</v>
      </c>
      <c r="C175" s="39" t="s">
        <v>9</v>
      </c>
      <c r="D175" s="23">
        <f t="shared" si="27"/>
        <v>2.9185371439817462</v>
      </c>
      <c r="E175" s="23">
        <f t="shared" si="28"/>
        <v>3.5665474124538486E-2</v>
      </c>
      <c r="F175" s="23">
        <f t="shared" si="29"/>
        <v>6.5095824110510569E-2</v>
      </c>
      <c r="G175" s="41">
        <f t="shared" si="30"/>
        <v>4019427.3489140002</v>
      </c>
      <c r="H175" s="41">
        <f t="shared" si="31"/>
        <v>4420798.8714920003</v>
      </c>
      <c r="I175" s="23">
        <f t="shared" si="32"/>
        <v>0.12210933072768879</v>
      </c>
      <c r="J175" s="23">
        <f t="shared" si="33"/>
        <v>0</v>
      </c>
      <c r="K175" s="23">
        <f t="shared" si="34"/>
        <v>0</v>
      </c>
      <c r="L175" s="3">
        <v>24836326.818551</v>
      </c>
      <c r="M175" s="3">
        <v>982277.28873699997</v>
      </c>
      <c r="N175" s="3">
        <v>151754</v>
      </c>
      <c r="O175" s="3">
        <v>276978</v>
      </c>
      <c r="P175" s="3">
        <v>0</v>
      </c>
      <c r="Q175" s="3">
        <v>0</v>
      </c>
      <c r="R175" s="3">
        <v>4022122.1543157003</v>
      </c>
      <c r="S175" s="3">
        <v>4254927.3134600092</v>
      </c>
      <c r="T175" s="3">
        <v>4019427348914</v>
      </c>
      <c r="U175" s="3">
        <v>4420798871492</v>
      </c>
    </row>
    <row r="176" spans="1:21" x14ac:dyDescent="0.45">
      <c r="A176" s="39" t="s">
        <v>422</v>
      </c>
      <c r="B176" s="39">
        <v>11725</v>
      </c>
      <c r="C176" s="39" t="s">
        <v>6</v>
      </c>
      <c r="D176" s="23">
        <f t="shared" si="27"/>
        <v>0.35915865520995244</v>
      </c>
      <c r="E176" s="23">
        <f t="shared" si="28"/>
        <v>0</v>
      </c>
      <c r="F176" s="23">
        <f t="shared" si="29"/>
        <v>0.1803052120199457</v>
      </c>
      <c r="G176" s="41">
        <f t="shared" si="30"/>
        <v>108474.243684</v>
      </c>
      <c r="H176" s="41">
        <f t="shared" si="31"/>
        <v>124762.259423</v>
      </c>
      <c r="I176" s="23">
        <f t="shared" si="32"/>
        <v>0</v>
      </c>
      <c r="J176" s="23">
        <f t="shared" si="33"/>
        <v>0</v>
      </c>
      <c r="K176" s="23">
        <f t="shared" si="34"/>
        <v>9.5776276907861876E-2</v>
      </c>
      <c r="L176" s="3">
        <v>699345.15042800002</v>
      </c>
      <c r="M176" s="3">
        <v>0</v>
      </c>
      <c r="N176" s="3">
        <v>0</v>
      </c>
      <c r="O176" s="3">
        <v>175543</v>
      </c>
      <c r="P176" s="3">
        <v>0</v>
      </c>
      <c r="Q176" s="3">
        <v>88000</v>
      </c>
      <c r="R176" s="3">
        <v>918807.90150839998</v>
      </c>
      <c r="S176" s="3">
        <v>973588.05124602339</v>
      </c>
      <c r="T176" s="3">
        <v>108474243684</v>
      </c>
      <c r="U176" s="3">
        <v>124762259423</v>
      </c>
    </row>
    <row r="177" spans="1:21" x14ac:dyDescent="0.45">
      <c r="A177" s="39" t="s">
        <v>426</v>
      </c>
      <c r="B177" s="39">
        <v>11729</v>
      </c>
      <c r="C177" s="39" t="s">
        <v>9</v>
      </c>
      <c r="D177" s="23">
        <f t="shared" si="27"/>
        <v>3.5413235359136515</v>
      </c>
      <c r="E177" s="23">
        <f t="shared" si="28"/>
        <v>2.4392187396937617</v>
      </c>
      <c r="F177" s="23">
        <f t="shared" si="29"/>
        <v>0</v>
      </c>
      <c r="G177" s="41">
        <f t="shared" si="30"/>
        <v>861525.20789800002</v>
      </c>
      <c r="H177" s="41">
        <f t="shared" si="31"/>
        <v>3290853.099351</v>
      </c>
      <c r="I177" s="23">
        <f t="shared" si="32"/>
        <v>0.51215710729783037</v>
      </c>
      <c r="J177" s="23">
        <f t="shared" si="33"/>
        <v>0.96786755431676819</v>
      </c>
      <c r="K177" s="23">
        <f t="shared" si="34"/>
        <v>0</v>
      </c>
      <c r="L177" s="3">
        <v>8511419.7788859997</v>
      </c>
      <c r="M177" s="3">
        <v>2508826.346959</v>
      </c>
      <c r="N177" s="3">
        <v>2931279</v>
      </c>
      <c r="O177" s="3">
        <v>0</v>
      </c>
      <c r="P177" s="3">
        <v>2370573</v>
      </c>
      <c r="Q177" s="3">
        <v>0</v>
      </c>
      <c r="R177" s="3">
        <v>2449274.1692053331</v>
      </c>
      <c r="S177" s="3">
        <v>1201728.632327585</v>
      </c>
      <c r="T177" s="3">
        <v>861525207898</v>
      </c>
      <c r="U177" s="3">
        <v>3290853099351</v>
      </c>
    </row>
    <row r="178" spans="1:21" x14ac:dyDescent="0.45">
      <c r="A178" s="39" t="s">
        <v>432</v>
      </c>
      <c r="B178" s="39">
        <v>11722</v>
      </c>
      <c r="C178" s="39" t="s">
        <v>6</v>
      </c>
      <c r="D178" s="23">
        <f t="shared" si="27"/>
        <v>2.0350225406539479</v>
      </c>
      <c r="E178" s="23">
        <f t="shared" si="28"/>
        <v>1.2725879117174264</v>
      </c>
      <c r="F178" s="23">
        <f t="shared" si="29"/>
        <v>0.64572240272412329</v>
      </c>
      <c r="G178" s="41">
        <f t="shared" si="30"/>
        <v>22076.261568999998</v>
      </c>
      <c r="H178" s="41">
        <f t="shared" si="31"/>
        <v>70917.913321</v>
      </c>
      <c r="I178" s="23">
        <f t="shared" si="32"/>
        <v>0.61327505134237514</v>
      </c>
      <c r="J178" s="23">
        <f t="shared" si="33"/>
        <v>0.35865649641787872</v>
      </c>
      <c r="K178" s="23">
        <f t="shared" si="34"/>
        <v>5.7071095132540953E-2</v>
      </c>
      <c r="L178" s="3">
        <v>1096459.9635649999</v>
      </c>
      <c r="M178" s="3">
        <v>483518.393087</v>
      </c>
      <c r="N178" s="3">
        <v>342832</v>
      </c>
      <c r="O178" s="3">
        <v>173956</v>
      </c>
      <c r="P178" s="3">
        <v>141386</v>
      </c>
      <c r="Q178" s="3">
        <v>22498</v>
      </c>
      <c r="R178" s="3">
        <v>394210.06286546669</v>
      </c>
      <c r="S178" s="3">
        <v>269397.49847012898</v>
      </c>
      <c r="T178" s="3">
        <v>22076261569</v>
      </c>
      <c r="U178" s="3">
        <v>70917913321</v>
      </c>
    </row>
    <row r="179" spans="1:21" x14ac:dyDescent="0.45">
      <c r="A179" s="39" t="s">
        <v>443</v>
      </c>
      <c r="B179" s="39">
        <v>11745</v>
      </c>
      <c r="C179" s="39" t="s">
        <v>9</v>
      </c>
      <c r="D179" s="23">
        <f t="shared" si="27"/>
        <v>0.60634457709811129</v>
      </c>
      <c r="E179" s="23">
        <f t="shared" si="28"/>
        <v>2.5170989112037869E-4</v>
      </c>
      <c r="F179" s="23">
        <f t="shared" si="29"/>
        <v>6.340883710006201E-2</v>
      </c>
      <c r="G179" s="41">
        <f t="shared" si="30"/>
        <v>75550933.311286002</v>
      </c>
      <c r="H179" s="41">
        <f t="shared" si="31"/>
        <v>98795173.804919004</v>
      </c>
      <c r="I179" s="23">
        <f t="shared" si="32"/>
        <v>0</v>
      </c>
      <c r="J179" s="23">
        <f t="shared" si="33"/>
        <v>0</v>
      </c>
      <c r="K179" s="23">
        <f t="shared" si="34"/>
        <v>0</v>
      </c>
      <c r="L179" s="3">
        <v>125802522.314182</v>
      </c>
      <c r="M179" s="3">
        <v>0</v>
      </c>
      <c r="N179" s="3">
        <v>26112</v>
      </c>
      <c r="O179" s="3">
        <v>6577936</v>
      </c>
      <c r="P179" s="3">
        <v>0</v>
      </c>
      <c r="Q179" s="3">
        <v>0</v>
      </c>
      <c r="R179" s="3">
        <v>90306938.858271375</v>
      </c>
      <c r="S179" s="3">
        <v>103738474.01774171</v>
      </c>
      <c r="T179" s="3">
        <v>75550933311286</v>
      </c>
      <c r="U179" s="3">
        <v>98795173804919</v>
      </c>
    </row>
    <row r="180" spans="1:21" x14ac:dyDescent="0.45">
      <c r="A180" s="39" t="s">
        <v>447</v>
      </c>
      <c r="B180" s="39">
        <v>11753</v>
      </c>
      <c r="C180" s="39" t="s">
        <v>6</v>
      </c>
      <c r="D180" s="23">
        <f t="shared" si="27"/>
        <v>5.8292693409811658E-3</v>
      </c>
      <c r="E180" s="23">
        <f t="shared" si="28"/>
        <v>1.3257538623482377</v>
      </c>
      <c r="F180" s="23">
        <f t="shared" si="29"/>
        <v>0.10534609043328992</v>
      </c>
      <c r="G180" s="41">
        <f t="shared" si="30"/>
        <v>0</v>
      </c>
      <c r="H180" s="41">
        <f t="shared" si="31"/>
        <v>0</v>
      </c>
      <c r="I180" s="23">
        <f t="shared" si="32"/>
        <v>4.6425495424851351E-3</v>
      </c>
      <c r="J180" s="23">
        <f t="shared" si="33"/>
        <v>0.20457346627033318</v>
      </c>
      <c r="K180" s="23">
        <f t="shared" si="34"/>
        <v>8.3899784919073267E-2</v>
      </c>
      <c r="L180" s="3">
        <v>7119</v>
      </c>
      <c r="M180" s="3">
        <v>7119</v>
      </c>
      <c r="N180" s="3">
        <v>809539</v>
      </c>
      <c r="O180" s="3">
        <v>64327</v>
      </c>
      <c r="P180" s="3">
        <v>156849</v>
      </c>
      <c r="Q180" s="3">
        <v>64327</v>
      </c>
      <c r="R180" s="3">
        <v>766712.33498449996</v>
      </c>
      <c r="S180" s="3">
        <v>610625.41320159263</v>
      </c>
      <c r="T180" s="3">
        <v>0</v>
      </c>
      <c r="U180" s="3">
        <v>0</v>
      </c>
    </row>
    <row r="181" spans="1:21" x14ac:dyDescent="0.45">
      <c r="A181" s="39" t="s">
        <v>455</v>
      </c>
      <c r="B181" s="39">
        <v>11776</v>
      </c>
      <c r="C181" s="39" t="s">
        <v>6</v>
      </c>
      <c r="D181" s="23">
        <f t="shared" si="27"/>
        <v>0</v>
      </c>
      <c r="E181" s="23">
        <f t="shared" si="28"/>
        <v>0.99429867662678972</v>
      </c>
      <c r="F181" s="23">
        <f t="shared" si="29"/>
        <v>1.2583089312999238E-2</v>
      </c>
      <c r="G181" s="41">
        <f t="shared" si="30"/>
        <v>0</v>
      </c>
      <c r="H181" s="41">
        <f t="shared" si="31"/>
        <v>-9.9999999999999995E-7</v>
      </c>
      <c r="I181" s="23">
        <f t="shared" si="32"/>
        <v>0</v>
      </c>
      <c r="J181" s="23">
        <f t="shared" si="33"/>
        <v>0.99429867662678972</v>
      </c>
      <c r="K181" s="23">
        <f t="shared" si="34"/>
        <v>1.2583089312999238E-2</v>
      </c>
      <c r="L181" s="3">
        <v>0</v>
      </c>
      <c r="M181" s="3">
        <v>0</v>
      </c>
      <c r="N181" s="3">
        <v>4026000</v>
      </c>
      <c r="O181" s="3">
        <v>50950</v>
      </c>
      <c r="P181" s="3">
        <v>4026000</v>
      </c>
      <c r="Q181" s="3">
        <v>50950</v>
      </c>
      <c r="R181" s="3">
        <v>4049085.1437702961</v>
      </c>
      <c r="S181" s="3">
        <v>4049085.1437702961</v>
      </c>
      <c r="T181" s="3">
        <v>0</v>
      </c>
      <c r="U181" s="3">
        <v>-1</v>
      </c>
    </row>
    <row r="182" spans="1:21" x14ac:dyDescent="0.45">
      <c r="A182" s="39" t="s">
        <v>457</v>
      </c>
      <c r="B182" s="39">
        <v>11774</v>
      </c>
      <c r="C182" s="39" t="s">
        <v>9</v>
      </c>
      <c r="D182" s="23">
        <f t="shared" si="27"/>
        <v>0.50297503456453374</v>
      </c>
      <c r="E182" s="23">
        <f t="shared" si="28"/>
        <v>1.0136134719617498</v>
      </c>
      <c r="F182" s="23">
        <f t="shared" si="29"/>
        <v>1.5261978047328066E-2</v>
      </c>
      <c r="G182" s="41">
        <f t="shared" si="30"/>
        <v>0</v>
      </c>
      <c r="H182" s="41">
        <f t="shared" si="31"/>
        <v>908511.63859500003</v>
      </c>
      <c r="I182" s="23">
        <f t="shared" si="32"/>
        <v>0.50297503456453374</v>
      </c>
      <c r="J182" s="23">
        <f t="shared" si="33"/>
        <v>1.0136134719617498</v>
      </c>
      <c r="K182" s="23">
        <f t="shared" si="34"/>
        <v>1.5261978047328066E-2</v>
      </c>
      <c r="L182" s="3">
        <v>992439.52152900002</v>
      </c>
      <c r="M182" s="3">
        <v>992439.52152900002</v>
      </c>
      <c r="N182" s="3">
        <v>1000000</v>
      </c>
      <c r="O182" s="3">
        <v>15057</v>
      </c>
      <c r="P182" s="3">
        <v>1000000</v>
      </c>
      <c r="Q182" s="3">
        <v>15057</v>
      </c>
      <c r="R182" s="3">
        <v>986569.36560304172</v>
      </c>
      <c r="S182" s="3">
        <v>986569.36560304172</v>
      </c>
      <c r="T182" s="3">
        <v>0</v>
      </c>
      <c r="U182" s="3">
        <v>908511638595</v>
      </c>
    </row>
  </sheetData>
  <autoFilter ref="A2:U182"/>
  <mergeCells count="9">
    <mergeCell ref="H1:H2"/>
    <mergeCell ref="I1:K1"/>
    <mergeCell ref="N1:O1"/>
    <mergeCell ref="P1:Q1"/>
    <mergeCell ref="A1:A2"/>
    <mergeCell ref="B1:B2"/>
    <mergeCell ref="C1:C2"/>
    <mergeCell ref="D1:F1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rightToLeft="1" topLeftCell="D1" workbookViewId="0">
      <selection activeCell="O1" sqref="O1:O1048576"/>
    </sheetView>
  </sheetViews>
  <sheetFormatPr defaultRowHeight="18" x14ac:dyDescent="0.45"/>
  <cols>
    <col min="1" max="1" width="43.42578125" style="2" bestFit="1" customWidth="1"/>
    <col min="2" max="2" width="16" style="2" bestFit="1" customWidth="1"/>
    <col min="3" max="3" width="9.85546875" style="2" bestFit="1" customWidth="1"/>
    <col min="4" max="4" width="15.140625" style="2" bestFit="1" customWidth="1"/>
    <col min="5" max="5" width="37.5703125" style="2" bestFit="1" customWidth="1"/>
    <col min="6" max="6" width="6.7109375" style="2" bestFit="1" customWidth="1"/>
    <col min="7" max="7" width="16" style="2" bestFit="1" customWidth="1"/>
    <col min="8" max="8" width="9" style="2" bestFit="1" customWidth="1"/>
    <col min="9" max="9" width="11" style="2" bestFit="1" customWidth="1"/>
    <col min="10" max="10" width="15" style="2" bestFit="1" customWidth="1"/>
    <col min="11" max="11" width="14.140625" style="2" bestFit="1" customWidth="1"/>
    <col min="12" max="12" width="15.140625" style="2" bestFit="1" customWidth="1"/>
    <col min="13" max="13" width="14.140625" style="2" bestFit="1" customWidth="1"/>
    <col min="14" max="14" width="7.140625" style="2" bestFit="1" customWidth="1"/>
    <col min="15" max="15" width="10.42578125" style="2" bestFit="1" customWidth="1"/>
    <col min="16" max="16" width="7.140625" style="2" bestFit="1" customWidth="1"/>
    <col min="17" max="17" width="7.7109375" style="2" bestFit="1" customWidth="1"/>
    <col min="18" max="18" width="7.140625" style="2" bestFit="1" customWidth="1"/>
    <col min="19" max="19" width="7" style="2" bestFit="1" customWidth="1"/>
    <col min="20" max="20" width="10.140625" style="2" bestFit="1" customWidth="1"/>
    <col min="21" max="21" width="11.140625" style="2" bestFit="1" customWidth="1"/>
    <col min="22" max="22" width="9.5703125" style="2" bestFit="1" customWidth="1"/>
    <col min="23" max="23" width="17.5703125" style="2" bestFit="1" customWidth="1"/>
    <col min="24" max="24" width="17.85546875" style="3" bestFit="1" customWidth="1"/>
    <col min="25" max="26" width="17.42578125" style="3" bestFit="1" customWidth="1"/>
    <col min="27" max="27" width="16.28515625" style="3" bestFit="1" customWidth="1"/>
    <col min="28" max="28" width="17.28515625" style="3" bestFit="1" customWidth="1"/>
    <col min="29" max="16384" width="9.140625" style="2"/>
  </cols>
  <sheetData>
    <row r="1" spans="1:28" ht="19.5" x14ac:dyDescent="0.45">
      <c r="N1" s="3"/>
      <c r="O1" s="3"/>
      <c r="P1" s="3"/>
      <c r="Q1" s="3"/>
      <c r="R1" s="3"/>
      <c r="S1" s="3"/>
      <c r="T1" s="3"/>
      <c r="U1" s="3"/>
      <c r="V1" s="3"/>
      <c r="W1" s="54" t="s">
        <v>484</v>
      </c>
      <c r="X1" s="54"/>
      <c r="Y1" s="54"/>
      <c r="Z1" s="54"/>
      <c r="AA1" s="54"/>
      <c r="AB1" s="54"/>
    </row>
    <row r="2" spans="1:28" ht="19.5" x14ac:dyDescent="0.45">
      <c r="N2" s="3"/>
      <c r="O2" s="3"/>
      <c r="P2" s="3"/>
      <c r="Q2" s="3"/>
      <c r="R2" s="3"/>
      <c r="S2" s="3"/>
      <c r="T2" s="3"/>
      <c r="U2" s="3"/>
      <c r="V2" s="3"/>
      <c r="W2" s="54" t="s">
        <v>510</v>
      </c>
      <c r="X2" s="54"/>
      <c r="Y2" s="54"/>
      <c r="Z2" s="55" t="s">
        <v>496</v>
      </c>
      <c r="AA2" s="56"/>
      <c r="AB2" s="57"/>
    </row>
    <row r="3" spans="1:28" ht="117" x14ac:dyDescent="0.45">
      <c r="A3" s="58" t="s">
        <v>0</v>
      </c>
      <c r="B3" s="58" t="s">
        <v>1</v>
      </c>
      <c r="C3" s="59" t="s">
        <v>461</v>
      </c>
      <c r="D3" s="58" t="s">
        <v>2</v>
      </c>
      <c r="E3" s="58" t="s">
        <v>600</v>
      </c>
      <c r="F3" s="58" t="s">
        <v>3</v>
      </c>
      <c r="G3" s="59" t="s">
        <v>463</v>
      </c>
      <c r="H3" s="60" t="s">
        <v>473</v>
      </c>
      <c r="I3" s="60" t="s">
        <v>477</v>
      </c>
      <c r="J3" s="61" t="s">
        <v>474</v>
      </c>
      <c r="K3" s="62" t="s">
        <v>475</v>
      </c>
      <c r="L3" s="59" t="s">
        <v>462</v>
      </c>
      <c r="M3" s="59" t="s">
        <v>464</v>
      </c>
      <c r="N3" s="63" t="s">
        <v>470</v>
      </c>
      <c r="O3" s="64" t="s">
        <v>471</v>
      </c>
      <c r="P3" s="63" t="s">
        <v>468</v>
      </c>
      <c r="Q3" s="63" t="s">
        <v>469</v>
      </c>
      <c r="R3" s="63" t="s">
        <v>472</v>
      </c>
      <c r="S3" s="65" t="s">
        <v>465</v>
      </c>
      <c r="T3" s="65" t="s">
        <v>466</v>
      </c>
      <c r="U3" s="65" t="s">
        <v>467</v>
      </c>
      <c r="V3" s="66" t="s">
        <v>511</v>
      </c>
      <c r="W3" s="67" t="s">
        <v>512</v>
      </c>
      <c r="X3" s="67" t="s">
        <v>489</v>
      </c>
      <c r="Y3" s="67" t="s">
        <v>491</v>
      </c>
      <c r="Z3" s="67" t="s">
        <v>488</v>
      </c>
      <c r="AA3" s="67" t="s">
        <v>513</v>
      </c>
      <c r="AB3" s="67" t="s">
        <v>491</v>
      </c>
    </row>
    <row r="4" spans="1:28" x14ac:dyDescent="0.45">
      <c r="A4" s="14" t="s">
        <v>119</v>
      </c>
      <c r="B4" s="14">
        <v>11091</v>
      </c>
      <c r="C4" s="14" t="s">
        <v>120</v>
      </c>
      <c r="D4" s="14" t="s">
        <v>121</v>
      </c>
      <c r="E4" s="14" t="s">
        <v>549</v>
      </c>
      <c r="F4" s="14">
        <v>0</v>
      </c>
      <c r="G4" s="15">
        <v>1000000</v>
      </c>
      <c r="H4" s="15">
        <v>102.33333333333333</v>
      </c>
      <c r="I4" s="15" t="s">
        <v>514</v>
      </c>
      <c r="J4" s="15">
        <v>115020.21199700001</v>
      </c>
      <c r="K4" s="26">
        <v>959091</v>
      </c>
      <c r="L4" s="26">
        <v>1000000</v>
      </c>
      <c r="M4" s="26">
        <v>959091</v>
      </c>
      <c r="N4" s="26">
        <v>8</v>
      </c>
      <c r="O4" s="29">
        <v>81</v>
      </c>
      <c r="P4" s="26">
        <v>35</v>
      </c>
      <c r="Q4" s="26">
        <v>19</v>
      </c>
      <c r="R4" s="26">
        <v>43</v>
      </c>
      <c r="S4" s="14">
        <v>-15.46</v>
      </c>
      <c r="T4" s="15">
        <v>-16.82</v>
      </c>
      <c r="U4" s="15">
        <v>-92.71</v>
      </c>
      <c r="V4" s="68">
        <v>90.248996784227643</v>
      </c>
      <c r="W4" s="24">
        <v>4861465.2883789996</v>
      </c>
      <c r="X4" s="24">
        <v>1732337.133533</v>
      </c>
      <c r="Y4" s="24">
        <f>W4-X4</f>
        <v>3129128.1548459996</v>
      </c>
      <c r="Z4" s="24">
        <v>2218489.9542089999</v>
      </c>
      <c r="AA4" s="24">
        <v>423294.75098999997</v>
      </c>
      <c r="AB4" s="24">
        <f>Z4-AA4</f>
        <v>1795195.2032189998</v>
      </c>
    </row>
    <row r="5" spans="1:28" x14ac:dyDescent="0.45">
      <c r="A5" s="14" t="s">
        <v>198</v>
      </c>
      <c r="B5" s="14">
        <v>11281</v>
      </c>
      <c r="C5" s="14" t="s">
        <v>199</v>
      </c>
      <c r="D5" s="14" t="s">
        <v>121</v>
      </c>
      <c r="E5" s="14" t="s">
        <v>518</v>
      </c>
      <c r="F5" s="14">
        <v>0</v>
      </c>
      <c r="G5" s="15">
        <v>5000000</v>
      </c>
      <c r="H5" s="15">
        <v>78.433333333333337</v>
      </c>
      <c r="I5" s="15" t="s">
        <v>514</v>
      </c>
      <c r="J5" s="15">
        <v>143023.42262500001</v>
      </c>
      <c r="K5" s="26">
        <v>2218509</v>
      </c>
      <c r="L5" s="26">
        <v>2084337</v>
      </c>
      <c r="M5" s="26">
        <v>1064372</v>
      </c>
      <c r="N5" s="26">
        <v>13</v>
      </c>
      <c r="O5" s="29">
        <v>100</v>
      </c>
      <c r="P5" s="26">
        <v>0</v>
      </c>
      <c r="Q5" s="26">
        <v>0</v>
      </c>
      <c r="R5" s="26">
        <v>13</v>
      </c>
      <c r="S5" s="14">
        <v>-27.64</v>
      </c>
      <c r="T5" s="15">
        <v>-52.3</v>
      </c>
      <c r="U5" s="15">
        <v>-35.82</v>
      </c>
      <c r="V5" s="68">
        <v>74.483283227859545</v>
      </c>
      <c r="W5" s="24">
        <v>3793663.2285719998</v>
      </c>
      <c r="X5" s="24">
        <v>2253199.6771669998</v>
      </c>
      <c r="Y5" s="24">
        <f t="shared" ref="Y5:Y60" si="0">W5-X5</f>
        <v>1540463.551405</v>
      </c>
      <c r="Z5" s="24">
        <v>926539.26178399997</v>
      </c>
      <c r="AA5" s="24">
        <v>422655.24206399999</v>
      </c>
      <c r="AB5" s="24">
        <f t="shared" ref="AB5:AB60" si="1">Z5-AA5</f>
        <v>503884.01971999998</v>
      </c>
    </row>
    <row r="6" spans="1:28" x14ac:dyDescent="0.45">
      <c r="A6" s="14" t="s">
        <v>200</v>
      </c>
      <c r="B6" s="14">
        <v>11287</v>
      </c>
      <c r="C6" s="14" t="s">
        <v>201</v>
      </c>
      <c r="D6" s="14" t="s">
        <v>121</v>
      </c>
      <c r="E6" s="14" t="s">
        <v>524</v>
      </c>
      <c r="F6" s="14">
        <v>0</v>
      </c>
      <c r="G6" s="15">
        <v>50000000</v>
      </c>
      <c r="H6" s="15">
        <v>77.766666666666666</v>
      </c>
      <c r="I6" s="15" t="s">
        <v>514</v>
      </c>
      <c r="J6" s="15">
        <v>1910725.954408</v>
      </c>
      <c r="K6" s="26">
        <v>7169587</v>
      </c>
      <c r="L6" s="26">
        <v>6370970</v>
      </c>
      <c r="M6" s="26">
        <v>1146276</v>
      </c>
      <c r="N6" s="26">
        <v>21</v>
      </c>
      <c r="O6" s="29">
        <v>100</v>
      </c>
      <c r="P6" s="26">
        <v>0</v>
      </c>
      <c r="Q6" s="26">
        <v>0</v>
      </c>
      <c r="R6" s="26">
        <v>21</v>
      </c>
      <c r="S6" s="14">
        <v>9.75</v>
      </c>
      <c r="T6" s="15">
        <v>-29.19</v>
      </c>
      <c r="U6" s="15">
        <v>-36.61</v>
      </c>
      <c r="V6" s="68">
        <v>91.11594785189908</v>
      </c>
      <c r="W6" s="24">
        <v>10438838.178091999</v>
      </c>
      <c r="X6" s="24">
        <v>6823436.1387970001</v>
      </c>
      <c r="Y6" s="24">
        <f t="shared" si="0"/>
        <v>3615402.0392949991</v>
      </c>
      <c r="Z6" s="24">
        <v>1818631.973342</v>
      </c>
      <c r="AA6" s="24">
        <v>1985551.9783910001</v>
      </c>
      <c r="AB6" s="24">
        <f t="shared" si="1"/>
        <v>-166920.00504900003</v>
      </c>
    </row>
    <row r="7" spans="1:28" x14ac:dyDescent="0.45">
      <c r="A7" s="14" t="s">
        <v>202</v>
      </c>
      <c r="B7" s="14">
        <v>11286</v>
      </c>
      <c r="C7" s="14" t="s">
        <v>203</v>
      </c>
      <c r="D7" s="14" t="s">
        <v>121</v>
      </c>
      <c r="E7" s="14" t="s">
        <v>551</v>
      </c>
      <c r="F7" s="14">
        <v>0</v>
      </c>
      <c r="G7" s="15">
        <v>40000000</v>
      </c>
      <c r="H7" s="15">
        <v>77.63333333333334</v>
      </c>
      <c r="I7" s="15" t="s">
        <v>514</v>
      </c>
      <c r="J7" s="15">
        <v>3401111.1012590001</v>
      </c>
      <c r="K7" s="26">
        <v>22782262</v>
      </c>
      <c r="L7" s="26">
        <v>20893401</v>
      </c>
      <c r="M7" s="26">
        <v>1322493</v>
      </c>
      <c r="N7" s="26">
        <v>73</v>
      </c>
      <c r="O7" s="29">
        <v>100</v>
      </c>
      <c r="P7" s="26">
        <v>0</v>
      </c>
      <c r="Q7" s="26">
        <v>0</v>
      </c>
      <c r="R7" s="26">
        <v>73</v>
      </c>
      <c r="S7" s="14">
        <v>4.96</v>
      </c>
      <c r="T7" s="15">
        <v>-31.98</v>
      </c>
      <c r="U7" s="15">
        <v>-7.71</v>
      </c>
      <c r="V7" s="68">
        <v>109.15560128489874</v>
      </c>
      <c r="W7" s="24">
        <v>60013496.959532999</v>
      </c>
      <c r="X7" s="24">
        <v>21132856.707233999</v>
      </c>
      <c r="Y7" s="24">
        <f t="shared" si="0"/>
        <v>38880640.252298996</v>
      </c>
      <c r="Z7" s="24">
        <v>4331097.5518300002</v>
      </c>
      <c r="AA7" s="24">
        <v>2599344.0300199999</v>
      </c>
      <c r="AB7" s="24">
        <f t="shared" si="1"/>
        <v>1731753.5218100003</v>
      </c>
    </row>
    <row r="8" spans="1:28" x14ac:dyDescent="0.45">
      <c r="A8" s="14" t="s">
        <v>208</v>
      </c>
      <c r="B8" s="14">
        <v>11295</v>
      </c>
      <c r="C8" s="14" t="s">
        <v>209</v>
      </c>
      <c r="D8" s="14" t="s">
        <v>121</v>
      </c>
      <c r="E8" s="14" t="s">
        <v>559</v>
      </c>
      <c r="F8" s="14">
        <v>0</v>
      </c>
      <c r="G8" s="15">
        <v>5000000</v>
      </c>
      <c r="H8" s="15">
        <v>76.533333333333331</v>
      </c>
      <c r="I8" s="15" t="s">
        <v>514</v>
      </c>
      <c r="J8" s="15">
        <v>4028140.907987</v>
      </c>
      <c r="K8" s="26">
        <v>13951853</v>
      </c>
      <c r="L8" s="26">
        <v>1411977</v>
      </c>
      <c r="M8" s="26">
        <v>9881077</v>
      </c>
      <c r="N8" s="26">
        <v>2</v>
      </c>
      <c r="O8" s="29">
        <v>100</v>
      </c>
      <c r="P8" s="26">
        <v>0</v>
      </c>
      <c r="Q8" s="26">
        <v>0</v>
      </c>
      <c r="R8" s="26">
        <v>2</v>
      </c>
      <c r="S8" s="14">
        <v>12.24</v>
      </c>
      <c r="T8" s="15">
        <v>-19.829999999999998</v>
      </c>
      <c r="U8" s="15">
        <v>258.72000000000003</v>
      </c>
      <c r="V8" s="68">
        <v>99.988530575804234</v>
      </c>
      <c r="W8" s="24">
        <v>1914556.8108379999</v>
      </c>
      <c r="X8" s="24">
        <v>1717285.576439</v>
      </c>
      <c r="Y8" s="24">
        <f t="shared" si="0"/>
        <v>197271.23439899995</v>
      </c>
      <c r="Z8" s="24">
        <v>0</v>
      </c>
      <c r="AA8" s="24">
        <v>0</v>
      </c>
      <c r="AB8" s="24">
        <f t="shared" si="1"/>
        <v>0</v>
      </c>
    </row>
    <row r="9" spans="1:28" x14ac:dyDescent="0.45">
      <c r="A9" s="14" t="s">
        <v>216</v>
      </c>
      <c r="B9" s="14">
        <v>11306</v>
      </c>
      <c r="C9" s="14" t="s">
        <v>217</v>
      </c>
      <c r="D9" s="14" t="s">
        <v>121</v>
      </c>
      <c r="E9" s="14" t="s">
        <v>560</v>
      </c>
      <c r="F9" s="14">
        <v>0</v>
      </c>
      <c r="G9" s="15">
        <v>2000000</v>
      </c>
      <c r="H9" s="15">
        <v>73.86666666666666</v>
      </c>
      <c r="I9" s="15" t="s">
        <v>514</v>
      </c>
      <c r="J9" s="15">
        <v>239020.78202499999</v>
      </c>
      <c r="K9" s="26">
        <v>271097</v>
      </c>
      <c r="L9" s="26">
        <v>237545</v>
      </c>
      <c r="M9" s="26">
        <v>1141243</v>
      </c>
      <c r="N9" s="26">
        <v>6</v>
      </c>
      <c r="O9" s="29">
        <v>100</v>
      </c>
      <c r="P9" s="26">
        <v>0</v>
      </c>
      <c r="Q9" s="26">
        <v>0</v>
      </c>
      <c r="R9" s="26">
        <v>6</v>
      </c>
      <c r="S9" s="14">
        <v>-0.27</v>
      </c>
      <c r="T9" s="15">
        <v>2.56</v>
      </c>
      <c r="U9" s="15">
        <v>14.51</v>
      </c>
      <c r="V9" s="68">
        <v>4.3595407575478244</v>
      </c>
      <c r="W9" s="24">
        <v>3017.73</v>
      </c>
      <c r="X9" s="24">
        <v>4190.8851599999998</v>
      </c>
      <c r="Y9" s="24">
        <f t="shared" si="0"/>
        <v>-1173.1551599999998</v>
      </c>
      <c r="Z9" s="24">
        <v>1.23</v>
      </c>
      <c r="AA9" s="24">
        <v>1.29</v>
      </c>
      <c r="AB9" s="24">
        <f t="shared" si="1"/>
        <v>-6.0000000000000053E-2</v>
      </c>
    </row>
    <row r="10" spans="1:28" x14ac:dyDescent="0.45">
      <c r="A10" s="14" t="s">
        <v>222</v>
      </c>
      <c r="B10" s="14">
        <v>11318</v>
      </c>
      <c r="C10" s="14" t="s">
        <v>223</v>
      </c>
      <c r="D10" s="14" t="s">
        <v>121</v>
      </c>
      <c r="E10" s="14" t="s">
        <v>562</v>
      </c>
      <c r="F10" s="14">
        <v>0</v>
      </c>
      <c r="G10" s="15">
        <v>500000</v>
      </c>
      <c r="H10" s="15">
        <v>72.266666666666666</v>
      </c>
      <c r="I10" s="15" t="s">
        <v>514</v>
      </c>
      <c r="J10" s="15">
        <v>253987.81917800001</v>
      </c>
      <c r="K10" s="26">
        <v>1438327</v>
      </c>
      <c r="L10" s="26">
        <v>259776</v>
      </c>
      <c r="M10" s="26">
        <v>5536798</v>
      </c>
      <c r="N10" s="26">
        <v>7</v>
      </c>
      <c r="O10" s="29">
        <v>100</v>
      </c>
      <c r="P10" s="26">
        <v>0</v>
      </c>
      <c r="Q10" s="26">
        <v>0</v>
      </c>
      <c r="R10" s="26">
        <v>7</v>
      </c>
      <c r="S10" s="14">
        <v>-0.11</v>
      </c>
      <c r="T10" s="15">
        <v>-4.67</v>
      </c>
      <c r="U10" s="15">
        <v>86.13</v>
      </c>
      <c r="V10" s="68">
        <v>93.174915234905669</v>
      </c>
      <c r="W10" s="24">
        <v>4474400.644758</v>
      </c>
      <c r="X10" s="24">
        <v>3313160.5961449998</v>
      </c>
      <c r="Y10" s="24">
        <f t="shared" si="0"/>
        <v>1161240.0486130002</v>
      </c>
      <c r="Z10" s="24">
        <v>371623.037014</v>
      </c>
      <c r="AA10" s="24">
        <v>399188.74428899999</v>
      </c>
      <c r="AB10" s="24">
        <f t="shared" si="1"/>
        <v>-27565.707274999993</v>
      </c>
    </row>
    <row r="11" spans="1:28" x14ac:dyDescent="0.45">
      <c r="A11" s="14" t="s">
        <v>226</v>
      </c>
      <c r="B11" s="14">
        <v>11316</v>
      </c>
      <c r="C11" s="14" t="s">
        <v>227</v>
      </c>
      <c r="D11" s="14" t="s">
        <v>121</v>
      </c>
      <c r="E11" s="14" t="s">
        <v>542</v>
      </c>
      <c r="F11" s="14">
        <v>0</v>
      </c>
      <c r="G11" s="15">
        <v>600000</v>
      </c>
      <c r="H11" s="15">
        <v>71.5</v>
      </c>
      <c r="I11" s="15" t="s">
        <v>514</v>
      </c>
      <c r="J11" s="15">
        <v>360238.35078699997</v>
      </c>
      <c r="K11" s="26">
        <v>1573813</v>
      </c>
      <c r="L11" s="26">
        <v>383664</v>
      </c>
      <c r="M11" s="26">
        <v>4102059</v>
      </c>
      <c r="N11" s="26">
        <v>5</v>
      </c>
      <c r="O11" s="29">
        <v>100</v>
      </c>
      <c r="P11" s="26">
        <v>52</v>
      </c>
      <c r="Q11" s="26">
        <v>0</v>
      </c>
      <c r="R11" s="26">
        <v>57</v>
      </c>
      <c r="S11" s="14">
        <v>-2.76</v>
      </c>
      <c r="T11" s="15">
        <v>6.35</v>
      </c>
      <c r="U11" s="15">
        <v>-8.98</v>
      </c>
      <c r="V11" s="68">
        <v>92.979922696984019</v>
      </c>
      <c r="W11" s="24">
        <v>8195378.1367600001</v>
      </c>
      <c r="X11" s="24">
        <v>6655813.1086290004</v>
      </c>
      <c r="Y11" s="24">
        <f t="shared" si="0"/>
        <v>1539565.0281309998</v>
      </c>
      <c r="Z11" s="24">
        <v>852860.18643899995</v>
      </c>
      <c r="AA11" s="24">
        <v>493793.46871799999</v>
      </c>
      <c r="AB11" s="24">
        <f t="shared" si="1"/>
        <v>359066.71772099996</v>
      </c>
    </row>
    <row r="12" spans="1:28" x14ac:dyDescent="0.45">
      <c r="A12" s="14" t="s">
        <v>234</v>
      </c>
      <c r="B12" s="14">
        <v>11324</v>
      </c>
      <c r="C12" s="14" t="s">
        <v>235</v>
      </c>
      <c r="D12" s="14" t="s">
        <v>121</v>
      </c>
      <c r="E12" s="14" t="s">
        <v>563</v>
      </c>
      <c r="F12" s="14">
        <v>0</v>
      </c>
      <c r="G12" s="15">
        <v>500000</v>
      </c>
      <c r="H12" s="15">
        <v>70.13333333333334</v>
      </c>
      <c r="I12" s="15" t="s">
        <v>514</v>
      </c>
      <c r="J12" s="15">
        <v>252610.97149200001</v>
      </c>
      <c r="K12" s="26">
        <v>1240414</v>
      </c>
      <c r="L12" s="26">
        <v>211971</v>
      </c>
      <c r="M12" s="26">
        <v>5851809</v>
      </c>
      <c r="N12" s="26">
        <v>5</v>
      </c>
      <c r="O12" s="29">
        <v>100</v>
      </c>
      <c r="P12" s="26">
        <v>0</v>
      </c>
      <c r="Q12" s="26">
        <v>0</v>
      </c>
      <c r="R12" s="26">
        <v>5</v>
      </c>
      <c r="S12" s="14">
        <v>-10.67</v>
      </c>
      <c r="T12" s="15">
        <v>-11.6</v>
      </c>
      <c r="U12" s="15">
        <v>31.91</v>
      </c>
      <c r="V12" s="68">
        <v>99.826447675268469</v>
      </c>
      <c r="W12" s="24">
        <v>9265840.2900399994</v>
      </c>
      <c r="X12" s="24">
        <v>7974367.6201499999</v>
      </c>
      <c r="Y12" s="24">
        <f t="shared" si="0"/>
        <v>1291472.6698899996</v>
      </c>
      <c r="Z12" s="24">
        <v>442778.02506499999</v>
      </c>
      <c r="AA12" s="24">
        <v>291162.26160600001</v>
      </c>
      <c r="AB12" s="24">
        <f t="shared" si="1"/>
        <v>151615.76345899998</v>
      </c>
    </row>
    <row r="13" spans="1:28" x14ac:dyDescent="0.45">
      <c r="A13" s="14" t="s">
        <v>236</v>
      </c>
      <c r="B13" s="14">
        <v>11329</v>
      </c>
      <c r="C13" s="14" t="s">
        <v>237</v>
      </c>
      <c r="D13" s="14" t="s">
        <v>121</v>
      </c>
      <c r="E13" s="14" t="s">
        <v>564</v>
      </c>
      <c r="F13" s="14">
        <v>0</v>
      </c>
      <c r="G13" s="15">
        <v>800000</v>
      </c>
      <c r="H13" s="15">
        <v>69.900000000000006</v>
      </c>
      <c r="I13" s="15" t="s">
        <v>514</v>
      </c>
      <c r="J13" s="15">
        <v>327863.87650999997</v>
      </c>
      <c r="K13" s="26">
        <v>674156</v>
      </c>
      <c r="L13" s="26">
        <v>175264</v>
      </c>
      <c r="M13" s="26">
        <v>3846514</v>
      </c>
      <c r="N13" s="26">
        <v>4</v>
      </c>
      <c r="O13" s="29">
        <v>100</v>
      </c>
      <c r="P13" s="26">
        <v>0</v>
      </c>
      <c r="Q13" s="26">
        <v>0</v>
      </c>
      <c r="R13" s="26">
        <v>4</v>
      </c>
      <c r="S13" s="14">
        <v>-0.69</v>
      </c>
      <c r="T13" s="15">
        <v>-8.35</v>
      </c>
      <c r="U13" s="15">
        <v>24.76</v>
      </c>
      <c r="V13" s="68">
        <v>99.610012891634625</v>
      </c>
      <c r="W13" s="24">
        <v>1768943.6827839999</v>
      </c>
      <c r="X13" s="24">
        <v>1469733.6523879999</v>
      </c>
      <c r="Y13" s="24">
        <f t="shared" si="0"/>
        <v>299210.03039600002</v>
      </c>
      <c r="Z13" s="24">
        <v>70484.505799999999</v>
      </c>
      <c r="AA13" s="24">
        <v>108205.9</v>
      </c>
      <c r="AB13" s="24">
        <f t="shared" si="1"/>
        <v>-37721.394199999995</v>
      </c>
    </row>
    <row r="14" spans="1:28" x14ac:dyDescent="0.45">
      <c r="A14" s="14" t="s">
        <v>244</v>
      </c>
      <c r="B14" s="14">
        <v>11339</v>
      </c>
      <c r="C14" s="14" t="s">
        <v>245</v>
      </c>
      <c r="D14" s="14" t="s">
        <v>121</v>
      </c>
      <c r="E14" s="14" t="s">
        <v>552</v>
      </c>
      <c r="F14" s="14">
        <v>0</v>
      </c>
      <c r="G14" s="15">
        <v>4000000</v>
      </c>
      <c r="H14" s="15">
        <v>68.900000000000006</v>
      </c>
      <c r="I14" s="15" t="s">
        <v>514</v>
      </c>
      <c r="J14" s="15">
        <v>1914216.248589</v>
      </c>
      <c r="K14" s="26">
        <v>4869929</v>
      </c>
      <c r="L14" s="26">
        <v>3182708</v>
      </c>
      <c r="M14" s="26">
        <v>1530121</v>
      </c>
      <c r="N14" s="26">
        <v>14</v>
      </c>
      <c r="O14" s="29">
        <v>100</v>
      </c>
      <c r="P14" s="26">
        <v>1</v>
      </c>
      <c r="Q14" s="26">
        <v>0</v>
      </c>
      <c r="R14" s="26">
        <v>15</v>
      </c>
      <c r="S14" s="14">
        <v>0.28999999999999998</v>
      </c>
      <c r="T14" s="15">
        <v>-16.100000000000001</v>
      </c>
      <c r="U14" s="15">
        <v>-15.56</v>
      </c>
      <c r="V14" s="68">
        <v>85.08032226380783</v>
      </c>
      <c r="W14" s="24">
        <v>9470781.4822419994</v>
      </c>
      <c r="X14" s="24">
        <v>6589705.8404200003</v>
      </c>
      <c r="Y14" s="24">
        <f t="shared" si="0"/>
        <v>2881075.6418219991</v>
      </c>
      <c r="Z14" s="24">
        <v>1016406.02923</v>
      </c>
      <c r="AA14" s="24">
        <v>378569.83636100002</v>
      </c>
      <c r="AB14" s="24">
        <f t="shared" si="1"/>
        <v>637836.1928689999</v>
      </c>
    </row>
    <row r="15" spans="1:28" x14ac:dyDescent="0.45">
      <c r="A15" s="14" t="s">
        <v>248</v>
      </c>
      <c r="B15" s="14">
        <v>11346</v>
      </c>
      <c r="C15" s="14" t="s">
        <v>249</v>
      </c>
      <c r="D15" s="14" t="s">
        <v>121</v>
      </c>
      <c r="E15" s="14" t="s">
        <v>567</v>
      </c>
      <c r="F15" s="14">
        <v>0</v>
      </c>
      <c r="G15" s="15">
        <v>2000000</v>
      </c>
      <c r="H15" s="15">
        <v>67.966666666666669</v>
      </c>
      <c r="I15" s="15" t="s">
        <v>514</v>
      </c>
      <c r="J15" s="15">
        <v>1163160.141852</v>
      </c>
      <c r="K15" s="26">
        <v>3748531</v>
      </c>
      <c r="L15" s="26">
        <v>355377</v>
      </c>
      <c r="M15" s="26">
        <v>10548041</v>
      </c>
      <c r="N15" s="26">
        <v>5</v>
      </c>
      <c r="O15" s="29">
        <v>100</v>
      </c>
      <c r="P15" s="26">
        <v>0</v>
      </c>
      <c r="Q15" s="26">
        <v>0</v>
      </c>
      <c r="R15" s="26">
        <v>5</v>
      </c>
      <c r="S15" s="14">
        <v>9.77</v>
      </c>
      <c r="T15" s="15">
        <v>1.64</v>
      </c>
      <c r="U15" s="15">
        <v>89.7</v>
      </c>
      <c r="V15" s="68">
        <v>75.310584400794397</v>
      </c>
      <c r="W15" s="24">
        <v>10337696.342009</v>
      </c>
      <c r="X15" s="24">
        <v>9377304.1915249992</v>
      </c>
      <c r="Y15" s="24">
        <f t="shared" si="0"/>
        <v>960392.15048400126</v>
      </c>
      <c r="Z15" s="24">
        <v>996938.31286900002</v>
      </c>
      <c r="AA15" s="24">
        <v>1108202.668844</v>
      </c>
      <c r="AB15" s="24">
        <f t="shared" si="1"/>
        <v>-111264.35597499995</v>
      </c>
    </row>
    <row r="16" spans="1:28" x14ac:dyDescent="0.45">
      <c r="A16" s="14" t="s">
        <v>252</v>
      </c>
      <c r="B16" s="14">
        <v>11365</v>
      </c>
      <c r="C16" s="14" t="s">
        <v>253</v>
      </c>
      <c r="D16" s="14" t="s">
        <v>121</v>
      </c>
      <c r="E16" s="14" t="s">
        <v>568</v>
      </c>
      <c r="F16" s="14">
        <v>0</v>
      </c>
      <c r="G16" s="15">
        <v>700000</v>
      </c>
      <c r="H16" s="15">
        <v>67.033333333333331</v>
      </c>
      <c r="I16" s="15" t="s">
        <v>514</v>
      </c>
      <c r="J16" s="15">
        <v>705451.64483899996</v>
      </c>
      <c r="K16" s="26">
        <v>1881921</v>
      </c>
      <c r="L16" s="26">
        <v>283516</v>
      </c>
      <c r="M16" s="26">
        <v>6637795</v>
      </c>
      <c r="N16" s="26">
        <v>2</v>
      </c>
      <c r="O16" s="29">
        <v>100</v>
      </c>
      <c r="P16" s="26">
        <v>0</v>
      </c>
      <c r="Q16" s="26">
        <v>0</v>
      </c>
      <c r="R16" s="26">
        <v>2</v>
      </c>
      <c r="S16" s="14">
        <v>2.66</v>
      </c>
      <c r="T16" s="15">
        <v>-10.72</v>
      </c>
      <c r="U16" s="15">
        <v>117.29</v>
      </c>
      <c r="V16" s="68">
        <v>78.157821228775973</v>
      </c>
      <c r="W16" s="24">
        <v>2202076.3466380001</v>
      </c>
      <c r="X16" s="24">
        <v>1810270.7352489999</v>
      </c>
      <c r="Y16" s="24">
        <f t="shared" si="0"/>
        <v>391805.6113890002</v>
      </c>
      <c r="Z16" s="24">
        <v>137949.66912000001</v>
      </c>
      <c r="AA16" s="24">
        <v>89919.563689999995</v>
      </c>
      <c r="AB16" s="24">
        <f t="shared" si="1"/>
        <v>48030.105430000011</v>
      </c>
    </row>
    <row r="17" spans="1:28" x14ac:dyDescent="0.45">
      <c r="A17" s="14" t="s">
        <v>254</v>
      </c>
      <c r="B17" s="14">
        <v>11359</v>
      </c>
      <c r="C17" s="14" t="s">
        <v>255</v>
      </c>
      <c r="D17" s="14" t="s">
        <v>121</v>
      </c>
      <c r="E17" s="14" t="s">
        <v>557</v>
      </c>
      <c r="F17" s="14">
        <v>0</v>
      </c>
      <c r="G17" s="15">
        <v>1344000</v>
      </c>
      <c r="H17" s="15">
        <v>66.900000000000006</v>
      </c>
      <c r="I17" s="15" t="s">
        <v>514</v>
      </c>
      <c r="J17" s="15">
        <v>2061227.7407829999</v>
      </c>
      <c r="K17" s="26">
        <v>2788918</v>
      </c>
      <c r="L17" s="26">
        <v>755240</v>
      </c>
      <c r="M17" s="26">
        <v>3692757</v>
      </c>
      <c r="N17" s="26">
        <v>9</v>
      </c>
      <c r="O17" s="29">
        <v>100</v>
      </c>
      <c r="P17" s="26">
        <v>0</v>
      </c>
      <c r="Q17" s="26">
        <v>0</v>
      </c>
      <c r="R17" s="26">
        <v>0</v>
      </c>
      <c r="S17" s="14">
        <v>-12.17</v>
      </c>
      <c r="T17" s="15">
        <v>0.22</v>
      </c>
      <c r="U17" s="15">
        <v>50.74</v>
      </c>
      <c r="V17" s="68">
        <v>94.638548061301194</v>
      </c>
      <c r="W17" s="24">
        <v>965140.05023399997</v>
      </c>
      <c r="X17" s="24">
        <v>699579.33409500006</v>
      </c>
      <c r="Y17" s="24">
        <f t="shared" si="0"/>
        <v>265560.71613899991</v>
      </c>
      <c r="Z17" s="24">
        <v>459750.89097100002</v>
      </c>
      <c r="AA17" s="24">
        <v>295891.05505199998</v>
      </c>
      <c r="AB17" s="24">
        <f t="shared" si="1"/>
        <v>163859.83591900003</v>
      </c>
    </row>
    <row r="18" spans="1:28" x14ac:dyDescent="0.45">
      <c r="A18" s="14" t="s">
        <v>256</v>
      </c>
      <c r="B18" s="14">
        <v>11364</v>
      </c>
      <c r="C18" s="14" t="s">
        <v>255</v>
      </c>
      <c r="D18" s="14" t="s">
        <v>121</v>
      </c>
      <c r="E18" s="14" t="s">
        <v>17</v>
      </c>
      <c r="F18" s="14">
        <v>0</v>
      </c>
      <c r="G18" s="15">
        <v>6500000</v>
      </c>
      <c r="H18" s="15">
        <v>66.900000000000006</v>
      </c>
      <c r="I18" s="15" t="s">
        <v>514</v>
      </c>
      <c r="J18" s="15">
        <v>8954677.5744969994</v>
      </c>
      <c r="K18" s="26">
        <v>77751632</v>
      </c>
      <c r="L18" s="26">
        <v>6231857</v>
      </c>
      <c r="M18" s="26">
        <v>12476478</v>
      </c>
      <c r="N18" s="26">
        <v>2</v>
      </c>
      <c r="O18" s="29">
        <v>100</v>
      </c>
      <c r="P18" s="26">
        <v>0</v>
      </c>
      <c r="Q18" s="26">
        <v>0</v>
      </c>
      <c r="R18" s="26">
        <v>2</v>
      </c>
      <c r="S18" s="14">
        <v>20.059999999999999</v>
      </c>
      <c r="T18" s="15">
        <v>1.61</v>
      </c>
      <c r="U18" s="15">
        <v>356.58</v>
      </c>
      <c r="V18" s="68">
        <v>99.981290727878786</v>
      </c>
      <c r="W18" s="24">
        <v>59138753.469783999</v>
      </c>
      <c r="X18" s="24">
        <v>14854996.054740001</v>
      </c>
      <c r="Y18" s="24">
        <f t="shared" si="0"/>
        <v>44283757.415043995</v>
      </c>
      <c r="Z18" s="24">
        <v>1552063.0426330001</v>
      </c>
      <c r="AA18" s="24">
        <v>141787.116893</v>
      </c>
      <c r="AB18" s="24">
        <f t="shared" si="1"/>
        <v>1410275.9257400001</v>
      </c>
    </row>
    <row r="19" spans="1:28" x14ac:dyDescent="0.45">
      <c r="A19" s="14" t="s">
        <v>268</v>
      </c>
      <c r="B19" s="14">
        <v>11386</v>
      </c>
      <c r="C19" s="14" t="s">
        <v>269</v>
      </c>
      <c r="D19" s="14" t="s">
        <v>121</v>
      </c>
      <c r="E19" s="14" t="s">
        <v>572</v>
      </c>
      <c r="F19" s="14">
        <v>0</v>
      </c>
      <c r="G19" s="15">
        <v>1000000</v>
      </c>
      <c r="H19" s="15">
        <v>63.8</v>
      </c>
      <c r="I19" s="15" t="s">
        <v>514</v>
      </c>
      <c r="J19" s="15">
        <v>829219.24286100001</v>
      </c>
      <c r="K19" s="26">
        <v>1074865</v>
      </c>
      <c r="L19" s="26">
        <v>958462</v>
      </c>
      <c r="M19" s="26">
        <v>1121448</v>
      </c>
      <c r="N19" s="26">
        <v>3</v>
      </c>
      <c r="O19" s="29">
        <v>100</v>
      </c>
      <c r="P19" s="26">
        <v>0</v>
      </c>
      <c r="Q19" s="26">
        <v>0</v>
      </c>
      <c r="R19" s="26">
        <v>3</v>
      </c>
      <c r="S19" s="14">
        <v>-3.91</v>
      </c>
      <c r="T19" s="15">
        <v>-8.42</v>
      </c>
      <c r="U19" s="15">
        <v>-2.13</v>
      </c>
      <c r="V19" s="68">
        <v>19.496855801687037</v>
      </c>
      <c r="W19" s="24">
        <v>583005.08785300003</v>
      </c>
      <c r="X19" s="24">
        <v>327548.81345999998</v>
      </c>
      <c r="Y19" s="24">
        <f t="shared" si="0"/>
        <v>255456.27439300006</v>
      </c>
      <c r="Z19" s="24">
        <v>95702.824999999997</v>
      </c>
      <c r="AA19" s="24">
        <v>76530.789373000007</v>
      </c>
      <c r="AB19" s="24">
        <f t="shared" si="1"/>
        <v>19172.03562699999</v>
      </c>
    </row>
    <row r="20" spans="1:28" x14ac:dyDescent="0.45">
      <c r="A20" s="14" t="s">
        <v>282</v>
      </c>
      <c r="B20" s="14">
        <v>11407</v>
      </c>
      <c r="C20" s="14" t="s">
        <v>283</v>
      </c>
      <c r="D20" s="14" t="s">
        <v>121</v>
      </c>
      <c r="E20" s="14" t="s">
        <v>547</v>
      </c>
      <c r="F20" s="14">
        <v>0</v>
      </c>
      <c r="G20" s="15">
        <v>2500000</v>
      </c>
      <c r="H20" s="15">
        <v>60.3</v>
      </c>
      <c r="I20" s="15" t="s">
        <v>514</v>
      </c>
      <c r="J20" s="15">
        <v>149159.38602899999</v>
      </c>
      <c r="K20" s="26">
        <v>1211811</v>
      </c>
      <c r="L20" s="26">
        <v>982680</v>
      </c>
      <c r="M20" s="26">
        <v>1233169</v>
      </c>
      <c r="N20" s="26">
        <v>17</v>
      </c>
      <c r="O20" s="29">
        <v>96</v>
      </c>
      <c r="P20" s="26">
        <v>1</v>
      </c>
      <c r="Q20" s="26">
        <v>4</v>
      </c>
      <c r="R20" s="26">
        <v>18</v>
      </c>
      <c r="S20" s="14">
        <v>-7.01</v>
      </c>
      <c r="T20" s="15">
        <v>-9.0500000000000007</v>
      </c>
      <c r="U20" s="15">
        <v>-39.64</v>
      </c>
      <c r="V20" s="68">
        <v>83.387355670594943</v>
      </c>
      <c r="W20" s="24">
        <v>3812062.8723519999</v>
      </c>
      <c r="X20" s="24">
        <v>3363137.4776400002</v>
      </c>
      <c r="Y20" s="24">
        <f t="shared" si="0"/>
        <v>448925.39471199969</v>
      </c>
      <c r="Z20" s="24">
        <v>409439.44699299999</v>
      </c>
      <c r="AA20" s="24">
        <v>464272.36706700001</v>
      </c>
      <c r="AB20" s="24">
        <f t="shared" si="1"/>
        <v>-54832.920074000023</v>
      </c>
    </row>
    <row r="21" spans="1:28" x14ac:dyDescent="0.45">
      <c r="A21" s="14" t="s">
        <v>284</v>
      </c>
      <c r="B21" s="14">
        <v>11410</v>
      </c>
      <c r="C21" s="14" t="s">
        <v>283</v>
      </c>
      <c r="D21" s="14" t="s">
        <v>121</v>
      </c>
      <c r="E21" s="14" t="s">
        <v>546</v>
      </c>
      <c r="F21" s="14">
        <v>0</v>
      </c>
      <c r="G21" s="15">
        <v>10000000</v>
      </c>
      <c r="H21" s="15">
        <v>60.3</v>
      </c>
      <c r="I21" s="15" t="s">
        <v>514</v>
      </c>
      <c r="J21" s="15">
        <v>12642612.429073</v>
      </c>
      <c r="K21" s="26">
        <v>36545955</v>
      </c>
      <c r="L21" s="26">
        <v>7482413</v>
      </c>
      <c r="M21" s="26">
        <v>4885546</v>
      </c>
      <c r="N21" s="26">
        <v>5</v>
      </c>
      <c r="O21" s="29">
        <v>100</v>
      </c>
      <c r="P21" s="26">
        <v>0</v>
      </c>
      <c r="Q21" s="26">
        <v>0</v>
      </c>
      <c r="R21" s="26">
        <v>0</v>
      </c>
      <c r="S21" s="14">
        <v>7.78</v>
      </c>
      <c r="T21" s="15">
        <v>-26.84</v>
      </c>
      <c r="U21" s="15">
        <v>70.88</v>
      </c>
      <c r="V21" s="68">
        <v>95.026931190608877</v>
      </c>
      <c r="W21" s="24">
        <v>2105896.8490070002</v>
      </c>
      <c r="X21" s="24">
        <v>96596.035963999995</v>
      </c>
      <c r="Y21" s="24">
        <f t="shared" si="0"/>
        <v>2009300.8130430002</v>
      </c>
      <c r="Z21" s="24">
        <v>572057.86120499996</v>
      </c>
      <c r="AA21" s="24">
        <v>45058.533867999999</v>
      </c>
      <c r="AB21" s="24">
        <f t="shared" si="1"/>
        <v>526999.32733699994</v>
      </c>
    </row>
    <row r="22" spans="1:28" x14ac:dyDescent="0.45">
      <c r="A22" s="14" t="s">
        <v>290</v>
      </c>
      <c r="B22" s="14">
        <v>11419</v>
      </c>
      <c r="C22" s="14" t="s">
        <v>291</v>
      </c>
      <c r="D22" s="14" t="s">
        <v>121</v>
      </c>
      <c r="E22" s="14" t="s">
        <v>554</v>
      </c>
      <c r="F22" s="14">
        <v>0</v>
      </c>
      <c r="G22" s="15">
        <v>50000000</v>
      </c>
      <c r="H22" s="15">
        <v>59.1</v>
      </c>
      <c r="I22" s="15" t="s">
        <v>514</v>
      </c>
      <c r="J22" s="15">
        <v>98446.176072999995</v>
      </c>
      <c r="K22" s="26">
        <v>18112590</v>
      </c>
      <c r="L22" s="26">
        <v>15561125</v>
      </c>
      <c r="M22" s="26">
        <v>1163964</v>
      </c>
      <c r="N22" s="26">
        <v>25</v>
      </c>
      <c r="O22" s="29">
        <v>96</v>
      </c>
      <c r="P22" s="26">
        <v>1</v>
      </c>
      <c r="Q22" s="26">
        <v>4</v>
      </c>
      <c r="R22" s="26">
        <v>26</v>
      </c>
      <c r="S22" s="14">
        <v>-12.15</v>
      </c>
      <c r="T22" s="15">
        <v>11.38</v>
      </c>
      <c r="U22" s="15">
        <v>0</v>
      </c>
      <c r="V22" s="68">
        <v>97.013230988071953</v>
      </c>
      <c r="W22" s="24">
        <v>25139309.509574</v>
      </c>
      <c r="X22" s="24">
        <v>5774410.3414150001</v>
      </c>
      <c r="Y22" s="24">
        <f t="shared" si="0"/>
        <v>19364899.168159001</v>
      </c>
      <c r="Z22" s="24">
        <v>985099.18507100001</v>
      </c>
      <c r="AA22" s="24">
        <v>230434.004506</v>
      </c>
      <c r="AB22" s="24">
        <f t="shared" si="1"/>
        <v>754665.18056500005</v>
      </c>
    </row>
    <row r="23" spans="1:28" x14ac:dyDescent="0.45">
      <c r="A23" s="14" t="s">
        <v>294</v>
      </c>
      <c r="B23" s="14">
        <v>11397</v>
      </c>
      <c r="C23" s="14" t="s">
        <v>295</v>
      </c>
      <c r="D23" s="14" t="s">
        <v>121</v>
      </c>
      <c r="E23" s="14" t="s">
        <v>541</v>
      </c>
      <c r="F23" s="14">
        <v>0</v>
      </c>
      <c r="G23" s="15">
        <v>70000000</v>
      </c>
      <c r="H23" s="15">
        <v>58.666666666666664</v>
      </c>
      <c r="I23" s="15" t="s">
        <v>514</v>
      </c>
      <c r="J23" s="15">
        <v>936649.54977000004</v>
      </c>
      <c r="K23" s="26">
        <v>77522282</v>
      </c>
      <c r="L23" s="26">
        <v>53177158</v>
      </c>
      <c r="M23" s="26">
        <v>1457811</v>
      </c>
      <c r="N23" s="26">
        <v>25</v>
      </c>
      <c r="O23" s="29">
        <v>100</v>
      </c>
      <c r="P23" s="26">
        <v>0</v>
      </c>
      <c r="Q23" s="26">
        <v>0</v>
      </c>
      <c r="R23" s="26">
        <v>25</v>
      </c>
      <c r="S23" s="14">
        <v>2.56</v>
      </c>
      <c r="T23" s="15">
        <v>-9.8000000000000007</v>
      </c>
      <c r="U23" s="15">
        <v>-49.85</v>
      </c>
      <c r="V23" s="68">
        <v>86.121923310106695</v>
      </c>
      <c r="W23" s="24">
        <v>97697044.272190005</v>
      </c>
      <c r="X23" s="24">
        <v>8069285.4683659999</v>
      </c>
      <c r="Y23" s="24">
        <f t="shared" si="0"/>
        <v>89627758.803824008</v>
      </c>
      <c r="Z23" s="24">
        <v>12367811.311953999</v>
      </c>
      <c r="AA23" s="24">
        <v>1735206.0730900001</v>
      </c>
      <c r="AB23" s="24">
        <f t="shared" si="1"/>
        <v>10632605.238863999</v>
      </c>
    </row>
    <row r="24" spans="1:28" x14ac:dyDescent="0.45">
      <c r="A24" s="14" t="s">
        <v>298</v>
      </c>
      <c r="B24" s="14">
        <v>11435</v>
      </c>
      <c r="C24" s="14" t="s">
        <v>299</v>
      </c>
      <c r="D24" s="14" t="s">
        <v>121</v>
      </c>
      <c r="E24" s="14" t="s">
        <v>575</v>
      </c>
      <c r="F24" s="14">
        <v>0</v>
      </c>
      <c r="G24" s="15">
        <v>2500000</v>
      </c>
      <c r="H24" s="15">
        <v>56.733333333333334</v>
      </c>
      <c r="I24" s="15" t="s">
        <v>514</v>
      </c>
      <c r="J24" s="15">
        <v>2684684.3983860002</v>
      </c>
      <c r="K24" s="26">
        <v>30322972</v>
      </c>
      <c r="L24" s="26">
        <v>1082099</v>
      </c>
      <c r="M24" s="26">
        <v>28022363</v>
      </c>
      <c r="N24" s="26">
        <v>10</v>
      </c>
      <c r="O24" s="29">
        <v>100</v>
      </c>
      <c r="P24" s="26">
        <v>0</v>
      </c>
      <c r="Q24" s="26">
        <v>0</v>
      </c>
      <c r="R24" s="26">
        <v>10</v>
      </c>
      <c r="S24" s="14">
        <v>-19.920000000000002</v>
      </c>
      <c r="T24" s="15">
        <v>-3.79</v>
      </c>
      <c r="U24" s="15">
        <v>541.91999999999996</v>
      </c>
      <c r="V24" s="68">
        <v>98.780938292936426</v>
      </c>
      <c r="W24" s="24">
        <v>17078221.102945</v>
      </c>
      <c r="X24" s="24">
        <v>5915130.8659610003</v>
      </c>
      <c r="Y24" s="24">
        <f t="shared" si="0"/>
        <v>11163090.236984</v>
      </c>
      <c r="Z24" s="24">
        <v>2586363.688848</v>
      </c>
      <c r="AA24" s="24">
        <v>192758.54401400001</v>
      </c>
      <c r="AB24" s="24">
        <f t="shared" si="1"/>
        <v>2393605.1448340002</v>
      </c>
    </row>
    <row r="25" spans="1:28" x14ac:dyDescent="0.45">
      <c r="A25" s="14" t="s">
        <v>305</v>
      </c>
      <c r="B25" s="14">
        <v>11443</v>
      </c>
      <c r="C25" s="14" t="s">
        <v>306</v>
      </c>
      <c r="D25" s="14" t="s">
        <v>121</v>
      </c>
      <c r="E25" s="14" t="s">
        <v>519</v>
      </c>
      <c r="F25" s="14">
        <v>0</v>
      </c>
      <c r="G25" s="15">
        <v>500000</v>
      </c>
      <c r="H25" s="15">
        <v>55.366666666666667</v>
      </c>
      <c r="I25" s="15" t="s">
        <v>514</v>
      </c>
      <c r="J25" s="15">
        <v>120391.12815600001</v>
      </c>
      <c r="K25" s="26">
        <v>1587663</v>
      </c>
      <c r="L25" s="26">
        <v>224403</v>
      </c>
      <c r="M25" s="26">
        <v>7075050</v>
      </c>
      <c r="N25" s="26">
        <v>3</v>
      </c>
      <c r="O25" s="29">
        <v>100</v>
      </c>
      <c r="P25" s="26">
        <v>0</v>
      </c>
      <c r="Q25" s="26">
        <v>0</v>
      </c>
      <c r="R25" s="26">
        <v>3</v>
      </c>
      <c r="S25" s="14">
        <v>-22.29</v>
      </c>
      <c r="T25" s="15">
        <v>23.03</v>
      </c>
      <c r="U25" s="15">
        <v>172.66</v>
      </c>
      <c r="V25" s="68">
        <v>99.963029584250265</v>
      </c>
      <c r="W25" s="24">
        <v>2757043.3849729998</v>
      </c>
      <c r="X25" s="24">
        <v>1417909.6730889999</v>
      </c>
      <c r="Y25" s="24">
        <f t="shared" si="0"/>
        <v>1339133.7118839999</v>
      </c>
      <c r="Z25" s="24">
        <v>858090.44377000001</v>
      </c>
      <c r="AA25" s="24">
        <v>165646.25096999999</v>
      </c>
      <c r="AB25" s="24">
        <f t="shared" si="1"/>
        <v>692444.19280000008</v>
      </c>
    </row>
    <row r="26" spans="1:28" x14ac:dyDescent="0.45">
      <c r="A26" s="14" t="s">
        <v>307</v>
      </c>
      <c r="B26" s="14">
        <v>11447</v>
      </c>
      <c r="C26" s="14" t="s">
        <v>308</v>
      </c>
      <c r="D26" s="14" t="s">
        <v>121</v>
      </c>
      <c r="E26" s="14" t="s">
        <v>542</v>
      </c>
      <c r="F26" s="14">
        <v>0</v>
      </c>
      <c r="G26" s="15">
        <v>10000000</v>
      </c>
      <c r="H26" s="15">
        <v>54.466666666666669</v>
      </c>
      <c r="I26" s="15" t="s">
        <v>514</v>
      </c>
      <c r="J26" s="15">
        <v>580076.59637000004</v>
      </c>
      <c r="K26" s="26">
        <v>13834068</v>
      </c>
      <c r="L26" s="26">
        <v>1356279</v>
      </c>
      <c r="M26" s="26">
        <v>10200016</v>
      </c>
      <c r="N26" s="26">
        <v>5</v>
      </c>
      <c r="O26" s="29">
        <v>100</v>
      </c>
      <c r="P26" s="26">
        <v>0</v>
      </c>
      <c r="Q26" s="26">
        <v>0</v>
      </c>
      <c r="R26" s="26">
        <v>5</v>
      </c>
      <c r="S26" s="14">
        <v>22.07</v>
      </c>
      <c r="T26" s="15">
        <v>-7.93</v>
      </c>
      <c r="U26" s="15">
        <v>79.739999999999995</v>
      </c>
      <c r="V26" s="68">
        <v>96.927100658108415</v>
      </c>
      <c r="W26" s="24">
        <v>19134731.731075998</v>
      </c>
      <c r="X26" s="24">
        <v>5289132.1278729998</v>
      </c>
      <c r="Y26" s="24">
        <f t="shared" si="0"/>
        <v>13845599.603202999</v>
      </c>
      <c r="Z26" s="24">
        <v>1178334.12149</v>
      </c>
      <c r="AA26" s="24">
        <v>284615.28999999998</v>
      </c>
      <c r="AB26" s="24">
        <f t="shared" si="1"/>
        <v>893718.83149000001</v>
      </c>
    </row>
    <row r="27" spans="1:28" x14ac:dyDescent="0.45">
      <c r="A27" s="14" t="s">
        <v>311</v>
      </c>
      <c r="B27" s="14">
        <v>11446</v>
      </c>
      <c r="C27" s="14" t="s">
        <v>312</v>
      </c>
      <c r="D27" s="14" t="s">
        <v>121</v>
      </c>
      <c r="E27" s="14" t="s">
        <v>543</v>
      </c>
      <c r="F27" s="14">
        <v>0</v>
      </c>
      <c r="G27" s="15">
        <v>750000</v>
      </c>
      <c r="H27" s="15">
        <v>53.133333333333333</v>
      </c>
      <c r="I27" s="15" t="s">
        <v>514</v>
      </c>
      <c r="J27" s="15">
        <v>3394681.2001339998</v>
      </c>
      <c r="K27" s="26">
        <v>7607266</v>
      </c>
      <c r="L27" s="26">
        <v>731023</v>
      </c>
      <c r="M27" s="26">
        <v>10406330</v>
      </c>
      <c r="N27" s="26">
        <v>5</v>
      </c>
      <c r="O27" s="29">
        <v>100</v>
      </c>
      <c r="P27" s="26">
        <v>0</v>
      </c>
      <c r="Q27" s="26">
        <v>0</v>
      </c>
      <c r="R27" s="26">
        <v>5</v>
      </c>
      <c r="S27" s="14">
        <v>-6.08</v>
      </c>
      <c r="T27" s="15">
        <v>-67.790000000000006</v>
      </c>
      <c r="U27" s="15">
        <v>64.59</v>
      </c>
      <c r="V27" s="68">
        <v>82.02658972981817</v>
      </c>
      <c r="W27" s="24">
        <v>18410606.602311999</v>
      </c>
      <c r="X27" s="24">
        <v>19203768.166391999</v>
      </c>
      <c r="Y27" s="24">
        <f t="shared" si="0"/>
        <v>-793161.56407999992</v>
      </c>
      <c r="Z27" s="24">
        <v>792795.57669000002</v>
      </c>
      <c r="AA27" s="24">
        <v>694460.37794899999</v>
      </c>
      <c r="AB27" s="24">
        <f t="shared" si="1"/>
        <v>98335.198741000029</v>
      </c>
    </row>
    <row r="28" spans="1:28" x14ac:dyDescent="0.45">
      <c r="A28" s="14" t="s">
        <v>335</v>
      </c>
      <c r="B28" s="14">
        <v>11512</v>
      </c>
      <c r="C28" s="14" t="s">
        <v>336</v>
      </c>
      <c r="D28" s="14" t="s">
        <v>121</v>
      </c>
      <c r="E28" s="14" t="s">
        <v>542</v>
      </c>
      <c r="F28" s="14">
        <v>0</v>
      </c>
      <c r="G28" s="15">
        <v>2150000</v>
      </c>
      <c r="H28" s="15">
        <v>44.2</v>
      </c>
      <c r="I28" s="15" t="s">
        <v>514</v>
      </c>
      <c r="J28" s="15">
        <v>1830720.7603490001</v>
      </c>
      <c r="K28" s="26">
        <v>5597183</v>
      </c>
      <c r="L28" s="26">
        <v>754491</v>
      </c>
      <c r="M28" s="26">
        <v>7418488</v>
      </c>
      <c r="N28" s="26">
        <v>4</v>
      </c>
      <c r="O28" s="29">
        <v>100</v>
      </c>
      <c r="P28" s="26">
        <v>0</v>
      </c>
      <c r="Q28" s="26">
        <v>0</v>
      </c>
      <c r="R28" s="26">
        <v>4</v>
      </c>
      <c r="S28" s="14">
        <v>12.73</v>
      </c>
      <c r="T28" s="15">
        <v>-0.44</v>
      </c>
      <c r="U28" s="15">
        <v>108.3</v>
      </c>
      <c r="V28" s="68">
        <v>98.098859155897955</v>
      </c>
      <c r="W28" s="24">
        <v>23602320.778340999</v>
      </c>
      <c r="X28" s="24">
        <v>23158513.920224</v>
      </c>
      <c r="Y28" s="24">
        <f t="shared" si="0"/>
        <v>443806.85811699927</v>
      </c>
      <c r="Z28" s="24">
        <v>1305329.1224090001</v>
      </c>
      <c r="AA28" s="24">
        <v>832342.94</v>
      </c>
      <c r="AB28" s="24">
        <f t="shared" si="1"/>
        <v>472986.18240900012</v>
      </c>
    </row>
    <row r="29" spans="1:28" x14ac:dyDescent="0.45">
      <c r="A29" s="14" t="s">
        <v>337</v>
      </c>
      <c r="B29" s="14">
        <v>11511</v>
      </c>
      <c r="C29" s="14" t="s">
        <v>336</v>
      </c>
      <c r="D29" s="14" t="s">
        <v>121</v>
      </c>
      <c r="E29" s="14" t="s">
        <v>578</v>
      </c>
      <c r="F29" s="14">
        <v>0</v>
      </c>
      <c r="G29" s="15">
        <v>15000000</v>
      </c>
      <c r="H29" s="15">
        <v>44.2</v>
      </c>
      <c r="I29" s="15" t="s">
        <v>514</v>
      </c>
      <c r="J29" s="15">
        <v>1648356.9169650001</v>
      </c>
      <c r="K29" s="26">
        <v>9765336</v>
      </c>
      <c r="L29" s="26">
        <v>8180246</v>
      </c>
      <c r="M29" s="26">
        <v>1202524</v>
      </c>
      <c r="N29" s="26">
        <v>20</v>
      </c>
      <c r="O29" s="29">
        <v>100</v>
      </c>
      <c r="P29" s="26">
        <v>0</v>
      </c>
      <c r="Q29" s="26">
        <v>0</v>
      </c>
      <c r="R29" s="26">
        <v>0</v>
      </c>
      <c r="S29" s="14">
        <v>6.17</v>
      </c>
      <c r="T29" s="15">
        <v>-6.17</v>
      </c>
      <c r="U29" s="15">
        <v>-50.12</v>
      </c>
      <c r="V29" s="68">
        <v>96.59991787544449</v>
      </c>
      <c r="W29" s="24">
        <v>10331956.672685999</v>
      </c>
      <c r="X29" s="24">
        <v>5694718.5066780001</v>
      </c>
      <c r="Y29" s="24">
        <f t="shared" si="0"/>
        <v>4637238.1660079993</v>
      </c>
      <c r="Z29" s="24">
        <v>3654208.0110200001</v>
      </c>
      <c r="AA29" s="24">
        <v>1714336.919644</v>
      </c>
      <c r="AB29" s="24">
        <f t="shared" si="1"/>
        <v>1939871.0913760001</v>
      </c>
    </row>
    <row r="30" spans="1:28" x14ac:dyDescent="0.45">
      <c r="A30" s="14" t="s">
        <v>342</v>
      </c>
      <c r="B30" s="14">
        <v>11525</v>
      </c>
      <c r="C30" s="14" t="s">
        <v>343</v>
      </c>
      <c r="D30" s="14" t="s">
        <v>121</v>
      </c>
      <c r="E30" s="14" t="s">
        <v>542</v>
      </c>
      <c r="F30" s="14">
        <v>0</v>
      </c>
      <c r="G30" s="15">
        <v>20000000</v>
      </c>
      <c r="H30" s="15">
        <v>41.766666666666666</v>
      </c>
      <c r="I30" s="15" t="s">
        <v>514</v>
      </c>
      <c r="J30" s="15">
        <v>1913221.8848999999</v>
      </c>
      <c r="K30" s="26">
        <v>8291198</v>
      </c>
      <c r="L30" s="26">
        <v>9218238</v>
      </c>
      <c r="M30" s="26">
        <v>899434</v>
      </c>
      <c r="N30" s="26">
        <v>24</v>
      </c>
      <c r="O30" s="29">
        <v>99</v>
      </c>
      <c r="P30" s="26">
        <v>1</v>
      </c>
      <c r="Q30" s="26">
        <v>1</v>
      </c>
      <c r="R30" s="26">
        <v>25</v>
      </c>
      <c r="S30" s="14">
        <v>3.98</v>
      </c>
      <c r="T30" s="15">
        <v>-45.01</v>
      </c>
      <c r="U30" s="15">
        <v>-50.82</v>
      </c>
      <c r="V30" s="68">
        <v>98.376156869484333</v>
      </c>
      <c r="W30" s="24">
        <v>15083785.642000001</v>
      </c>
      <c r="X30" s="24">
        <v>18812443.326354001</v>
      </c>
      <c r="Y30" s="24">
        <f t="shared" si="0"/>
        <v>-3728657.6843539998</v>
      </c>
      <c r="Z30" s="24">
        <v>2745483.9364919998</v>
      </c>
      <c r="AA30" s="24">
        <v>1363339.3479259999</v>
      </c>
      <c r="AB30" s="24">
        <f t="shared" si="1"/>
        <v>1382144.5885659999</v>
      </c>
    </row>
    <row r="31" spans="1:28" x14ac:dyDescent="0.45">
      <c r="A31" s="14" t="s">
        <v>346</v>
      </c>
      <c r="B31" s="14">
        <v>11534</v>
      </c>
      <c r="C31" s="14" t="s">
        <v>347</v>
      </c>
      <c r="D31" s="14" t="s">
        <v>121</v>
      </c>
      <c r="E31" s="14" t="s">
        <v>526</v>
      </c>
      <c r="F31" s="14">
        <v>0</v>
      </c>
      <c r="G31" s="15">
        <v>5000000</v>
      </c>
      <c r="H31" s="15">
        <v>40.166666666666664</v>
      </c>
      <c r="I31" s="15" t="s">
        <v>514</v>
      </c>
      <c r="J31" s="15">
        <v>3968401.5760130002</v>
      </c>
      <c r="K31" s="26">
        <v>14426837</v>
      </c>
      <c r="L31" s="26">
        <v>2055530</v>
      </c>
      <c r="M31" s="26">
        <v>7018548</v>
      </c>
      <c r="N31" s="26">
        <v>6</v>
      </c>
      <c r="O31" s="29">
        <v>100</v>
      </c>
      <c r="P31" s="26">
        <v>0</v>
      </c>
      <c r="Q31" s="26">
        <v>0</v>
      </c>
      <c r="R31" s="26">
        <v>6</v>
      </c>
      <c r="S31" s="14">
        <v>5.35</v>
      </c>
      <c r="T31" s="15">
        <v>-0.02</v>
      </c>
      <c r="U31" s="15">
        <v>7.0000000000000007E-2</v>
      </c>
      <c r="V31" s="68">
        <v>99.561663346050111</v>
      </c>
      <c r="W31" s="24">
        <v>7808215.5947009996</v>
      </c>
      <c r="X31" s="24">
        <v>1129088.425734</v>
      </c>
      <c r="Y31" s="24">
        <f t="shared" si="0"/>
        <v>6679127.1689669993</v>
      </c>
      <c r="Z31" s="24">
        <v>703271.23955000006</v>
      </c>
      <c r="AA31" s="24">
        <v>91936.400869999998</v>
      </c>
      <c r="AB31" s="24">
        <f t="shared" si="1"/>
        <v>611334.83868000004</v>
      </c>
    </row>
    <row r="32" spans="1:28" x14ac:dyDescent="0.45">
      <c r="A32" s="14" t="s">
        <v>348</v>
      </c>
      <c r="B32" s="14">
        <v>11538</v>
      </c>
      <c r="C32" s="14" t="s">
        <v>347</v>
      </c>
      <c r="D32" s="14" t="s">
        <v>121</v>
      </c>
      <c r="E32" s="14" t="s">
        <v>508</v>
      </c>
      <c r="F32" s="14">
        <v>0</v>
      </c>
      <c r="G32" s="15">
        <v>20000000</v>
      </c>
      <c r="H32" s="15">
        <v>40.166666666666664</v>
      </c>
      <c r="I32" s="15" t="s">
        <v>514</v>
      </c>
      <c r="J32" s="15">
        <v>1014932.708707</v>
      </c>
      <c r="K32" s="26">
        <v>18735201</v>
      </c>
      <c r="L32" s="26">
        <v>17570597</v>
      </c>
      <c r="M32" s="26">
        <v>1105369</v>
      </c>
      <c r="N32" s="26">
        <v>49</v>
      </c>
      <c r="O32" s="29">
        <v>89</v>
      </c>
      <c r="P32" s="26">
        <v>10</v>
      </c>
      <c r="Q32" s="26">
        <v>11</v>
      </c>
      <c r="R32" s="26">
        <v>59</v>
      </c>
      <c r="S32" s="14">
        <v>1.17</v>
      </c>
      <c r="T32" s="15">
        <v>-11.02</v>
      </c>
      <c r="U32" s="15">
        <v>-69.459999999999994</v>
      </c>
      <c r="V32" s="68">
        <v>94.488851843757772</v>
      </c>
      <c r="W32" s="24">
        <v>9842173.9614610001</v>
      </c>
      <c r="X32" s="24">
        <v>7069365.444561</v>
      </c>
      <c r="Y32" s="24">
        <f t="shared" si="0"/>
        <v>2772808.5169000002</v>
      </c>
      <c r="Z32" s="24">
        <v>2910485.5616910001</v>
      </c>
      <c r="AA32" s="24">
        <v>2085679.380993</v>
      </c>
      <c r="AB32" s="24">
        <f t="shared" si="1"/>
        <v>824806.18069800013</v>
      </c>
    </row>
    <row r="33" spans="1:28" x14ac:dyDescent="0.45">
      <c r="A33" s="14" t="s">
        <v>351</v>
      </c>
      <c r="B33" s="14">
        <v>11553</v>
      </c>
      <c r="C33" s="14" t="s">
        <v>352</v>
      </c>
      <c r="D33" s="14" t="s">
        <v>121</v>
      </c>
      <c r="E33" s="14" t="s">
        <v>579</v>
      </c>
      <c r="F33" s="14">
        <v>0</v>
      </c>
      <c r="G33" s="15">
        <v>30000000</v>
      </c>
      <c r="H33" s="15">
        <v>37.5</v>
      </c>
      <c r="I33" s="15" t="s">
        <v>514</v>
      </c>
      <c r="J33" s="15">
        <v>1265327.2819070001</v>
      </c>
      <c r="K33" s="26">
        <v>4194471</v>
      </c>
      <c r="L33" s="26">
        <v>3087748</v>
      </c>
      <c r="M33" s="26">
        <v>1358424</v>
      </c>
      <c r="N33" s="26">
        <v>14</v>
      </c>
      <c r="O33" s="29">
        <v>100</v>
      </c>
      <c r="P33" s="26">
        <v>0</v>
      </c>
      <c r="Q33" s="26">
        <v>0</v>
      </c>
      <c r="R33" s="26">
        <v>14</v>
      </c>
      <c r="S33" s="14">
        <v>-1.82</v>
      </c>
      <c r="T33" s="15">
        <v>-39.49</v>
      </c>
      <c r="U33" s="15">
        <v>1.05</v>
      </c>
      <c r="V33" s="68">
        <v>75.428913329505562</v>
      </c>
      <c r="W33" s="24">
        <v>6513256.1432149997</v>
      </c>
      <c r="X33" s="24">
        <v>4932873.2701599998</v>
      </c>
      <c r="Y33" s="24">
        <f t="shared" si="0"/>
        <v>1580382.8730549999</v>
      </c>
      <c r="Z33" s="24">
        <v>1189267.652061</v>
      </c>
      <c r="AA33" s="24">
        <v>1312653.287463</v>
      </c>
      <c r="AB33" s="24">
        <f t="shared" si="1"/>
        <v>-123385.63540200004</v>
      </c>
    </row>
    <row r="34" spans="1:28" x14ac:dyDescent="0.45">
      <c r="A34" s="14" t="s">
        <v>361</v>
      </c>
      <c r="B34" s="14">
        <v>11595</v>
      </c>
      <c r="C34" s="14" t="s">
        <v>362</v>
      </c>
      <c r="D34" s="14" t="s">
        <v>121</v>
      </c>
      <c r="E34" s="14" t="s">
        <v>568</v>
      </c>
      <c r="F34" s="14">
        <v>0</v>
      </c>
      <c r="G34" s="15">
        <v>15000000</v>
      </c>
      <c r="H34" s="15">
        <v>31.2</v>
      </c>
      <c r="I34" s="15" t="s">
        <v>514</v>
      </c>
      <c r="J34" s="15">
        <v>277438.11184700002</v>
      </c>
      <c r="K34" s="26">
        <v>12940576</v>
      </c>
      <c r="L34" s="26">
        <v>13909986</v>
      </c>
      <c r="M34" s="26">
        <v>985429</v>
      </c>
      <c r="N34" s="26">
        <v>29</v>
      </c>
      <c r="O34" s="29">
        <v>100</v>
      </c>
      <c r="P34" s="26">
        <v>0</v>
      </c>
      <c r="Q34" s="26">
        <v>0</v>
      </c>
      <c r="R34" s="26">
        <v>0</v>
      </c>
      <c r="S34" s="14">
        <v>-4.6900000000000004</v>
      </c>
      <c r="T34" s="15">
        <v>-17.13</v>
      </c>
      <c r="U34" s="15">
        <v>-54.4</v>
      </c>
      <c r="V34" s="68">
        <v>80.308853393489329</v>
      </c>
      <c r="W34" s="24">
        <v>14822578.242032001</v>
      </c>
      <c r="X34" s="24">
        <v>7474868.6315299999</v>
      </c>
      <c r="Y34" s="24">
        <f t="shared" si="0"/>
        <v>7347709.6105020009</v>
      </c>
      <c r="Z34" s="24">
        <v>3741021.1658160002</v>
      </c>
      <c r="AA34" s="24">
        <v>3197418.8517339998</v>
      </c>
      <c r="AB34" s="24">
        <f t="shared" si="1"/>
        <v>543602.3140820004</v>
      </c>
    </row>
    <row r="35" spans="1:28" x14ac:dyDescent="0.45">
      <c r="A35" s="14" t="s">
        <v>365</v>
      </c>
      <c r="B35" s="14">
        <v>11607</v>
      </c>
      <c r="C35" s="14" t="s">
        <v>366</v>
      </c>
      <c r="D35" s="14" t="s">
        <v>121</v>
      </c>
      <c r="E35" s="14" t="s">
        <v>580</v>
      </c>
      <c r="F35" s="14">
        <v>0</v>
      </c>
      <c r="G35" s="15">
        <v>3240000</v>
      </c>
      <c r="H35" s="15">
        <v>28.4</v>
      </c>
      <c r="I35" s="15" t="s">
        <v>514</v>
      </c>
      <c r="J35" s="15">
        <v>663024.907947</v>
      </c>
      <c r="K35" s="26">
        <v>8032816</v>
      </c>
      <c r="L35" s="26">
        <v>1723347</v>
      </c>
      <c r="M35" s="26">
        <v>4661171</v>
      </c>
      <c r="N35" s="26">
        <v>7</v>
      </c>
      <c r="O35" s="29">
        <v>100</v>
      </c>
      <c r="P35" s="26">
        <v>0</v>
      </c>
      <c r="Q35" s="26">
        <v>0</v>
      </c>
      <c r="R35" s="26">
        <v>7</v>
      </c>
      <c r="S35" s="14">
        <v>-6.38</v>
      </c>
      <c r="T35" s="15">
        <v>-1.61</v>
      </c>
      <c r="U35" s="15">
        <v>129</v>
      </c>
      <c r="V35" s="68">
        <v>96.574315081141677</v>
      </c>
      <c r="W35" s="24">
        <v>10536141.566453001</v>
      </c>
      <c r="X35" s="24">
        <v>3447009.796261</v>
      </c>
      <c r="Y35" s="24">
        <f t="shared" si="0"/>
        <v>7089131.770192001</v>
      </c>
      <c r="Z35" s="24">
        <v>1009436.9770590001</v>
      </c>
      <c r="AA35" s="24">
        <v>171380.12265</v>
      </c>
      <c r="AB35" s="24">
        <f t="shared" si="1"/>
        <v>838056.85440900002</v>
      </c>
    </row>
    <row r="36" spans="1:28" x14ac:dyDescent="0.45">
      <c r="A36" s="14" t="s">
        <v>367</v>
      </c>
      <c r="B36" s="14">
        <v>11615</v>
      </c>
      <c r="C36" s="14" t="s">
        <v>368</v>
      </c>
      <c r="D36" s="14" t="s">
        <v>121</v>
      </c>
      <c r="E36" s="14" t="s">
        <v>581</v>
      </c>
      <c r="F36" s="14">
        <v>0</v>
      </c>
      <c r="G36" s="15">
        <v>50000000</v>
      </c>
      <c r="H36" s="15">
        <v>26.866666666666667</v>
      </c>
      <c r="I36" s="15" t="s">
        <v>514</v>
      </c>
      <c r="J36" s="15">
        <v>491159.47631</v>
      </c>
      <c r="K36" s="26">
        <v>43589414</v>
      </c>
      <c r="L36" s="26">
        <v>41142323</v>
      </c>
      <c r="M36" s="26">
        <v>1094561</v>
      </c>
      <c r="N36" s="26">
        <v>66</v>
      </c>
      <c r="O36" s="29">
        <v>100</v>
      </c>
      <c r="P36" s="26">
        <v>0</v>
      </c>
      <c r="Q36" s="26">
        <v>0</v>
      </c>
      <c r="R36" s="26">
        <v>0</v>
      </c>
      <c r="S36" s="14">
        <v>3.57</v>
      </c>
      <c r="T36" s="15">
        <v>-14.36</v>
      </c>
      <c r="U36" s="15">
        <v>-24.28</v>
      </c>
      <c r="V36" s="68">
        <v>89.859120284997573</v>
      </c>
      <c r="W36" s="24">
        <v>73902959.501822993</v>
      </c>
      <c r="X36" s="24">
        <v>30609654.358068001</v>
      </c>
      <c r="Y36" s="24">
        <f t="shared" si="0"/>
        <v>43293305.143754989</v>
      </c>
      <c r="Z36" s="24">
        <v>15150060.412906</v>
      </c>
      <c r="AA36" s="24">
        <v>9868904.7029369995</v>
      </c>
      <c r="AB36" s="24">
        <f t="shared" si="1"/>
        <v>5281155.7099690009</v>
      </c>
    </row>
    <row r="37" spans="1:28" x14ac:dyDescent="0.45">
      <c r="A37" s="14" t="s">
        <v>367</v>
      </c>
      <c r="B37" s="14">
        <v>11615</v>
      </c>
      <c r="C37" s="14" t="s">
        <v>368</v>
      </c>
      <c r="D37" s="14" t="s">
        <v>121</v>
      </c>
      <c r="E37" s="14" t="s">
        <v>581</v>
      </c>
      <c r="F37" s="14">
        <v>0</v>
      </c>
      <c r="G37" s="15">
        <v>50000000</v>
      </c>
      <c r="H37" s="15">
        <v>26.866666666666667</v>
      </c>
      <c r="I37" s="15" t="s">
        <v>514</v>
      </c>
      <c r="J37" s="15">
        <v>491159.47631</v>
      </c>
      <c r="K37" s="26">
        <v>43589414</v>
      </c>
      <c r="L37" s="26">
        <v>41142323</v>
      </c>
      <c r="M37" s="26">
        <v>1094561</v>
      </c>
      <c r="N37" s="26">
        <v>66</v>
      </c>
      <c r="O37" s="29">
        <v>100</v>
      </c>
      <c r="P37" s="26">
        <v>0</v>
      </c>
      <c r="Q37" s="26">
        <v>0</v>
      </c>
      <c r="R37" s="26">
        <v>0</v>
      </c>
      <c r="S37" s="14">
        <v>3.57</v>
      </c>
      <c r="T37" s="15">
        <v>-14.36</v>
      </c>
      <c r="U37" s="15">
        <v>-24.28</v>
      </c>
      <c r="V37" s="68">
        <v>89.859120284997573</v>
      </c>
      <c r="W37" s="24">
        <v>73902959.501822993</v>
      </c>
      <c r="X37" s="24">
        <v>30609654.358068001</v>
      </c>
      <c r="Y37" s="24">
        <f t="shared" si="0"/>
        <v>43293305.143754989</v>
      </c>
      <c r="Z37" s="24">
        <v>15150060.412906</v>
      </c>
      <c r="AA37" s="24">
        <v>9868904.7029369995</v>
      </c>
      <c r="AB37" s="24">
        <f t="shared" si="1"/>
        <v>5281155.7099690009</v>
      </c>
    </row>
    <row r="38" spans="1:28" x14ac:dyDescent="0.45">
      <c r="A38" s="14" t="s">
        <v>369</v>
      </c>
      <c r="B38" s="14">
        <v>11618</v>
      </c>
      <c r="C38" s="14" t="s">
        <v>370</v>
      </c>
      <c r="D38" s="14" t="s">
        <v>121</v>
      </c>
      <c r="E38" s="14" t="s">
        <v>550</v>
      </c>
      <c r="F38" s="14">
        <v>0</v>
      </c>
      <c r="G38" s="15">
        <v>20000000</v>
      </c>
      <c r="H38" s="15">
        <v>26.5</v>
      </c>
      <c r="I38" s="15" t="s">
        <v>514</v>
      </c>
      <c r="J38" s="15">
        <v>583171.82059699995</v>
      </c>
      <c r="K38" s="26">
        <v>15499434</v>
      </c>
      <c r="L38" s="26">
        <v>10534209</v>
      </c>
      <c r="M38" s="26">
        <v>1471343</v>
      </c>
      <c r="N38" s="26">
        <v>47</v>
      </c>
      <c r="O38" s="29">
        <v>100</v>
      </c>
      <c r="P38" s="26">
        <v>3</v>
      </c>
      <c r="Q38" s="26">
        <v>0</v>
      </c>
      <c r="R38" s="26">
        <v>50</v>
      </c>
      <c r="S38" s="14">
        <v>-3.7</v>
      </c>
      <c r="T38" s="15">
        <v>-13.59</v>
      </c>
      <c r="U38" s="15">
        <v>-26.24</v>
      </c>
      <c r="V38" s="68">
        <v>89.555912315895867</v>
      </c>
      <c r="W38" s="24">
        <v>24451198.992658</v>
      </c>
      <c r="X38" s="24">
        <v>15426732.126391999</v>
      </c>
      <c r="Y38" s="24">
        <f t="shared" si="0"/>
        <v>9024466.866266001</v>
      </c>
      <c r="Z38" s="24">
        <v>3809958.645554</v>
      </c>
      <c r="AA38" s="24">
        <v>3489301.2764369999</v>
      </c>
      <c r="AB38" s="24">
        <f t="shared" si="1"/>
        <v>320657.36911700014</v>
      </c>
    </row>
    <row r="39" spans="1:28" x14ac:dyDescent="0.45">
      <c r="A39" s="14" t="s">
        <v>371</v>
      </c>
      <c r="B39" s="14">
        <v>11617</v>
      </c>
      <c r="C39" s="14" t="s">
        <v>372</v>
      </c>
      <c r="D39" s="14" t="s">
        <v>121</v>
      </c>
      <c r="E39" s="14" t="s">
        <v>520</v>
      </c>
      <c r="F39" s="14">
        <v>0</v>
      </c>
      <c r="G39" s="15">
        <v>500000000</v>
      </c>
      <c r="H39" s="15">
        <v>26.266666666666666</v>
      </c>
      <c r="I39" s="15" t="s">
        <v>514</v>
      </c>
      <c r="J39" s="15">
        <v>396863.49914700002</v>
      </c>
      <c r="K39" s="26">
        <v>3100567</v>
      </c>
      <c r="L39" s="26">
        <v>136720128</v>
      </c>
      <c r="M39" s="26">
        <v>22678</v>
      </c>
      <c r="N39" s="26">
        <v>4</v>
      </c>
      <c r="O39" s="29">
        <v>100</v>
      </c>
      <c r="P39" s="26">
        <v>0</v>
      </c>
      <c r="Q39" s="26">
        <v>0</v>
      </c>
      <c r="R39" s="26">
        <v>4</v>
      </c>
      <c r="S39" s="14">
        <v>-7.03</v>
      </c>
      <c r="T39" s="15">
        <v>-6.54</v>
      </c>
      <c r="U39" s="15">
        <v>102.52</v>
      </c>
      <c r="V39" s="68">
        <v>88.772864591222131</v>
      </c>
      <c r="W39" s="24">
        <v>1868120.218022</v>
      </c>
      <c r="X39" s="24">
        <v>1457406.4399699999</v>
      </c>
      <c r="Y39" s="24">
        <f t="shared" si="0"/>
        <v>410713.7780520001</v>
      </c>
      <c r="Z39" s="24">
        <v>306446.1544</v>
      </c>
      <c r="AA39" s="24">
        <v>136928.96281</v>
      </c>
      <c r="AB39" s="24">
        <f t="shared" si="1"/>
        <v>169517.19159</v>
      </c>
    </row>
    <row r="40" spans="1:28" x14ac:dyDescent="0.45">
      <c r="A40" s="14" t="s">
        <v>377</v>
      </c>
      <c r="B40" s="14">
        <v>11633</v>
      </c>
      <c r="C40" s="14" t="s">
        <v>378</v>
      </c>
      <c r="D40" s="14" t="s">
        <v>121</v>
      </c>
      <c r="E40" s="14" t="s">
        <v>569</v>
      </c>
      <c r="F40" s="14">
        <v>0</v>
      </c>
      <c r="G40" s="15">
        <v>250000</v>
      </c>
      <c r="H40" s="15">
        <v>23.866666666666667</v>
      </c>
      <c r="I40" s="15" t="s">
        <v>514</v>
      </c>
      <c r="J40" s="15">
        <v>127851.48399399999</v>
      </c>
      <c r="K40" s="26">
        <v>161026</v>
      </c>
      <c r="L40" s="26">
        <v>134680</v>
      </c>
      <c r="M40" s="26">
        <v>1195620</v>
      </c>
      <c r="N40" s="26">
        <v>3</v>
      </c>
      <c r="O40" s="29">
        <v>73</v>
      </c>
      <c r="P40" s="26">
        <v>2</v>
      </c>
      <c r="Q40" s="26">
        <v>27</v>
      </c>
      <c r="R40" s="26">
        <v>5</v>
      </c>
      <c r="S40" s="14">
        <v>-17.86</v>
      </c>
      <c r="T40" s="15">
        <v>-2.0499999999999998</v>
      </c>
      <c r="U40" s="15">
        <v>-50.14</v>
      </c>
      <c r="V40" s="68">
        <v>70.336586050883852</v>
      </c>
      <c r="W40" s="24">
        <v>1592803.8757879999</v>
      </c>
      <c r="X40" s="24">
        <v>1498442.959059</v>
      </c>
      <c r="Y40" s="24">
        <f t="shared" si="0"/>
        <v>94360.916728999931</v>
      </c>
      <c r="Z40" s="24">
        <v>99332.412140999993</v>
      </c>
      <c r="AA40" s="24">
        <v>45855.169973999997</v>
      </c>
      <c r="AB40" s="24">
        <f t="shared" si="1"/>
        <v>53477.242166999997</v>
      </c>
    </row>
    <row r="41" spans="1:28" x14ac:dyDescent="0.45">
      <c r="A41" s="14" t="s">
        <v>381</v>
      </c>
      <c r="B41" s="14">
        <v>11655</v>
      </c>
      <c r="C41" s="14" t="s">
        <v>382</v>
      </c>
      <c r="D41" s="14" t="s">
        <v>121</v>
      </c>
      <c r="E41" s="14" t="s">
        <v>545</v>
      </c>
      <c r="F41" s="14">
        <v>0</v>
      </c>
      <c r="G41" s="15">
        <v>20000000</v>
      </c>
      <c r="H41" s="15">
        <v>18.833333333333332</v>
      </c>
      <c r="I41" s="15" t="s">
        <v>514</v>
      </c>
      <c r="J41" s="15">
        <v>2634661.1215769998</v>
      </c>
      <c r="K41" s="26">
        <v>13671630</v>
      </c>
      <c r="L41" s="26">
        <v>8697344</v>
      </c>
      <c r="M41" s="26">
        <v>1571931</v>
      </c>
      <c r="N41" s="26">
        <v>30</v>
      </c>
      <c r="O41" s="29">
        <v>94</v>
      </c>
      <c r="P41" s="26">
        <v>3</v>
      </c>
      <c r="Q41" s="26">
        <v>6</v>
      </c>
      <c r="R41" s="26">
        <v>33</v>
      </c>
      <c r="S41" s="14">
        <v>-11.71</v>
      </c>
      <c r="T41" s="15">
        <v>-5.73</v>
      </c>
      <c r="U41" s="15">
        <v>-54.85</v>
      </c>
      <c r="V41" s="68">
        <v>97.413139939209444</v>
      </c>
      <c r="W41" s="24">
        <v>4562904.2048850004</v>
      </c>
      <c r="X41" s="24">
        <v>3711422.468105</v>
      </c>
      <c r="Y41" s="24">
        <f t="shared" si="0"/>
        <v>851481.73678000038</v>
      </c>
      <c r="Z41" s="24">
        <v>1684166.294244</v>
      </c>
      <c r="AA41" s="24">
        <v>1240591.2294660001</v>
      </c>
      <c r="AB41" s="24">
        <f t="shared" si="1"/>
        <v>443575.06477799988</v>
      </c>
    </row>
    <row r="42" spans="1:28" x14ac:dyDescent="0.45">
      <c r="A42" s="14" t="s">
        <v>385</v>
      </c>
      <c r="B42" s="14">
        <v>11664</v>
      </c>
      <c r="C42" s="14" t="s">
        <v>386</v>
      </c>
      <c r="D42" s="14" t="s">
        <v>121</v>
      </c>
      <c r="E42" s="14" t="s">
        <v>583</v>
      </c>
      <c r="F42" s="14">
        <v>0</v>
      </c>
      <c r="G42" s="15">
        <v>30000000</v>
      </c>
      <c r="H42" s="15">
        <v>17.633333333333333</v>
      </c>
      <c r="I42" s="15" t="s">
        <v>514</v>
      </c>
      <c r="J42" s="15">
        <v>5747030.7385809999</v>
      </c>
      <c r="K42" s="26">
        <v>48552419</v>
      </c>
      <c r="L42" s="26">
        <v>22961574</v>
      </c>
      <c r="M42" s="26">
        <v>2114507</v>
      </c>
      <c r="N42" s="26">
        <v>14</v>
      </c>
      <c r="O42" s="29">
        <v>99</v>
      </c>
      <c r="P42" s="26">
        <v>1</v>
      </c>
      <c r="Q42" s="26">
        <v>1</v>
      </c>
      <c r="R42" s="26">
        <v>15</v>
      </c>
      <c r="S42" s="14">
        <v>-1.64</v>
      </c>
      <c r="T42" s="15">
        <v>-35.590000000000003</v>
      </c>
      <c r="U42" s="15">
        <v>37.64</v>
      </c>
      <c r="V42" s="68">
        <v>95.129251671679327</v>
      </c>
      <c r="W42" s="24">
        <v>70972949.506872997</v>
      </c>
      <c r="X42" s="24">
        <v>26224345.66508</v>
      </c>
      <c r="Y42" s="24">
        <f t="shared" si="0"/>
        <v>44748603.841793001</v>
      </c>
      <c r="Z42" s="24">
        <v>5116977.9870750001</v>
      </c>
      <c r="AA42" s="24">
        <v>2212932.0589049999</v>
      </c>
      <c r="AB42" s="24">
        <f t="shared" si="1"/>
        <v>2904045.9281700002</v>
      </c>
    </row>
    <row r="43" spans="1:28" x14ac:dyDescent="0.45">
      <c r="A43" s="14" t="s">
        <v>389</v>
      </c>
      <c r="B43" s="14">
        <v>11668</v>
      </c>
      <c r="C43" s="14" t="s">
        <v>390</v>
      </c>
      <c r="D43" s="14" t="s">
        <v>121</v>
      </c>
      <c r="E43" s="14" t="s">
        <v>584</v>
      </c>
      <c r="F43" s="14">
        <v>0</v>
      </c>
      <c r="G43" s="15">
        <v>10000000</v>
      </c>
      <c r="H43" s="15">
        <v>17.066666666666666</v>
      </c>
      <c r="I43" s="15" t="s">
        <v>514</v>
      </c>
      <c r="J43" s="15">
        <v>265042.61448300001</v>
      </c>
      <c r="K43" s="26">
        <v>5275538</v>
      </c>
      <c r="L43" s="26">
        <v>4792347</v>
      </c>
      <c r="M43" s="26">
        <v>1100825</v>
      </c>
      <c r="N43" s="26">
        <v>25</v>
      </c>
      <c r="O43" s="29">
        <v>96</v>
      </c>
      <c r="P43" s="26">
        <v>1</v>
      </c>
      <c r="Q43" s="26">
        <v>4</v>
      </c>
      <c r="R43" s="26">
        <v>26</v>
      </c>
      <c r="S43" s="14">
        <v>8.32</v>
      </c>
      <c r="T43" s="15">
        <v>-5.98</v>
      </c>
      <c r="U43" s="15">
        <v>-19.37</v>
      </c>
      <c r="V43" s="68">
        <v>95.439864381793242</v>
      </c>
      <c r="W43" s="24">
        <v>20159737.640005</v>
      </c>
      <c r="X43" s="24">
        <v>15002152.974078</v>
      </c>
      <c r="Y43" s="24">
        <f t="shared" si="0"/>
        <v>5157584.6659270003</v>
      </c>
      <c r="Z43" s="24">
        <v>3458206.7507859999</v>
      </c>
      <c r="AA43" s="24">
        <v>2938947.1964870002</v>
      </c>
      <c r="AB43" s="24">
        <f t="shared" si="1"/>
        <v>519259.55429899972</v>
      </c>
    </row>
    <row r="44" spans="1:28" x14ac:dyDescent="0.45">
      <c r="A44" s="14" t="s">
        <v>393</v>
      </c>
      <c r="B44" s="14">
        <v>11674</v>
      </c>
      <c r="C44" s="14" t="s">
        <v>394</v>
      </c>
      <c r="D44" s="14" t="s">
        <v>121</v>
      </c>
      <c r="E44" s="14" t="s">
        <v>585</v>
      </c>
      <c r="F44" s="14">
        <v>0</v>
      </c>
      <c r="G44" s="15">
        <v>6000000</v>
      </c>
      <c r="H44" s="15">
        <v>16.566666666666666</v>
      </c>
      <c r="I44" s="15" t="s">
        <v>514</v>
      </c>
      <c r="J44" s="15">
        <v>112586.244317</v>
      </c>
      <c r="K44" s="26">
        <v>2187680</v>
      </c>
      <c r="L44" s="26">
        <v>1894243</v>
      </c>
      <c r="M44" s="26">
        <v>1154909</v>
      </c>
      <c r="N44" s="26">
        <v>11</v>
      </c>
      <c r="O44" s="29">
        <v>92</v>
      </c>
      <c r="P44" s="26">
        <v>1</v>
      </c>
      <c r="Q44" s="26">
        <v>8</v>
      </c>
      <c r="R44" s="26">
        <v>12</v>
      </c>
      <c r="S44" s="14">
        <v>-9.82</v>
      </c>
      <c r="T44" s="15">
        <v>16.16</v>
      </c>
      <c r="U44" s="15">
        <v>37.07</v>
      </c>
      <c r="V44" s="68">
        <v>97.565982093621741</v>
      </c>
      <c r="W44" s="24">
        <v>4117661.3005630001</v>
      </c>
      <c r="X44" s="24">
        <v>3542807.8486040002</v>
      </c>
      <c r="Y44" s="24">
        <f t="shared" si="0"/>
        <v>574853.45195899997</v>
      </c>
      <c r="Z44" s="24">
        <v>837043.08809099998</v>
      </c>
      <c r="AA44" s="24">
        <v>488581.78401499998</v>
      </c>
      <c r="AB44" s="24">
        <f t="shared" si="1"/>
        <v>348461.304076</v>
      </c>
    </row>
    <row r="45" spans="1:28" x14ac:dyDescent="0.45">
      <c r="A45" s="14" t="s">
        <v>397</v>
      </c>
      <c r="B45" s="14">
        <v>11681</v>
      </c>
      <c r="C45" s="14" t="s">
        <v>398</v>
      </c>
      <c r="D45" s="14" t="s">
        <v>121</v>
      </c>
      <c r="E45" s="14" t="s">
        <v>528</v>
      </c>
      <c r="F45" s="14">
        <v>0</v>
      </c>
      <c r="G45" s="15">
        <v>1000000</v>
      </c>
      <c r="H45" s="15">
        <v>14.166666666666666</v>
      </c>
      <c r="I45" s="15" t="s">
        <v>514</v>
      </c>
      <c r="J45" s="15">
        <v>78325.083715999994</v>
      </c>
      <c r="K45" s="26">
        <v>425230</v>
      </c>
      <c r="L45" s="26">
        <v>473542</v>
      </c>
      <c r="M45" s="26">
        <v>897976</v>
      </c>
      <c r="N45" s="26">
        <v>8</v>
      </c>
      <c r="O45" s="29">
        <v>89</v>
      </c>
      <c r="P45" s="26">
        <v>1</v>
      </c>
      <c r="Q45" s="26">
        <v>11</v>
      </c>
      <c r="R45" s="26">
        <v>9</v>
      </c>
      <c r="S45" s="14">
        <v>-8.06</v>
      </c>
      <c r="T45" s="15">
        <v>23.69</v>
      </c>
      <c r="U45" s="15">
        <v>-12.23</v>
      </c>
      <c r="V45" s="68">
        <v>94.282389637595941</v>
      </c>
      <c r="W45" s="24">
        <v>1462120.599278</v>
      </c>
      <c r="X45" s="24">
        <v>1179726.4604090001</v>
      </c>
      <c r="Y45" s="24">
        <f t="shared" si="0"/>
        <v>282394.1388689999</v>
      </c>
      <c r="Z45" s="24">
        <v>412547.96876000002</v>
      </c>
      <c r="AA45" s="24">
        <v>271776.69221000001</v>
      </c>
      <c r="AB45" s="24">
        <f t="shared" si="1"/>
        <v>140771.27655000001</v>
      </c>
    </row>
    <row r="46" spans="1:28" x14ac:dyDescent="0.45">
      <c r="A46" s="14" t="s">
        <v>399</v>
      </c>
      <c r="B46" s="14">
        <v>11687</v>
      </c>
      <c r="C46" s="14" t="s">
        <v>400</v>
      </c>
      <c r="D46" s="14" t="s">
        <v>121</v>
      </c>
      <c r="E46" s="14" t="s">
        <v>529</v>
      </c>
      <c r="F46" s="14">
        <v>0</v>
      </c>
      <c r="G46" s="15">
        <v>500000</v>
      </c>
      <c r="H46" s="15">
        <v>12.533333333333333</v>
      </c>
      <c r="I46" s="15" t="s">
        <v>514</v>
      </c>
      <c r="J46" s="15">
        <v>70006.388240999993</v>
      </c>
      <c r="K46" s="26">
        <v>184248</v>
      </c>
      <c r="L46" s="26">
        <v>106766</v>
      </c>
      <c r="M46" s="26">
        <v>1725715</v>
      </c>
      <c r="N46" s="26">
        <v>6</v>
      </c>
      <c r="O46" s="29">
        <v>100</v>
      </c>
      <c r="P46" s="26">
        <v>0</v>
      </c>
      <c r="Q46" s="26">
        <v>0</v>
      </c>
      <c r="R46" s="26">
        <v>6</v>
      </c>
      <c r="S46" s="14">
        <v>-17.05</v>
      </c>
      <c r="T46" s="15">
        <v>-13.13</v>
      </c>
      <c r="U46" s="15">
        <v>65.040000000000006</v>
      </c>
      <c r="V46" s="68">
        <v>97.769142889232896</v>
      </c>
      <c r="W46" s="24">
        <v>1652073.954507</v>
      </c>
      <c r="X46" s="24">
        <v>1433287.0270720001</v>
      </c>
      <c r="Y46" s="24">
        <f t="shared" si="0"/>
        <v>218786.92743499996</v>
      </c>
      <c r="Z46" s="24">
        <v>50494.70145</v>
      </c>
      <c r="AA46" s="24">
        <v>52743</v>
      </c>
      <c r="AB46" s="24">
        <f t="shared" si="1"/>
        <v>-2248.2985499999995</v>
      </c>
    </row>
    <row r="47" spans="1:28" x14ac:dyDescent="0.45">
      <c r="A47" s="14" t="s">
        <v>401</v>
      </c>
      <c r="B47" s="14">
        <v>11679</v>
      </c>
      <c r="C47" s="14" t="s">
        <v>402</v>
      </c>
      <c r="D47" s="14" t="s">
        <v>121</v>
      </c>
      <c r="E47" s="14" t="s">
        <v>586</v>
      </c>
      <c r="F47" s="14">
        <v>0</v>
      </c>
      <c r="G47" s="15">
        <v>5000000</v>
      </c>
      <c r="H47" s="15">
        <v>12.166666666666666</v>
      </c>
      <c r="I47" s="15" t="s">
        <v>514</v>
      </c>
      <c r="J47" s="15">
        <v>24989.624103999999</v>
      </c>
      <c r="K47" s="26">
        <v>874031</v>
      </c>
      <c r="L47" s="26">
        <v>1327749</v>
      </c>
      <c r="M47" s="26">
        <v>658280</v>
      </c>
      <c r="N47" s="26">
        <v>14</v>
      </c>
      <c r="O47" s="29">
        <v>100</v>
      </c>
      <c r="P47" s="26">
        <v>0</v>
      </c>
      <c r="Q47" s="26">
        <v>0</v>
      </c>
      <c r="R47" s="26">
        <v>0</v>
      </c>
      <c r="S47" s="14">
        <v>-18.77</v>
      </c>
      <c r="T47" s="15">
        <v>-0.63</v>
      </c>
      <c r="U47" s="15">
        <v>-34.86</v>
      </c>
      <c r="V47" s="68">
        <v>64.704803713945424</v>
      </c>
      <c r="W47" s="24">
        <v>1184076.973488</v>
      </c>
      <c r="X47" s="24">
        <v>1010583.229186</v>
      </c>
      <c r="Y47" s="24">
        <f t="shared" si="0"/>
        <v>173493.74430200004</v>
      </c>
      <c r="Z47" s="24">
        <v>476511.47693900001</v>
      </c>
      <c r="AA47" s="24">
        <v>335118.45799999998</v>
      </c>
      <c r="AB47" s="24">
        <f t="shared" si="1"/>
        <v>141393.01893900003</v>
      </c>
    </row>
    <row r="48" spans="1:28" x14ac:dyDescent="0.45">
      <c r="A48" s="14" t="s">
        <v>407</v>
      </c>
      <c r="B48" s="14">
        <v>11688</v>
      </c>
      <c r="C48" s="14" t="s">
        <v>408</v>
      </c>
      <c r="D48" s="14" t="s">
        <v>121</v>
      </c>
      <c r="E48" s="14" t="s">
        <v>565</v>
      </c>
      <c r="F48" s="14">
        <v>0</v>
      </c>
      <c r="G48" s="15">
        <v>10000000</v>
      </c>
      <c r="H48" s="15">
        <v>10.4</v>
      </c>
      <c r="I48" s="15" t="s">
        <v>514</v>
      </c>
      <c r="J48" s="15">
        <v>0</v>
      </c>
      <c r="K48" s="26">
        <v>7975143</v>
      </c>
      <c r="L48" s="26">
        <v>10211784</v>
      </c>
      <c r="M48" s="26">
        <v>780974</v>
      </c>
      <c r="N48" s="26">
        <v>8</v>
      </c>
      <c r="O48" s="29">
        <v>100</v>
      </c>
      <c r="P48" s="26">
        <v>0</v>
      </c>
      <c r="Q48" s="26">
        <v>0</v>
      </c>
      <c r="R48" s="26">
        <v>8</v>
      </c>
      <c r="S48" s="14">
        <v>22.4</v>
      </c>
      <c r="T48" s="15">
        <v>-19.55</v>
      </c>
      <c r="U48" s="15">
        <v>0</v>
      </c>
      <c r="V48" s="68">
        <v>98.697764831364609</v>
      </c>
      <c r="W48" s="24">
        <v>22322173.804457001</v>
      </c>
      <c r="X48" s="24">
        <v>12563348.054747</v>
      </c>
      <c r="Y48" s="24">
        <f t="shared" si="0"/>
        <v>9758825.7497100011</v>
      </c>
      <c r="Z48" s="24">
        <v>2932262.8458090001</v>
      </c>
      <c r="AA48" s="24">
        <v>2641836.46722</v>
      </c>
      <c r="AB48" s="24">
        <f t="shared" si="1"/>
        <v>290426.37858900009</v>
      </c>
    </row>
    <row r="49" spans="1:28" x14ac:dyDescent="0.45">
      <c r="A49" s="14" t="s">
        <v>411</v>
      </c>
      <c r="B49" s="14">
        <v>11710</v>
      </c>
      <c r="C49" s="14" t="s">
        <v>412</v>
      </c>
      <c r="D49" s="14" t="s">
        <v>121</v>
      </c>
      <c r="E49" s="14" t="s">
        <v>588</v>
      </c>
      <c r="F49" s="14">
        <v>0</v>
      </c>
      <c r="G49" s="15">
        <v>5000000</v>
      </c>
      <c r="H49" s="15">
        <v>8.9333333333333336</v>
      </c>
      <c r="I49" s="15" t="s">
        <v>514</v>
      </c>
      <c r="J49" s="15">
        <v>0</v>
      </c>
      <c r="K49" s="26">
        <v>1046113</v>
      </c>
      <c r="L49" s="26">
        <v>1274658</v>
      </c>
      <c r="M49" s="26">
        <v>820701</v>
      </c>
      <c r="N49" s="26">
        <v>13</v>
      </c>
      <c r="O49" s="29">
        <v>96</v>
      </c>
      <c r="P49" s="26">
        <v>11</v>
      </c>
      <c r="Q49" s="26">
        <v>4</v>
      </c>
      <c r="R49" s="26">
        <v>24</v>
      </c>
      <c r="S49" s="14">
        <v>-3.18</v>
      </c>
      <c r="T49" s="15">
        <v>-8.7200000000000006</v>
      </c>
      <c r="U49" s="15">
        <v>0</v>
      </c>
      <c r="V49" s="68">
        <v>87.421724072288029</v>
      </c>
      <c r="W49" s="24">
        <v>5497901.8644620003</v>
      </c>
      <c r="X49" s="24">
        <v>4403675.9297860004</v>
      </c>
      <c r="Y49" s="24">
        <f t="shared" si="0"/>
        <v>1094225.9346759999</v>
      </c>
      <c r="Z49" s="24">
        <v>904791.77029999997</v>
      </c>
      <c r="AA49" s="24">
        <v>1132858.9091920001</v>
      </c>
      <c r="AB49" s="24">
        <f t="shared" si="1"/>
        <v>-228067.13889200008</v>
      </c>
    </row>
    <row r="50" spans="1:28" x14ac:dyDescent="0.45">
      <c r="A50" s="14" t="s">
        <v>413</v>
      </c>
      <c r="B50" s="14">
        <v>11704</v>
      </c>
      <c r="C50" s="14" t="s">
        <v>414</v>
      </c>
      <c r="D50" s="14" t="s">
        <v>121</v>
      </c>
      <c r="E50" s="14" t="s">
        <v>589</v>
      </c>
      <c r="F50" s="14">
        <v>0</v>
      </c>
      <c r="G50" s="15">
        <v>25000</v>
      </c>
      <c r="H50" s="15">
        <v>8.4333333333333336</v>
      </c>
      <c r="I50" s="15" t="s">
        <v>514</v>
      </c>
      <c r="J50" s="15">
        <v>0</v>
      </c>
      <c r="K50" s="26">
        <v>200469</v>
      </c>
      <c r="L50" s="26">
        <v>249327</v>
      </c>
      <c r="M50" s="26">
        <v>804038</v>
      </c>
      <c r="N50" s="26">
        <v>3</v>
      </c>
      <c r="O50" s="29">
        <v>75</v>
      </c>
      <c r="P50" s="26">
        <v>1</v>
      </c>
      <c r="Q50" s="26">
        <v>25</v>
      </c>
      <c r="R50" s="26">
        <v>4</v>
      </c>
      <c r="S50" s="14">
        <v>7.78</v>
      </c>
      <c r="T50" s="15">
        <v>-18.420000000000002</v>
      </c>
      <c r="U50" s="15">
        <v>0</v>
      </c>
      <c r="V50" s="68">
        <v>62.744258954776214</v>
      </c>
      <c r="W50" s="24">
        <v>515764.38024000003</v>
      </c>
      <c r="X50" s="24">
        <v>358008.63708000001</v>
      </c>
      <c r="Y50" s="24">
        <f t="shared" si="0"/>
        <v>157755.74316000001</v>
      </c>
      <c r="Z50" s="24">
        <v>65765.236980000001</v>
      </c>
      <c r="AA50" s="24">
        <v>127274.15345</v>
      </c>
      <c r="AB50" s="24">
        <f t="shared" si="1"/>
        <v>-61508.916469999996</v>
      </c>
    </row>
    <row r="51" spans="1:28" x14ac:dyDescent="0.45">
      <c r="A51" s="14" t="s">
        <v>415</v>
      </c>
      <c r="B51" s="14">
        <v>11711</v>
      </c>
      <c r="C51" s="14" t="s">
        <v>414</v>
      </c>
      <c r="D51" s="14" t="s">
        <v>121</v>
      </c>
      <c r="E51" s="14" t="s">
        <v>521</v>
      </c>
      <c r="F51" s="14">
        <v>0</v>
      </c>
      <c r="G51" s="15">
        <v>20000000</v>
      </c>
      <c r="H51" s="15">
        <v>8.4333333333333336</v>
      </c>
      <c r="I51" s="15" t="s">
        <v>514</v>
      </c>
      <c r="J51" s="15">
        <v>0</v>
      </c>
      <c r="K51" s="26">
        <v>20489060</v>
      </c>
      <c r="L51" s="26">
        <v>15536965</v>
      </c>
      <c r="M51" s="26">
        <v>1318730</v>
      </c>
      <c r="N51" s="26">
        <v>3</v>
      </c>
      <c r="O51" s="29">
        <v>100</v>
      </c>
      <c r="P51" s="26">
        <v>0</v>
      </c>
      <c r="Q51" s="26">
        <v>0</v>
      </c>
      <c r="R51" s="26">
        <v>3</v>
      </c>
      <c r="S51" s="14">
        <v>0.9</v>
      </c>
      <c r="T51" s="15">
        <v>-5.88</v>
      </c>
      <c r="U51" s="15">
        <v>0</v>
      </c>
      <c r="V51" s="68">
        <v>99.432599342161765</v>
      </c>
      <c r="W51" s="24">
        <v>0</v>
      </c>
      <c r="X51" s="24">
        <v>0</v>
      </c>
      <c r="Y51" s="24">
        <f t="shared" si="0"/>
        <v>0</v>
      </c>
      <c r="Z51" s="24">
        <v>0</v>
      </c>
      <c r="AA51" s="24">
        <v>0</v>
      </c>
      <c r="AB51" s="24">
        <f t="shared" si="1"/>
        <v>0</v>
      </c>
    </row>
    <row r="52" spans="1:28" x14ac:dyDescent="0.45">
      <c r="A52" s="14" t="s">
        <v>435</v>
      </c>
      <c r="B52" s="14">
        <v>11752</v>
      </c>
      <c r="C52" s="14" t="s">
        <v>436</v>
      </c>
      <c r="D52" s="14" t="s">
        <v>121</v>
      </c>
      <c r="E52" s="14" t="s">
        <v>591</v>
      </c>
      <c r="F52" s="14">
        <v>0</v>
      </c>
      <c r="G52" s="15">
        <v>500000</v>
      </c>
      <c r="H52" s="15">
        <v>4.4666666666666668</v>
      </c>
      <c r="I52" s="15" t="s">
        <v>514</v>
      </c>
      <c r="J52" s="15">
        <v>0</v>
      </c>
      <c r="K52" s="26">
        <v>355040</v>
      </c>
      <c r="L52" s="26">
        <v>495424</v>
      </c>
      <c r="M52" s="26">
        <v>716639</v>
      </c>
      <c r="N52" s="26">
        <v>4</v>
      </c>
      <c r="O52" s="29">
        <v>100</v>
      </c>
      <c r="P52" s="26">
        <v>0</v>
      </c>
      <c r="Q52" s="26">
        <v>0</v>
      </c>
      <c r="R52" s="26">
        <v>4</v>
      </c>
      <c r="S52" s="14">
        <v>-7.35</v>
      </c>
      <c r="T52" s="15">
        <v>9.25</v>
      </c>
      <c r="U52" s="15">
        <v>0</v>
      </c>
      <c r="V52" s="68">
        <v>99.633676679582365</v>
      </c>
      <c r="W52" s="24">
        <v>1257639.0030479999</v>
      </c>
      <c r="X52" s="24">
        <v>856801.60407100001</v>
      </c>
      <c r="Y52" s="24">
        <f t="shared" si="0"/>
        <v>400837.39897699992</v>
      </c>
      <c r="Z52" s="24">
        <v>224910.81541000001</v>
      </c>
      <c r="AA52" s="24">
        <v>210032.76295</v>
      </c>
      <c r="AB52" s="24">
        <f t="shared" si="1"/>
        <v>14878.052460000006</v>
      </c>
    </row>
    <row r="53" spans="1:28" x14ac:dyDescent="0.45">
      <c r="A53" s="14" t="s">
        <v>437</v>
      </c>
      <c r="B53" s="14">
        <v>11755</v>
      </c>
      <c r="C53" s="14" t="s">
        <v>438</v>
      </c>
      <c r="D53" s="14" t="s">
        <v>121</v>
      </c>
      <c r="E53" s="14" t="s">
        <v>509</v>
      </c>
      <c r="F53" s="14">
        <v>0</v>
      </c>
      <c r="G53" s="15">
        <v>4000000</v>
      </c>
      <c r="H53" s="15">
        <v>4.3</v>
      </c>
      <c r="I53" s="15" t="s">
        <v>514</v>
      </c>
      <c r="J53" s="15">
        <v>0</v>
      </c>
      <c r="K53" s="26">
        <v>3321829</v>
      </c>
      <c r="L53" s="26">
        <v>3424977</v>
      </c>
      <c r="M53" s="26">
        <v>969883</v>
      </c>
      <c r="N53" s="26">
        <v>19</v>
      </c>
      <c r="O53" s="29">
        <v>94</v>
      </c>
      <c r="P53" s="26">
        <v>2</v>
      </c>
      <c r="Q53" s="26">
        <v>6</v>
      </c>
      <c r="R53" s="26">
        <v>21</v>
      </c>
      <c r="S53" s="14">
        <v>2.6</v>
      </c>
      <c r="T53" s="15">
        <v>7.05</v>
      </c>
      <c r="U53" s="15">
        <v>0</v>
      </c>
      <c r="V53" s="68">
        <v>99.962146720798415</v>
      </c>
      <c r="W53" s="24">
        <v>2937943.7037940002</v>
      </c>
      <c r="X53" s="24">
        <v>1648247.914136</v>
      </c>
      <c r="Y53" s="24">
        <f t="shared" si="0"/>
        <v>1289695.7896580002</v>
      </c>
      <c r="Z53" s="24">
        <v>1371715.5604719999</v>
      </c>
      <c r="AA53" s="24">
        <v>668823.98830099998</v>
      </c>
      <c r="AB53" s="24">
        <f t="shared" si="1"/>
        <v>702891.57217099995</v>
      </c>
    </row>
    <row r="54" spans="1:28" x14ac:dyDescent="0.45">
      <c r="A54" s="14" t="s">
        <v>439</v>
      </c>
      <c r="B54" s="14">
        <v>11764</v>
      </c>
      <c r="C54" s="14" t="s">
        <v>440</v>
      </c>
      <c r="D54" s="14" t="s">
        <v>121</v>
      </c>
      <c r="E54" s="14" t="s">
        <v>592</v>
      </c>
      <c r="F54" s="14">
        <v>0</v>
      </c>
      <c r="G54" s="15">
        <v>39000000</v>
      </c>
      <c r="H54" s="15">
        <v>2.9333333333333331</v>
      </c>
      <c r="I54" s="15" t="s">
        <v>514</v>
      </c>
      <c r="J54" s="15">
        <v>0</v>
      </c>
      <c r="K54" s="26">
        <v>9164805</v>
      </c>
      <c r="L54" s="26">
        <v>8618698</v>
      </c>
      <c r="M54" s="26">
        <v>1063363</v>
      </c>
      <c r="N54" s="26">
        <v>8</v>
      </c>
      <c r="O54" s="29">
        <v>100</v>
      </c>
      <c r="P54" s="26">
        <v>0</v>
      </c>
      <c r="Q54" s="26">
        <v>0</v>
      </c>
      <c r="R54" s="26">
        <v>8</v>
      </c>
      <c r="S54" s="14">
        <v>9.1300000000000008</v>
      </c>
      <c r="T54" s="15">
        <v>6.34</v>
      </c>
      <c r="U54" s="15">
        <v>0</v>
      </c>
      <c r="V54" s="68">
        <v>91.018974185312643</v>
      </c>
      <c r="W54" s="24">
        <v>14324150.684469</v>
      </c>
      <c r="X54" s="24">
        <v>5757268.5526529998</v>
      </c>
      <c r="Y54" s="24">
        <f t="shared" si="0"/>
        <v>8566882.1318159997</v>
      </c>
      <c r="Z54" s="24">
        <v>1678259.6547670001</v>
      </c>
      <c r="AA54" s="24">
        <v>1508134.9908700001</v>
      </c>
      <c r="AB54" s="24">
        <f t="shared" si="1"/>
        <v>170124.66389700002</v>
      </c>
    </row>
    <row r="55" spans="1:28" x14ac:dyDescent="0.45">
      <c r="A55" s="14" t="s">
        <v>441</v>
      </c>
      <c r="B55" s="14">
        <v>11759</v>
      </c>
      <c r="C55" s="14" t="s">
        <v>442</v>
      </c>
      <c r="D55" s="14" t="s">
        <v>121</v>
      </c>
      <c r="E55" s="14" t="s">
        <v>593</v>
      </c>
      <c r="F55" s="14">
        <v>0</v>
      </c>
      <c r="G55" s="15">
        <v>3000000</v>
      </c>
      <c r="H55" s="15">
        <v>2.7333333333333334</v>
      </c>
      <c r="I55" s="15" t="s">
        <v>514</v>
      </c>
      <c r="J55" s="15">
        <v>0</v>
      </c>
      <c r="K55" s="26">
        <v>443639</v>
      </c>
      <c r="L55" s="26">
        <v>437889</v>
      </c>
      <c r="M55" s="26">
        <v>1013131</v>
      </c>
      <c r="N55" s="26">
        <v>6</v>
      </c>
      <c r="O55" s="29">
        <v>86</v>
      </c>
      <c r="P55" s="26">
        <v>1</v>
      </c>
      <c r="Q55" s="26">
        <v>14</v>
      </c>
      <c r="R55" s="26">
        <v>7</v>
      </c>
      <c r="S55" s="14">
        <v>1.8</v>
      </c>
      <c r="T55" s="15">
        <v>0</v>
      </c>
      <c r="U55" s="15">
        <v>0</v>
      </c>
      <c r="V55" s="68">
        <v>85.587946734982282</v>
      </c>
      <c r="W55" s="24">
        <v>0</v>
      </c>
      <c r="X55" s="24">
        <v>0</v>
      </c>
      <c r="Y55" s="24">
        <f t="shared" si="0"/>
        <v>0</v>
      </c>
      <c r="Z55" s="24">
        <v>0</v>
      </c>
      <c r="AA55" s="24">
        <v>0</v>
      </c>
      <c r="AB55" s="24">
        <f t="shared" si="1"/>
        <v>0</v>
      </c>
    </row>
    <row r="56" spans="1:28" x14ac:dyDescent="0.45">
      <c r="A56" s="14" t="s">
        <v>445</v>
      </c>
      <c r="B56" s="14">
        <v>11769</v>
      </c>
      <c r="C56" s="14" t="s">
        <v>446</v>
      </c>
      <c r="D56" s="14" t="s">
        <v>121</v>
      </c>
      <c r="E56" s="14" t="s">
        <v>535</v>
      </c>
      <c r="F56" s="14">
        <v>0</v>
      </c>
      <c r="G56" s="15">
        <v>10000000</v>
      </c>
      <c r="H56" s="15">
        <v>2.4666666666666668</v>
      </c>
      <c r="I56" s="15" t="s">
        <v>514</v>
      </c>
      <c r="J56" s="15">
        <v>0</v>
      </c>
      <c r="K56" s="26">
        <v>2003908</v>
      </c>
      <c r="L56" s="26">
        <v>1980971</v>
      </c>
      <c r="M56" s="26">
        <v>1011579</v>
      </c>
      <c r="N56" s="26">
        <v>1</v>
      </c>
      <c r="O56" s="29">
        <v>100</v>
      </c>
      <c r="P56" s="26">
        <v>1</v>
      </c>
      <c r="Q56" s="26">
        <v>0</v>
      </c>
      <c r="R56" s="26">
        <v>2</v>
      </c>
      <c r="S56" s="14">
        <v>6.52</v>
      </c>
      <c r="T56" s="15">
        <v>0</v>
      </c>
      <c r="U56" s="15">
        <v>0</v>
      </c>
      <c r="V56" s="68">
        <v>97.241440784374447</v>
      </c>
      <c r="W56" s="24">
        <v>2143382.238326</v>
      </c>
      <c r="X56" s="24">
        <v>30720.274834</v>
      </c>
      <c r="Y56" s="24">
        <f t="shared" si="0"/>
        <v>2112661.963492</v>
      </c>
      <c r="Z56" s="24">
        <v>1013560.79674</v>
      </c>
      <c r="AA56" s="24">
        <v>0</v>
      </c>
      <c r="AB56" s="24">
        <f t="shared" si="1"/>
        <v>1013560.79674</v>
      </c>
    </row>
    <row r="57" spans="1:28" x14ac:dyDescent="0.45">
      <c r="A57" s="14" t="s">
        <v>449</v>
      </c>
      <c r="B57" s="14">
        <v>11775</v>
      </c>
      <c r="C57" s="14" t="s">
        <v>450</v>
      </c>
      <c r="D57" s="14" t="s">
        <v>121</v>
      </c>
      <c r="E57" s="14" t="s">
        <v>594</v>
      </c>
      <c r="F57" s="14">
        <v>0</v>
      </c>
      <c r="G57" s="15">
        <v>1000000</v>
      </c>
      <c r="H57" s="15">
        <v>1.7333333333333334</v>
      </c>
      <c r="I57" s="15" t="s">
        <v>514</v>
      </c>
      <c r="J57" s="15">
        <v>0</v>
      </c>
      <c r="K57" s="26">
        <v>223591</v>
      </c>
      <c r="L57" s="26">
        <v>230892</v>
      </c>
      <c r="M57" s="26">
        <v>968379</v>
      </c>
      <c r="N57" s="26">
        <v>2</v>
      </c>
      <c r="O57" s="29">
        <v>100</v>
      </c>
      <c r="P57" s="26">
        <v>0</v>
      </c>
      <c r="Q57" s="26">
        <v>0</v>
      </c>
      <c r="R57" s="26">
        <v>0</v>
      </c>
      <c r="S57" s="14">
        <v>-2.96</v>
      </c>
      <c r="T57" s="15">
        <v>0</v>
      </c>
      <c r="U57" s="15">
        <v>0</v>
      </c>
      <c r="V57" s="68">
        <v>71.020592163610601</v>
      </c>
      <c r="W57" s="24">
        <v>226849.001823</v>
      </c>
      <c r="X57" s="24">
        <v>50992.986334000001</v>
      </c>
      <c r="Y57" s="24">
        <f t="shared" si="0"/>
        <v>175856.01548900001</v>
      </c>
      <c r="Z57" s="24">
        <v>94748.470163000005</v>
      </c>
      <c r="AA57" s="24">
        <v>37252.375776000001</v>
      </c>
      <c r="AB57" s="24">
        <f t="shared" si="1"/>
        <v>57496.094387000005</v>
      </c>
    </row>
    <row r="58" spans="1:28" x14ac:dyDescent="0.45">
      <c r="A58" s="14" t="s">
        <v>451</v>
      </c>
      <c r="B58" s="14">
        <v>11783</v>
      </c>
      <c r="C58" s="14" t="s">
        <v>452</v>
      </c>
      <c r="D58" s="14" t="s">
        <v>121</v>
      </c>
      <c r="E58" s="14" t="s">
        <v>558</v>
      </c>
      <c r="F58" s="14">
        <v>0</v>
      </c>
      <c r="G58" s="15">
        <v>2000000</v>
      </c>
      <c r="H58" s="15">
        <v>1.6666666666666667</v>
      </c>
      <c r="I58" s="15" t="s">
        <v>514</v>
      </c>
      <c r="J58" s="15">
        <v>0</v>
      </c>
      <c r="K58" s="26">
        <v>215923</v>
      </c>
      <c r="L58" s="26">
        <v>240000</v>
      </c>
      <c r="M58" s="26">
        <v>899680</v>
      </c>
      <c r="N58" s="26">
        <v>2</v>
      </c>
      <c r="O58" s="29">
        <v>100</v>
      </c>
      <c r="P58" s="26">
        <v>0</v>
      </c>
      <c r="Q58" s="26">
        <v>0</v>
      </c>
      <c r="R58" s="26">
        <v>0</v>
      </c>
      <c r="S58" s="14">
        <v>-11.01</v>
      </c>
      <c r="T58" s="15">
        <v>0</v>
      </c>
      <c r="U58" s="15">
        <v>0</v>
      </c>
      <c r="V58" s="68">
        <v>85.616548067680043</v>
      </c>
      <c r="W58" s="24">
        <v>431565.44173999998</v>
      </c>
      <c r="X58" s="24">
        <v>219517.39330200001</v>
      </c>
      <c r="Y58" s="24">
        <f t="shared" si="0"/>
        <v>212048.04843799997</v>
      </c>
      <c r="Z58" s="24">
        <v>431565.44173999998</v>
      </c>
      <c r="AA58" s="24">
        <v>219517.39330200001</v>
      </c>
      <c r="AB58" s="24">
        <f t="shared" si="1"/>
        <v>212048.04843799997</v>
      </c>
    </row>
    <row r="59" spans="1:28" x14ac:dyDescent="0.45">
      <c r="A59" s="14" t="s">
        <v>453</v>
      </c>
      <c r="B59" s="14">
        <v>11777</v>
      </c>
      <c r="C59" s="14" t="s">
        <v>454</v>
      </c>
      <c r="D59" s="14" t="s">
        <v>121</v>
      </c>
      <c r="E59" s="14" t="s">
        <v>548</v>
      </c>
      <c r="F59" s="14">
        <v>0</v>
      </c>
      <c r="G59" s="15">
        <v>500000</v>
      </c>
      <c r="H59" s="15">
        <v>1.5333333333333334</v>
      </c>
      <c r="I59" s="15" t="s">
        <v>514</v>
      </c>
      <c r="J59" s="15">
        <v>0</v>
      </c>
      <c r="K59" s="26">
        <v>40638</v>
      </c>
      <c r="L59" s="26">
        <v>39517</v>
      </c>
      <c r="M59" s="26">
        <v>1028368</v>
      </c>
      <c r="N59" s="26">
        <v>1</v>
      </c>
      <c r="O59" s="29">
        <v>95</v>
      </c>
      <c r="P59" s="26">
        <v>6</v>
      </c>
      <c r="Q59" s="26">
        <v>5</v>
      </c>
      <c r="R59" s="26">
        <v>7</v>
      </c>
      <c r="S59" s="14">
        <v>3.54</v>
      </c>
      <c r="T59" s="15">
        <v>0</v>
      </c>
      <c r="U59" s="15">
        <v>0</v>
      </c>
      <c r="V59" s="68">
        <v>98.231453398676067</v>
      </c>
      <c r="W59" s="24">
        <v>1.23</v>
      </c>
      <c r="X59" s="24">
        <v>1.29</v>
      </c>
      <c r="Y59" s="24">
        <f t="shared" si="0"/>
        <v>-6.0000000000000053E-2</v>
      </c>
      <c r="Z59" s="24">
        <v>1.23</v>
      </c>
      <c r="AA59" s="24">
        <v>1.29</v>
      </c>
      <c r="AB59" s="24">
        <f t="shared" si="1"/>
        <v>-6.0000000000000053E-2</v>
      </c>
    </row>
    <row r="60" spans="1:28" x14ac:dyDescent="0.45">
      <c r="A60" s="14" t="s">
        <v>459</v>
      </c>
      <c r="B60" s="14">
        <v>11798</v>
      </c>
      <c r="C60" s="14" t="s">
        <v>460</v>
      </c>
      <c r="D60" s="14" t="s">
        <v>121</v>
      </c>
      <c r="E60" s="14" t="s">
        <v>595</v>
      </c>
      <c r="F60" s="14">
        <v>0</v>
      </c>
      <c r="G60" s="15">
        <v>500000</v>
      </c>
      <c r="H60" s="15">
        <v>0.3</v>
      </c>
      <c r="I60" s="15" t="s">
        <v>514</v>
      </c>
      <c r="J60" s="15">
        <v>0</v>
      </c>
      <c r="K60" s="26">
        <v>34910</v>
      </c>
      <c r="L60" s="26">
        <v>35000</v>
      </c>
      <c r="M60" s="26">
        <v>997428</v>
      </c>
      <c r="N60" s="26">
        <v>1</v>
      </c>
      <c r="O60" s="29">
        <v>98</v>
      </c>
      <c r="P60" s="26">
        <v>2</v>
      </c>
      <c r="Q60" s="26">
        <v>2</v>
      </c>
      <c r="R60" s="26">
        <v>3</v>
      </c>
      <c r="S60" s="14">
        <v>0</v>
      </c>
      <c r="T60" s="15">
        <v>0</v>
      </c>
      <c r="U60" s="15">
        <v>0</v>
      </c>
      <c r="V60" s="68">
        <v>0</v>
      </c>
      <c r="W60" s="24">
        <v>0</v>
      </c>
      <c r="X60" s="24">
        <v>0</v>
      </c>
      <c r="Y60" s="24">
        <f t="shared" si="0"/>
        <v>0</v>
      </c>
      <c r="Z60" s="24">
        <v>0</v>
      </c>
      <c r="AA60" s="24">
        <v>0</v>
      </c>
      <c r="AB60" s="24">
        <f t="shared" si="1"/>
        <v>0</v>
      </c>
    </row>
    <row r="61" spans="1:28" x14ac:dyDescent="0.45">
      <c r="V61" s="5"/>
    </row>
  </sheetData>
  <mergeCells count="3">
    <mergeCell ref="W1:AB1"/>
    <mergeCell ref="W2:Y2"/>
    <mergeCell ref="Z2:AB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2022-02-06T13:11:47Z</dcterms:modified>
</cp:coreProperties>
</file>